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9. SEPTIEMBRE\NIT 805028530_HOSPITAL ISAIAS DUARTE CANCINO E.S.E\"/>
    </mc:Choice>
  </mc:AlternateContent>
  <bookViews>
    <workbookView xWindow="-120" yWindow="-120" windowWidth="20610" windowHeight="6375" activeTab="3"/>
  </bookViews>
  <sheets>
    <sheet name="INFO IPS" sheetId="1" r:id="rId1"/>
    <sheet name="TD" sheetId="4" r:id="rId2"/>
    <sheet name="ESTADO DE CADA FACTURA" sheetId="2" r:id="rId3"/>
    <sheet name="FOR-CSA-018" sheetId="3" r:id="rId4"/>
    <sheet name="FOR_CSA_004" sheetId="5" r:id="rId5"/>
  </sheets>
  <definedNames>
    <definedName name="_xlnm._FilterDatabase" localSheetId="2" hidden="1">'ESTADO DE CADA FACTURA'!$A$2:$AA$119</definedName>
    <definedName name="_xlnm._FilterDatabase" localSheetId="0" hidden="1">'INFO IPS'!$A$1:$K$118</definedName>
  </definedNames>
  <calcPr calcId="152511"/>
  <pivotCaches>
    <pivotCache cacheId="46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5" l="1"/>
  <c r="H20" i="5"/>
  <c r="Z1" i="2"/>
  <c r="I29" i="3"/>
  <c r="H29" i="3"/>
  <c r="I27" i="3"/>
  <c r="I31" i="3" s="1"/>
  <c r="H27" i="3"/>
  <c r="I24" i="3"/>
  <c r="H24" i="3"/>
  <c r="H31" i="3" l="1"/>
  <c r="V1" i="2"/>
  <c r="S1" i="2"/>
  <c r="R1" i="2" l="1"/>
  <c r="Q1" i="2"/>
  <c r="P1" i="2"/>
  <c r="O1" i="2"/>
  <c r="N1" i="2"/>
  <c r="J1" i="2"/>
  <c r="I1" i="2"/>
  <c r="H119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<sst xmlns="http://schemas.openxmlformats.org/spreadsheetml/2006/main" count="1490" uniqueCount="329">
  <si>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</si>
  <si>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</si>
  <si>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</si>
  <si>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</si>
  <si>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</si>
  <si>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</si>
  <si>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</si>
  <si>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</si>
  <si>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</si>
  <si>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</si>
  <si>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</si>
  <si>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UR0003657</t>
  </si>
  <si>
    <t>Cali</t>
  </si>
  <si>
    <t>Evento</t>
  </si>
  <si>
    <t>HOSPITAL ISAIAS DUARTE CANCINO E.S.E.</t>
  </si>
  <si>
    <t>FEH</t>
  </si>
  <si>
    <t>FEU</t>
  </si>
  <si>
    <t>FU</t>
  </si>
  <si>
    <t>UR</t>
  </si>
  <si>
    <t>FH</t>
  </si>
  <si>
    <t>FACTURA</t>
  </si>
  <si>
    <t>FU10178028</t>
  </si>
  <si>
    <t>FU10192598</t>
  </si>
  <si>
    <t>FU10193937</t>
  </si>
  <si>
    <t>FU10195861</t>
  </si>
  <si>
    <t>FU10197454</t>
  </si>
  <si>
    <t>FU10195591</t>
  </si>
  <si>
    <t>FU10200837</t>
  </si>
  <si>
    <t>FU10200849</t>
  </si>
  <si>
    <t>FU10201657</t>
  </si>
  <si>
    <t>FU10202584</t>
  </si>
  <si>
    <t>FU10202687</t>
  </si>
  <si>
    <t>FU10206523</t>
  </si>
  <si>
    <t>FU10207459</t>
  </si>
  <si>
    <t>FU10212997</t>
  </si>
  <si>
    <t>FU10224436</t>
  </si>
  <si>
    <t>FU10227851</t>
  </si>
  <si>
    <t>FU10227977</t>
  </si>
  <si>
    <t>FU10231215</t>
  </si>
  <si>
    <t>FU10231642</t>
  </si>
  <si>
    <t>FU10231656</t>
  </si>
  <si>
    <t>FU10232093</t>
  </si>
  <si>
    <t>FU10236113</t>
  </si>
  <si>
    <t>FU10235884</t>
  </si>
  <si>
    <t>FU10239973</t>
  </si>
  <si>
    <t>FU10241024</t>
  </si>
  <si>
    <t>FU10241517</t>
  </si>
  <si>
    <t>FU10243052</t>
  </si>
  <si>
    <t>FU10247665</t>
  </si>
  <si>
    <t>FEU1131</t>
  </si>
  <si>
    <t>FEU3771</t>
  </si>
  <si>
    <t>FEU4658</t>
  </si>
  <si>
    <t>FEU5168</t>
  </si>
  <si>
    <t>FEU5191</t>
  </si>
  <si>
    <t>FEH68</t>
  </si>
  <si>
    <t>FEU10175</t>
  </si>
  <si>
    <t>FEU15062</t>
  </si>
  <si>
    <t>FEU15561</t>
  </si>
  <si>
    <t>FEU15967</t>
  </si>
  <si>
    <t>FEU16367</t>
  </si>
  <si>
    <t>URUR0003657</t>
  </si>
  <si>
    <t>FH40000417</t>
  </si>
  <si>
    <t>FEU18237</t>
  </si>
  <si>
    <t>FEU17354</t>
  </si>
  <si>
    <t>FEU17433</t>
  </si>
  <si>
    <t>FEU18940</t>
  </si>
  <si>
    <t>FEU27380</t>
  </si>
  <si>
    <t>FEU27531</t>
  </si>
  <si>
    <t>FEU12401</t>
  </si>
  <si>
    <t>FEU33131</t>
  </si>
  <si>
    <t>FEH143</t>
  </si>
  <si>
    <t>FEH144</t>
  </si>
  <si>
    <t>FEH145</t>
  </si>
  <si>
    <t>FEU27499</t>
  </si>
  <si>
    <t>FEU43100</t>
  </si>
  <si>
    <t>FEU45134</t>
  </si>
  <si>
    <t>FEU44905</t>
  </si>
  <si>
    <t>FEU48635</t>
  </si>
  <si>
    <t>FEU48107</t>
  </si>
  <si>
    <t>FEU54595</t>
  </si>
  <si>
    <t>FEU60872</t>
  </si>
  <si>
    <t>FEU58588</t>
  </si>
  <si>
    <t>FEU62934</t>
  </si>
  <si>
    <t>FEU64158</t>
  </si>
  <si>
    <t>FEU64901</t>
  </si>
  <si>
    <t>FEU65079</t>
  </si>
  <si>
    <t>FEU65323</t>
  </si>
  <si>
    <t>FEU77311</t>
  </si>
  <si>
    <t>FEU85514</t>
  </si>
  <si>
    <t>FEU97158</t>
  </si>
  <si>
    <t>FU10043635</t>
  </si>
  <si>
    <t>FU10074708</t>
  </si>
  <si>
    <t>FU10075576</t>
  </si>
  <si>
    <t>FU10084247</t>
  </si>
  <si>
    <t>FU10084757</t>
  </si>
  <si>
    <t>FU10090366</t>
  </si>
  <si>
    <t>FU10092418</t>
  </si>
  <si>
    <t>FU10103549</t>
  </si>
  <si>
    <t>FU10111268</t>
  </si>
  <si>
    <t>FU10111882</t>
  </si>
  <si>
    <t>FU10112426</t>
  </si>
  <si>
    <t>FU10118320</t>
  </si>
  <si>
    <t>FU10118358</t>
  </si>
  <si>
    <t>FU10118439</t>
  </si>
  <si>
    <t>FU10121044</t>
  </si>
  <si>
    <t>FU10121064</t>
  </si>
  <si>
    <t>FU10126766</t>
  </si>
  <si>
    <t>FU10128032</t>
  </si>
  <si>
    <t>FU10129954</t>
  </si>
  <si>
    <t>FU10130497</t>
  </si>
  <si>
    <t>FU10130509</t>
  </si>
  <si>
    <t>FU10131853</t>
  </si>
  <si>
    <t>FU10134649</t>
  </si>
  <si>
    <t>FU10137437</t>
  </si>
  <si>
    <t>FU10138616</t>
  </si>
  <si>
    <t>FU10139422</t>
  </si>
  <si>
    <t>FU10139920</t>
  </si>
  <si>
    <t>FU10141102</t>
  </si>
  <si>
    <t>FU10142739</t>
  </si>
  <si>
    <t>FU10144822</t>
  </si>
  <si>
    <t>FU10144824</t>
  </si>
  <si>
    <t>FU10150261</t>
  </si>
  <si>
    <t>FU10016873</t>
  </si>
  <si>
    <t>FU10017302</t>
  </si>
  <si>
    <t>FU10018813</t>
  </si>
  <si>
    <t>FU10021479</t>
  </si>
  <si>
    <t>FU10024372</t>
  </si>
  <si>
    <t>FU10155115</t>
  </si>
  <si>
    <t>FU10155168</t>
  </si>
  <si>
    <t>FU10156895</t>
  </si>
  <si>
    <t>FU10159018</t>
  </si>
  <si>
    <t>FU10159277</t>
  </si>
  <si>
    <t>FEU41283</t>
  </si>
  <si>
    <t>FEU77309</t>
  </si>
  <si>
    <t>FEU77310</t>
  </si>
  <si>
    <t>FEU88784</t>
  </si>
  <si>
    <t>FEU95641</t>
  </si>
  <si>
    <t>FEU64154</t>
  </si>
  <si>
    <t>LLAVE</t>
  </si>
  <si>
    <t>805028530_FU_10178028</t>
  </si>
  <si>
    <t>805028530_FU_10192598</t>
  </si>
  <si>
    <t>805028530_FU_10193937</t>
  </si>
  <si>
    <t>805028530_FU_10195861</t>
  </si>
  <si>
    <t>805028530_FU_10197454</t>
  </si>
  <si>
    <t>805028530_FU_10195591</t>
  </si>
  <si>
    <t>805028530_FU_10200837</t>
  </si>
  <si>
    <t>805028530_FU_10200849</t>
  </si>
  <si>
    <t>805028530_FU_10201657</t>
  </si>
  <si>
    <t>805028530_FU_10202584</t>
  </si>
  <si>
    <t>805028530_FU_10202687</t>
  </si>
  <si>
    <t>805028530_FU_10206523</t>
  </si>
  <si>
    <t>805028530_FU_10207459</t>
  </si>
  <si>
    <t>805028530_FU_10212997</t>
  </si>
  <si>
    <t>805028530_FU_10224436</t>
  </si>
  <si>
    <t>805028530_FU_10227851</t>
  </si>
  <si>
    <t>805028530_FU_10227977</t>
  </si>
  <si>
    <t>805028530_FU_10231215</t>
  </si>
  <si>
    <t>805028530_FU_10231642</t>
  </si>
  <si>
    <t>805028530_FU_10231656</t>
  </si>
  <si>
    <t>805028530_FU_10232093</t>
  </si>
  <si>
    <t>805028530_FU_10236113</t>
  </si>
  <si>
    <t>805028530_FU_10235884</t>
  </si>
  <si>
    <t>805028530_FU_10239973</t>
  </si>
  <si>
    <t>805028530_FU_10241024</t>
  </si>
  <si>
    <t>805028530_FU_10241517</t>
  </si>
  <si>
    <t>805028530_FU_10243052</t>
  </si>
  <si>
    <t>805028530_FU_10247665</t>
  </si>
  <si>
    <t>805028530_FEU_1131</t>
  </si>
  <si>
    <t>805028530_FEU_3771</t>
  </si>
  <si>
    <t>805028530_FEU_4658</t>
  </si>
  <si>
    <t>805028530_FEU_5168</t>
  </si>
  <si>
    <t>805028530_FEU_5191</t>
  </si>
  <si>
    <t>805028530_FEH_68</t>
  </si>
  <si>
    <t>805028530_FEU_10175</t>
  </si>
  <si>
    <t>805028530_FEU_15062</t>
  </si>
  <si>
    <t>805028530_FEU_15561</t>
  </si>
  <si>
    <t>805028530_FEU_15967</t>
  </si>
  <si>
    <t>805028530_FEU_16367</t>
  </si>
  <si>
    <t>805028530_UR_UR0003657</t>
  </si>
  <si>
    <t>805028530_FH_40000417</t>
  </si>
  <si>
    <t>805028530_FEU_18237</t>
  </si>
  <si>
    <t>805028530_FEU_17354</t>
  </si>
  <si>
    <t>805028530_FEU_17433</t>
  </si>
  <si>
    <t>805028530_FEU_18940</t>
  </si>
  <si>
    <t>805028530_FEU_27380</t>
  </si>
  <si>
    <t>805028530_FEU_27531</t>
  </si>
  <si>
    <t>805028530_FEU_12401</t>
  </si>
  <si>
    <t>805028530_FEU_33131</t>
  </si>
  <si>
    <t>805028530_FEH_143</t>
  </si>
  <si>
    <t>805028530_FEH_144</t>
  </si>
  <si>
    <t>805028530_FEH_145</t>
  </si>
  <si>
    <t>805028530_FEU_27499</t>
  </si>
  <si>
    <t>805028530_FEU_43100</t>
  </si>
  <si>
    <t>805028530_FEU_45134</t>
  </si>
  <si>
    <t>805028530_FEU_44905</t>
  </si>
  <si>
    <t>805028530_FEU_48635</t>
  </si>
  <si>
    <t>805028530_FEU_48107</t>
  </si>
  <si>
    <t>805028530_FEU_54595</t>
  </si>
  <si>
    <t>805028530_FEU_60872</t>
  </si>
  <si>
    <t>805028530_FEU_58588</t>
  </si>
  <si>
    <t>805028530_FEU_62934</t>
  </si>
  <si>
    <t>805028530_FEU_64158</t>
  </si>
  <si>
    <t>805028530_FEU_64901</t>
  </si>
  <si>
    <t>805028530_FEU_65079</t>
  </si>
  <si>
    <t>805028530_FEU_65323</t>
  </si>
  <si>
    <t>805028530_FEU_77311</t>
  </si>
  <si>
    <t>805028530_FEU_85514</t>
  </si>
  <si>
    <t>805028530_FEU_97158</t>
  </si>
  <si>
    <t>805028530_FU_10043635</t>
  </si>
  <si>
    <t>805028530_FU_10074708</t>
  </si>
  <si>
    <t>805028530_FU_10075576</t>
  </si>
  <si>
    <t>805028530_FU_10084247</t>
  </si>
  <si>
    <t>805028530_FU_10084757</t>
  </si>
  <si>
    <t>805028530_FU_10090366</t>
  </si>
  <si>
    <t>805028530_FU_10092418</t>
  </si>
  <si>
    <t>805028530_FU_10103549</t>
  </si>
  <si>
    <t>805028530_FU_10111268</t>
  </si>
  <si>
    <t>805028530_FU_10111882</t>
  </si>
  <si>
    <t>805028530_FU_10112426</t>
  </si>
  <si>
    <t>805028530_FU_10118320</t>
  </si>
  <si>
    <t>805028530_FU_10118358</t>
  </si>
  <si>
    <t>805028530_FU_10118439</t>
  </si>
  <si>
    <t>805028530_FU_10121044</t>
  </si>
  <si>
    <t>805028530_FU_10121064</t>
  </si>
  <si>
    <t>805028530_FU_10126766</t>
  </si>
  <si>
    <t>805028530_FU_10128032</t>
  </si>
  <si>
    <t>805028530_FU_10129954</t>
  </si>
  <si>
    <t>805028530_FU_10130497</t>
  </si>
  <si>
    <t>805028530_FU_10130509</t>
  </si>
  <si>
    <t>805028530_FU_10131853</t>
  </si>
  <si>
    <t>805028530_FU_10134649</t>
  </si>
  <si>
    <t>805028530_FU_10137437</t>
  </si>
  <si>
    <t>805028530_FU_10138616</t>
  </si>
  <si>
    <t>805028530_FU_10139422</t>
  </si>
  <si>
    <t>805028530_FU_10139920</t>
  </si>
  <si>
    <t>805028530_FU_10141102</t>
  </si>
  <si>
    <t>805028530_FU_10142739</t>
  </si>
  <si>
    <t>805028530_FU_10144822</t>
  </si>
  <si>
    <t>805028530_FU_10144824</t>
  </si>
  <si>
    <t>805028530_FU_10150261</t>
  </si>
  <si>
    <t>805028530_FU_10016873</t>
  </si>
  <si>
    <t>805028530_FU_10017302</t>
  </si>
  <si>
    <t>805028530_FU_10018813</t>
  </si>
  <si>
    <t>805028530_FU_10021479</t>
  </si>
  <si>
    <t>805028530_FU_10024372</t>
  </si>
  <si>
    <t>805028530_FU_10155115</t>
  </si>
  <si>
    <t>805028530_FU_10155168</t>
  </si>
  <si>
    <t>805028530_FU_10156895</t>
  </si>
  <si>
    <t>805028530_FU_10159018</t>
  </si>
  <si>
    <t>805028530_FU_10159277</t>
  </si>
  <si>
    <t>805028530_FEU_41283</t>
  </si>
  <si>
    <t>805028530_FEU_77309</t>
  </si>
  <si>
    <t>805028530_FEU_77310</t>
  </si>
  <si>
    <t>805028530_FEU_88784</t>
  </si>
  <si>
    <t>805028530_FEU_95641</t>
  </si>
  <si>
    <t>805028530_FEU_64154</t>
  </si>
  <si>
    <t>Finalizada</t>
  </si>
  <si>
    <t>ValorTotalBruto</t>
  </si>
  <si>
    <t>ValorDevolucion</t>
  </si>
  <si>
    <t>ValorCasusado</t>
  </si>
  <si>
    <t>ValorRadicado</t>
  </si>
  <si>
    <t>ValorDeducible</t>
  </si>
  <si>
    <t>ValorAprobado</t>
  </si>
  <si>
    <t>ValorGlosaAceptada</t>
  </si>
  <si>
    <t>ValorGlosaPendiente</t>
  </si>
  <si>
    <t>ValorPagar</t>
  </si>
  <si>
    <t>ESTADO EPS 25 DE SEPTIEMBRE DE 2023</t>
  </si>
  <si>
    <t>EstadoFacturaBoxalud</t>
  </si>
  <si>
    <t>FOR-CSA-018</t>
  </si>
  <si>
    <t>HOJA 1 DE 2</t>
  </si>
  <si>
    <t>RESUMEN DE CARTERA REVISADA POR LA EPS</t>
  </si>
  <si>
    <t>VERSION 1</t>
  </si>
  <si>
    <t>Señores : HOSPITAL ISAIAS DUARTE CANCINO</t>
  </si>
  <si>
    <t>NIT: 805028530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</si>
  <si>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</si>
  <si>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</si>
  <si>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</si>
  <si>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</si>
  <si>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</si>
  <si>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</si>
  <si>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GLOSA ACEPTADA POR LA IPS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</si>
  <si>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</si>
  <si>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</si>
  <si>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</si>
  <si>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</si>
  <si>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</si>
  <si>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</si>
  <si>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</si>
  <si>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</si>
  <si>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</si>
  <si>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</si>
  <si>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ESTADO DE CARTERA ANTERIOR JULIO</t>
  </si>
  <si>
    <t>FACTURA CANCELADA</t>
  </si>
  <si>
    <t>FACTURA PENDIENTE EN PROGRAMACION DE PAGO</t>
  </si>
  <si>
    <t>VALOR CANCELADO SAP</t>
  </si>
  <si>
    <t>RETENCION</t>
  </si>
  <si>
    <t>DOC COMPENSACION SAP</t>
  </si>
  <si>
    <t>FECHA COMPENSACION SAP</t>
  </si>
  <si>
    <t>30.06.2021</t>
  </si>
  <si>
    <t>03.01.2022</t>
  </si>
  <si>
    <t>14.07.2022</t>
  </si>
  <si>
    <t>22.09.2022</t>
  </si>
  <si>
    <t>31.07.2018</t>
  </si>
  <si>
    <t>21.06.2019</t>
  </si>
  <si>
    <t>27.08.2019</t>
  </si>
  <si>
    <t>28.04.2020</t>
  </si>
  <si>
    <t>30.01.2020</t>
  </si>
  <si>
    <t>29.10.2020</t>
  </si>
  <si>
    <t>4800052341/4800048568</t>
  </si>
  <si>
    <t>4800056006/4800052341</t>
  </si>
  <si>
    <t>GLOSA POR CONCILIAR</t>
  </si>
  <si>
    <t>FACTURA EN PROGRAMACION DE PAGO</t>
  </si>
  <si>
    <t>Total general</t>
  </si>
  <si>
    <t xml:space="preserve"> TIPIFICACION</t>
  </si>
  <si>
    <t>CANT FACT</t>
  </si>
  <si>
    <t xml:space="preserve"> SUMA SALDO IPS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</si>
  <si>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</si>
  <si>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</si>
  <si>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</si>
  <si>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</si>
  <si>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</si>
  <si>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Corte al dia: 30/04/2023</t>
  </si>
  <si>
    <t>FACTURA-GLOSA-DEVOLUCION ACEPTADA POR LA IPS ( $ )</t>
  </si>
  <si>
    <t>TOTAL CARTERA REVISADA CIRCULAR 030</t>
  </si>
  <si>
    <t>IPS</t>
  </si>
  <si>
    <t>EPS COMFENALCO VALLE</t>
  </si>
  <si>
    <t>SANTIAGO DE CALI , SEPTIEMBRE 25  DE 2023</t>
  </si>
  <si>
    <t>A continuacion me permito remitir nuestra respuesta al estado de cartera presentado en la fecha: 19/09/2023</t>
  </si>
  <si>
    <t>Con Corte al dia :30/08/2023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</si>
</sst>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&quot;$&quot;\ #,##0;[Red]&quot;$&quot;\ #,##0"/>
    <numFmt numFmtId="169" formatCode="[$-240A]d&quot; de &quot;mmmm&quot; de &quot;yyyy;@"/>
    <numFmt numFmtId="170" formatCode="[$$-240A]\ #,##0;\-[$$-240A]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5" fillId="0" borderId="0"/>
  </cellStyleXfs>
  <cellXfs count="8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164" fontId="0" fillId="0" borderId="0" xfId="0" applyNumberForma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1" fontId="0" fillId="0" borderId="0" xfId="2" applyFont="1"/>
    <xf numFmtId="0" fontId="0" fillId="4" borderId="1" xfId="0" applyFill="1" applyBorder="1" applyAlignment="1">
      <alignment horizontal="center" vertical="center" wrapText="1"/>
    </xf>
    <xf numFmtId="41" fontId="0" fillId="0" borderId="1" xfId="2" applyFont="1" applyBorder="1"/>
    <xf numFmtId="0" fontId="0" fillId="2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6" fillId="0" borderId="0" xfId="3" applyFont="1"/>
    <xf numFmtId="0" fontId="6" fillId="0" borderId="3" xfId="3" applyFont="1" applyBorder="1" applyAlignment="1">
      <alignment horizontal="centerContinuous"/>
    </xf>
    <xf numFmtId="0" fontId="6" fillId="0" borderId="4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6" fillId="0" borderId="7" xfId="3" applyFont="1" applyBorder="1"/>
    <xf numFmtId="0" fontId="6" fillId="0" borderId="8" xfId="3" applyFont="1" applyBorder="1"/>
    <xf numFmtId="0" fontId="7" fillId="0" borderId="0" xfId="3" applyFont="1"/>
    <xf numFmtId="14" fontId="6" fillId="0" borderId="0" xfId="3" applyNumberFormat="1" applyFont="1"/>
    <xf numFmtId="0" fontId="0" fillId="0" borderId="0" xfId="0" applyBorder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65" fontId="7" fillId="0" borderId="0" xfId="3" applyNumberFormat="1" applyFont="1" applyAlignment="1">
      <alignment horizontal="right"/>
    </xf>
    <xf numFmtId="1" fontId="6" fillId="0" borderId="0" xfId="3" applyNumberFormat="1" applyFont="1" applyAlignment="1">
      <alignment horizontal="center"/>
    </xf>
    <xf numFmtId="166" fontId="6" fillId="0" borderId="0" xfId="3" applyNumberFormat="1" applyFont="1" applyAlignment="1">
      <alignment horizontal="right"/>
    </xf>
    <xf numFmtId="165" fontId="6" fillId="0" borderId="0" xfId="3" applyNumberFormat="1" applyFont="1" applyAlignment="1">
      <alignment horizontal="right"/>
    </xf>
    <xf numFmtId="1" fontId="6" fillId="0" borderId="10" xfId="3" applyNumberFormat="1" applyFont="1" applyBorder="1" applyAlignment="1">
      <alignment horizontal="center"/>
    </xf>
    <xf numFmtId="166" fontId="6" fillId="0" borderId="10" xfId="3" applyNumberFormat="1" applyFont="1" applyBorder="1" applyAlignment="1">
      <alignment horizontal="right"/>
    </xf>
    <xf numFmtId="166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4" xfId="3" applyNumberFormat="1" applyFont="1" applyBorder="1" applyAlignment="1">
      <alignment horizontal="center"/>
    </xf>
    <xf numFmtId="166" fontId="7" fillId="0" borderId="14" xfId="3" applyNumberFormat="1" applyFont="1" applyBorder="1" applyAlignment="1">
      <alignment horizontal="right"/>
    </xf>
    <xf numFmtId="166" fontId="6" fillId="0" borderId="0" xfId="3" applyNumberFormat="1" applyFont="1"/>
    <xf numFmtId="166" fontId="7" fillId="0" borderId="10" xfId="3" applyNumberFormat="1" applyFont="1" applyBorder="1"/>
    <xf numFmtId="166" fontId="6" fillId="0" borderId="10" xfId="3" applyNumberFormat="1" applyFont="1" applyBorder="1"/>
    <xf numFmtId="166" fontId="7" fillId="0" borderId="0" xfId="3" applyNumberFormat="1" applyFont="1"/>
    <xf numFmtId="0" fontId="6" fillId="0" borderId="9" xfId="3" applyFont="1" applyBorder="1"/>
    <xf numFmtId="0" fontId="6" fillId="0" borderId="10" xfId="3" applyFont="1" applyBorder="1"/>
    <xf numFmtId="0" fontId="6" fillId="0" borderId="11" xfId="3" applyFont="1" applyBorder="1"/>
    <xf numFmtId="164" fontId="1" fillId="3" borderId="1" xfId="1" applyNumberFormat="1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NumberFormat="1"/>
    <xf numFmtId="41" fontId="0" fillId="0" borderId="0" xfId="0" applyNumberFormat="1"/>
    <xf numFmtId="0" fontId="6" fillId="0" borderId="3" xfId="3" applyFont="1" applyBorder="1" applyAlignment="1">
      <alignment horizontal="center"/>
    </xf>
    <xf numFmtId="0" fontId="6" fillId="0" borderId="4" xfId="3" applyFont="1" applyBorder="1" applyAlignment="1">
      <alignment horizontal="center"/>
    </xf>
    <xf numFmtId="0" fontId="7" fillId="0" borderId="3" xfId="3" applyFont="1" applyBorder="1" applyAlignment="1">
      <alignment horizontal="center" vertical="center"/>
    </xf>
    <xf numFmtId="0" fontId="7" fillId="0" borderId="5" xfId="3" applyFont="1" applyBorder="1" applyAlignment="1">
      <alignment horizontal="center" vertical="center"/>
    </xf>
    <xf numFmtId="0" fontId="7" fillId="0" borderId="4" xfId="3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/>
    </xf>
    <xf numFmtId="0" fontId="6" fillId="0" borderId="9" xfId="3" applyFont="1" applyBorder="1" applyAlignment="1">
      <alignment horizontal="center"/>
    </xf>
    <xf numFmtId="0" fontId="6" fillId="0" borderId="11" xfId="3" applyFont="1" applyBorder="1" applyAlignment="1">
      <alignment horizontal="center"/>
    </xf>
    <xf numFmtId="0" fontId="7" fillId="0" borderId="15" xfId="3" applyFont="1" applyBorder="1" applyAlignment="1">
      <alignment horizontal="center" vertical="center" wrapText="1"/>
    </xf>
    <xf numFmtId="0" fontId="7" fillId="0" borderId="16" xfId="3" applyFont="1" applyBorder="1" applyAlignment="1">
      <alignment horizontal="center" vertical="center" wrapText="1"/>
    </xf>
    <xf numFmtId="0" fontId="7" fillId="0" borderId="17" xfId="3" applyFont="1" applyBorder="1" applyAlignment="1">
      <alignment horizontal="center" vertical="center" wrapText="1"/>
    </xf>
    <xf numFmtId="0" fontId="7" fillId="0" borderId="18" xfId="3" applyFont="1" applyBorder="1" applyAlignment="1">
      <alignment horizontal="center" vertical="center"/>
    </xf>
    <xf numFmtId="169" fontId="6" fillId="0" borderId="0" xfId="3" applyNumberFormat="1" applyFont="1"/>
    <xf numFmtId="0" fontId="6" fillId="2" borderId="0" xfId="3" applyFont="1" applyFill="1"/>
    <xf numFmtId="164" fontId="7" fillId="0" borderId="0" xfId="1" applyNumberFormat="1" applyFont="1"/>
    <xf numFmtId="170" fontId="7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70" fontId="6" fillId="0" borderId="0" xfId="1" applyNumberFormat="1" applyFont="1" applyAlignment="1">
      <alignment horizontal="right"/>
    </xf>
    <xf numFmtId="164" fontId="6" fillId="0" borderId="2" xfId="1" applyNumberFormat="1" applyFont="1" applyBorder="1" applyAlignment="1">
      <alignment horizontal="center"/>
    </xf>
    <xf numFmtId="170" fontId="6" fillId="0" borderId="2" xfId="1" applyNumberFormat="1" applyFont="1" applyBorder="1" applyAlignment="1">
      <alignment horizontal="right"/>
    </xf>
    <xf numFmtId="164" fontId="6" fillId="0" borderId="14" xfId="1" applyNumberFormat="1" applyFont="1" applyBorder="1" applyAlignment="1">
      <alignment horizontal="center"/>
    </xf>
    <xf numFmtId="170" fontId="6" fillId="0" borderId="14" xfId="1" applyNumberFormat="1" applyFont="1" applyBorder="1" applyAlignment="1">
      <alignment horizontal="right"/>
    </xf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31</xdr:row>
      <xdr:rowOff>137584</xdr:rowOff>
    </xdr:from>
    <xdr:to>
      <xdr:col>8</xdr:col>
      <xdr:colOff>95252</xdr:colOff>
      <xdr:row>33</xdr:row>
      <xdr:rowOff>134887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242984"/>
          <a:ext cx="1607609" cy="3306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94.635480555553" createdVersion="5" refreshedVersion="5" minRefreshableVersion="3" recordCount="117">
  <cacheSource type="worksheet">
    <worksheetSource ref="A2:AA119" sheet="ESTADO DE CADA FACTURA"/>
  </cacheSource>
  <cacheFields count="27">
    <cacheField name="NIT IPS" numFmtId="0">
      <sharedItems containsSemiMixedTypes="0" containsString="0" containsNumber="1" containsInteger="1" minValue="805028530" maxValue="805028530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MixedTypes="1" containsNumber="1" containsInteger="1" minValue="68" maxValue="40000417"/>
    </cacheField>
    <cacheField name="FACTUR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7-06-01T00:00:00" maxDate="2023-01-01T00:00:00"/>
    </cacheField>
    <cacheField name="IPS Fecha radicado" numFmtId="14">
      <sharedItems containsSemiMixedTypes="0" containsNonDate="0" containsDate="1" containsString="0" minDate="2017-09-12T00:00:00" maxDate="2023-05-17T00:00:00"/>
    </cacheField>
    <cacheField name="IPS Valor Factura" numFmtId="164">
      <sharedItems containsSemiMixedTypes="0" containsString="0" containsNumber="1" containsInteger="1" minValue="51300" maxValue="107110245"/>
    </cacheField>
    <cacheField name="IPS Saldo Factura" numFmtId="164">
      <sharedItems containsSemiMixedTypes="0" containsString="0" containsNumber="1" containsInteger="1" minValue="51300" maxValue="103194307"/>
    </cacheField>
    <cacheField name="ESTADO EPS 25 DE SEPTIEMBRE DE 2023" numFmtId="0">
      <sharedItems count="5">
        <s v="FACTURA CANCELADA"/>
        <s v="GLOSA ACEPTADA POR LA IPS"/>
        <s v="GLOSA POR CONCILIAR"/>
        <s v="FACTURA EN PROGRAMACION DE PAGO"/>
        <s v="FACTURA PENDIENTE EN PROGRAMACION DE PAGO" u="1"/>
      </sharedItems>
    </cacheField>
    <cacheField name="EstadoFacturaBoxalud" numFmtId="0">
      <sharedItems containsBlank="1"/>
    </cacheField>
    <cacheField name="ESTADO DE CARTERA ANTERIOR JULIO" numFmtId="0">
      <sharedItems containsBlank="1"/>
    </cacheField>
    <cacheField name="ValorTotalBruto" numFmtId="41">
      <sharedItems containsSemiMixedTypes="0" containsString="0" containsNumber="1" containsInteger="1" minValue="0" maxValue="23889798"/>
    </cacheField>
    <cacheField name="ValorDevolucion" numFmtId="41">
      <sharedItems containsSemiMixedTypes="0" containsString="0" containsNumber="1" containsInteger="1" minValue="0" maxValue="432786"/>
    </cacheField>
    <cacheField name="ValorCasusado" numFmtId="41">
      <sharedItems containsSemiMixedTypes="0" containsString="0" containsNumber="1" containsInteger="1" minValue="0" maxValue="54702675"/>
    </cacheField>
    <cacheField name="ValorRadicado" numFmtId="41">
      <sharedItems containsSemiMixedTypes="0" containsString="0" containsNumber="1" containsInteger="1" minValue="0" maxValue="23889798"/>
    </cacheField>
    <cacheField name="ValorDeducible" numFmtId="41">
      <sharedItems containsSemiMixedTypes="0" containsString="0" containsNumber="1" containsInteger="1" minValue="0" maxValue="251929"/>
    </cacheField>
    <cacheField name="ValorAprobado" numFmtId="41">
      <sharedItems containsSemiMixedTypes="0" containsString="0" containsNumber="1" containsInteger="1" minValue="0" maxValue="23604982"/>
    </cacheField>
    <cacheField name="ValorGlosaAceptada" numFmtId="41">
      <sharedItems containsSemiMixedTypes="0" containsString="0" containsNumber="1" containsInteger="1" minValue="0" maxValue="1361888"/>
    </cacheField>
    <cacheField name="ValorGlosaPendiente" numFmtId="41">
      <sharedItems containsSemiMixedTypes="0" containsString="0" containsNumber="1" containsInteger="1" minValue="0" maxValue="0"/>
    </cacheField>
    <cacheField name="ValorPagar" numFmtId="0">
      <sharedItems containsSemiMixedTypes="0" containsString="0" containsNumber="1" containsInteger="1" minValue="0" maxValue="23604982"/>
    </cacheField>
    <cacheField name="VALOR CANCELADO SAP" numFmtId="41">
      <sharedItems containsNonDate="0" containsString="0" containsBlank="1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MixedTypes="1" containsNumber="1" containsInteger="1" minValue="0" maxValue="4800057243"/>
    </cacheField>
    <cacheField name="VALOR CANCELADO SAP2" numFmtId="164">
      <sharedItems containsSemiMixedTypes="0" containsString="0" containsNumber="1" containsInteger="1" minValue="0" maxValue="1694308"/>
    </cacheField>
    <cacheField name="FECHA COMPENSACION SAP" numFmtId="0">
      <sharedItems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7">
  <r>
    <n v="805028530"/>
    <s v="HOSPITAL ISAIAS DUARTE CANCINO E.S.E."/>
    <s v="FU"/>
    <n v="10178028"/>
    <s v="FU10178028"/>
    <s v="805028530_FU_10178028"/>
    <d v="2019-10-12T00:00:00"/>
    <d v="2019-12-13T00:00:00"/>
    <n v="283036"/>
    <n v="283036"/>
    <x v="0"/>
    <s v="Finalizada"/>
    <s v="FACTURA CANCELADA"/>
    <n v="283036"/>
    <n v="0"/>
    <n v="200449"/>
    <n v="283036"/>
    <n v="0"/>
    <n v="283036"/>
    <n v="0"/>
    <n v="0"/>
    <n v="283036"/>
    <m/>
    <n v="0"/>
    <n v="4800036172"/>
    <n v="283036"/>
    <s v="30.01.2020"/>
  </r>
  <r>
    <n v="805028530"/>
    <s v="HOSPITAL ISAIAS DUARTE CANCINO E.S.E."/>
    <s v="FU"/>
    <n v="10192598"/>
    <s v="FU10192598"/>
    <s v="805028530_FU_10192598"/>
    <d v="2019-11-27T00:00:00"/>
    <d v="2019-12-13T00:00:00"/>
    <n v="110800"/>
    <n v="110800"/>
    <x v="0"/>
    <s v="Finalizada"/>
    <s v="FACTURA CANCELADA"/>
    <n v="110800"/>
    <n v="0"/>
    <n v="200113"/>
    <n v="110800"/>
    <n v="0"/>
    <n v="110800"/>
    <n v="0"/>
    <n v="0"/>
    <n v="110800"/>
    <m/>
    <n v="0"/>
    <n v="4800036172"/>
    <n v="110800"/>
    <s v="30.01.2020"/>
  </r>
  <r>
    <n v="805028530"/>
    <s v="HOSPITAL ISAIAS DUARTE CANCINO E.S.E."/>
    <s v="FU"/>
    <n v="10193937"/>
    <s v="FU10193937"/>
    <s v="805028530_FU_10193937"/>
    <d v="2019-12-01T00:00:00"/>
    <d v="2019-12-13T00:00:00"/>
    <n v="217547"/>
    <n v="217547"/>
    <x v="0"/>
    <s v="Finalizada"/>
    <s v="FACTURA CANCELADA"/>
    <n v="217547"/>
    <n v="0"/>
    <n v="200113"/>
    <n v="217547"/>
    <n v="0"/>
    <n v="217547"/>
    <n v="0"/>
    <n v="0"/>
    <n v="217547"/>
    <m/>
    <n v="0"/>
    <n v="4800036172"/>
    <n v="217547"/>
    <s v="30.01.2020"/>
  </r>
  <r>
    <n v="805028530"/>
    <s v="HOSPITAL ISAIAS DUARTE CANCINO E.S.E."/>
    <s v="FU"/>
    <n v="10195861"/>
    <s v="FU10195861"/>
    <s v="805028530_FU_10195861"/>
    <d v="2019-12-06T00:00:00"/>
    <d v="2019-12-10T00:00:00"/>
    <n v="763195"/>
    <n v="763195"/>
    <x v="0"/>
    <s v="Finalizada"/>
    <s v="FACTURA CANCELADA"/>
    <n v="763195"/>
    <n v="0"/>
    <n v="200113"/>
    <n v="763195"/>
    <n v="0"/>
    <n v="763195"/>
    <n v="0"/>
    <n v="0"/>
    <n v="763195"/>
    <m/>
    <n v="0"/>
    <n v="4800036172"/>
    <n v="763195"/>
    <s v="30.01.2020"/>
  </r>
  <r>
    <n v="805028530"/>
    <s v="HOSPITAL ISAIAS DUARTE CANCINO E.S.E."/>
    <s v="FU"/>
    <n v="10197454"/>
    <s v="FU10197454"/>
    <s v="805028530_FU_10197454"/>
    <d v="2019-12-12T00:00:00"/>
    <d v="2019-12-10T00:00:00"/>
    <n v="766500"/>
    <n v="766500"/>
    <x v="0"/>
    <s v="Finalizada"/>
    <s v="FACTURA CANCELADA"/>
    <n v="766500"/>
    <n v="0"/>
    <n v="200113"/>
    <n v="766500"/>
    <n v="0"/>
    <n v="766500"/>
    <n v="0"/>
    <n v="0"/>
    <n v="766500"/>
    <m/>
    <n v="0"/>
    <n v="4800036172"/>
    <n v="766500"/>
    <s v="30.01.2020"/>
  </r>
  <r>
    <n v="805028530"/>
    <s v="HOSPITAL ISAIAS DUARTE CANCINO E.S.E."/>
    <s v="FU"/>
    <n v="10195591"/>
    <s v="FU10195591"/>
    <s v="805028530_FU_10195591"/>
    <d v="2019-12-05T00:00:00"/>
    <d v="2020-03-15T00:00:00"/>
    <n v="55050"/>
    <n v="55050"/>
    <x v="0"/>
    <s v="Finalizada"/>
    <s v="FACTURA CANCELADA"/>
    <n v="55050"/>
    <n v="0"/>
    <n v="200440"/>
    <n v="55050"/>
    <n v="0"/>
    <n v="55050"/>
    <n v="0"/>
    <n v="0"/>
    <n v="55050"/>
    <m/>
    <n v="0"/>
    <n v="4800037630"/>
    <n v="55050"/>
    <s v="28.04.2020"/>
  </r>
  <r>
    <n v="805028530"/>
    <s v="HOSPITAL ISAIAS DUARTE CANCINO E.S.E."/>
    <s v="FU"/>
    <n v="10200837"/>
    <s v="FU10200837"/>
    <s v="805028530_FU_10200837"/>
    <d v="2019-12-20T00:00:00"/>
    <d v="2020-03-15T00:00:00"/>
    <n v="81129"/>
    <n v="81129"/>
    <x v="0"/>
    <s v="Finalizada"/>
    <s v="FACTURA CANCELADA"/>
    <n v="81129"/>
    <n v="0"/>
    <n v="200440"/>
    <n v="81129"/>
    <n v="0"/>
    <n v="81129"/>
    <n v="0"/>
    <n v="0"/>
    <n v="81129"/>
    <m/>
    <n v="0"/>
    <n v="4800037630"/>
    <n v="81129"/>
    <s v="28.04.2020"/>
  </r>
  <r>
    <n v="805028530"/>
    <s v="HOSPITAL ISAIAS DUARTE CANCINO E.S.E."/>
    <s v="FU"/>
    <n v="10200849"/>
    <s v="FU10200849"/>
    <s v="805028530_FU_10200849"/>
    <d v="2019-12-20T00:00:00"/>
    <d v="2020-03-15T00:00:00"/>
    <n v="578490"/>
    <n v="578490"/>
    <x v="0"/>
    <s v="Finalizada"/>
    <s v="FACTURA CANCELADA"/>
    <n v="578490"/>
    <n v="0"/>
    <n v="200440"/>
    <n v="578490"/>
    <n v="0"/>
    <n v="578490"/>
    <n v="0"/>
    <n v="0"/>
    <n v="578490"/>
    <m/>
    <n v="0"/>
    <n v="4800037630"/>
    <n v="578490"/>
    <s v="28.04.2020"/>
  </r>
  <r>
    <n v="805028530"/>
    <s v="HOSPITAL ISAIAS DUARTE CANCINO E.S.E."/>
    <s v="FU"/>
    <n v="10201657"/>
    <s v="FU10201657"/>
    <s v="805028530_FU_10201657"/>
    <d v="2019-12-24T00:00:00"/>
    <d v="2020-03-15T00:00:00"/>
    <n v="373529"/>
    <n v="373529"/>
    <x v="0"/>
    <s v="Finalizada"/>
    <s v="FACTURA CANCELADA"/>
    <n v="373529"/>
    <n v="0"/>
    <n v="278404"/>
    <n v="373529"/>
    <n v="0"/>
    <n v="373529"/>
    <n v="0"/>
    <n v="0"/>
    <n v="373529"/>
    <m/>
    <n v="0"/>
    <n v="4800037634"/>
    <n v="373529"/>
    <s v="28.04.2020"/>
  </r>
  <r>
    <n v="805028530"/>
    <s v="HOSPITAL ISAIAS DUARTE CANCINO E.S.E."/>
    <s v="FU"/>
    <n v="10202584"/>
    <s v="FU10202584"/>
    <s v="805028530_FU_10202584"/>
    <d v="2019-12-30T00:00:00"/>
    <d v="2020-03-15T00:00:00"/>
    <n v="276787"/>
    <n v="276787"/>
    <x v="0"/>
    <s v="Finalizada"/>
    <s v="FACTURA CANCELADA"/>
    <n v="276787"/>
    <n v="0"/>
    <n v="200440"/>
    <n v="276787"/>
    <n v="0"/>
    <n v="276787"/>
    <n v="0"/>
    <n v="0"/>
    <n v="276787"/>
    <m/>
    <n v="0"/>
    <n v="4800037630"/>
    <n v="276787"/>
    <s v="28.04.2020"/>
  </r>
  <r>
    <n v="805028530"/>
    <s v="HOSPITAL ISAIAS DUARTE CANCINO E.S.E."/>
    <s v="FU"/>
    <n v="10202687"/>
    <s v="FU10202687"/>
    <s v="805028530_FU_10202687"/>
    <d v="2019-12-31T00:00:00"/>
    <d v="2020-03-15T00:00:00"/>
    <n v="183759"/>
    <n v="183759"/>
    <x v="0"/>
    <s v="Finalizada"/>
    <s v="FACTURA CANCELADA"/>
    <n v="183759"/>
    <n v="0"/>
    <n v="201654"/>
    <n v="183759"/>
    <n v="0"/>
    <n v="183759"/>
    <n v="0"/>
    <n v="0"/>
    <n v="183759"/>
    <m/>
    <n v="0"/>
    <n v="4800037630"/>
    <n v="183759"/>
    <s v="28.04.2020"/>
  </r>
  <r>
    <n v="805028530"/>
    <s v="HOSPITAL ISAIAS DUARTE CANCINO E.S.E."/>
    <s v="FU"/>
    <n v="10206523"/>
    <s v="FU10206523"/>
    <s v="805028530_FU_10206523"/>
    <d v="2020-01-19T00:00:00"/>
    <d v="2020-03-15T00:00:00"/>
    <n v="243605"/>
    <n v="243605"/>
    <x v="0"/>
    <s v="Finalizada"/>
    <s v="FACTURA CANCELADA"/>
    <n v="243605"/>
    <n v="0"/>
    <n v="201654"/>
    <n v="243605"/>
    <n v="0"/>
    <n v="243605"/>
    <n v="0"/>
    <n v="0"/>
    <n v="243605"/>
    <m/>
    <n v="0"/>
    <n v="4800037630"/>
    <n v="243605"/>
    <s v="28.04.2020"/>
  </r>
  <r>
    <n v="805028530"/>
    <s v="HOSPITAL ISAIAS DUARTE CANCINO E.S.E."/>
    <s v="FU"/>
    <n v="10207459"/>
    <s v="FU10207459"/>
    <s v="805028530_FU_10207459"/>
    <d v="2020-01-22T00:00:00"/>
    <d v="2020-03-15T00:00:00"/>
    <n v="75444"/>
    <n v="75444"/>
    <x v="0"/>
    <s v="Finalizada"/>
    <s v="FACTURA CANCELADA"/>
    <n v="75444"/>
    <n v="0"/>
    <n v="201654"/>
    <n v="75444"/>
    <n v="0"/>
    <n v="75444"/>
    <n v="0"/>
    <n v="0"/>
    <n v="75444"/>
    <m/>
    <n v="0"/>
    <n v="4800037630"/>
    <n v="75444"/>
    <s v="28.04.2020"/>
  </r>
  <r>
    <n v="805028530"/>
    <s v="HOSPITAL ISAIAS DUARTE CANCINO E.S.E."/>
    <s v="FU"/>
    <n v="10212997"/>
    <s v="FU10212997"/>
    <s v="805028530_FU_10212997"/>
    <d v="2020-02-07T00:00:00"/>
    <d v="2020-03-15T00:00:00"/>
    <n v="100870"/>
    <n v="100870"/>
    <x v="0"/>
    <s v="Finalizada"/>
    <s v="FACTURA CANCELADA"/>
    <n v="100870"/>
    <n v="0"/>
    <n v="194502"/>
    <n v="100870"/>
    <n v="0"/>
    <n v="100870"/>
    <n v="0"/>
    <n v="0"/>
    <n v="100870"/>
    <m/>
    <n v="0"/>
    <n v="4800037630"/>
    <n v="100870"/>
    <s v="28.04.2020"/>
  </r>
  <r>
    <n v="805028530"/>
    <s v="HOSPITAL ISAIAS DUARTE CANCINO E.S.E."/>
    <s v="FU"/>
    <n v="10224436"/>
    <s v="FU10224436"/>
    <s v="805028530_FU_10224436"/>
    <d v="2020-03-12T00:00:00"/>
    <d v="2020-04-10T00:00:00"/>
    <n v="355007"/>
    <n v="355007"/>
    <x v="0"/>
    <s v="Finalizada"/>
    <s v="FACTURA CANCELADA"/>
    <n v="355007"/>
    <n v="0"/>
    <n v="192246"/>
    <n v="355007"/>
    <n v="0"/>
    <n v="355007"/>
    <n v="0"/>
    <n v="0"/>
    <n v="355007"/>
    <m/>
    <n v="0"/>
    <n v="4800042032"/>
    <n v="355007"/>
    <s v="29.10.2020"/>
  </r>
  <r>
    <n v="805028530"/>
    <s v="HOSPITAL ISAIAS DUARTE CANCINO E.S.E."/>
    <s v="FU"/>
    <n v="10227851"/>
    <s v="FU10227851"/>
    <s v="805028530_FU_10227851"/>
    <d v="2020-04-14T00:00:00"/>
    <d v="2020-08-15T00:00:00"/>
    <n v="57600"/>
    <n v="57600"/>
    <x v="0"/>
    <s v="Finalizada"/>
    <s v="FACTURA CANCELADA"/>
    <n v="57600"/>
    <n v="0"/>
    <n v="268775"/>
    <n v="57600"/>
    <n v="0"/>
    <n v="57600"/>
    <n v="0"/>
    <n v="0"/>
    <n v="57600"/>
    <m/>
    <n v="0"/>
    <n v="4800042032"/>
    <n v="57600"/>
    <s v="29.10.2020"/>
  </r>
  <r>
    <n v="805028530"/>
    <s v="HOSPITAL ISAIAS DUARTE CANCINO E.S.E."/>
    <s v="FU"/>
    <n v="10227977"/>
    <s v="FU10227977"/>
    <s v="805028530_FU_10227977"/>
    <d v="2020-04-16T00:00:00"/>
    <d v="2020-08-15T00:00:00"/>
    <n v="218079"/>
    <n v="218079"/>
    <x v="0"/>
    <s v="Finalizada"/>
    <s v="FACTURA CANCELADA"/>
    <n v="218079"/>
    <n v="0"/>
    <n v="186148"/>
    <n v="218079"/>
    <n v="0"/>
    <n v="218079"/>
    <n v="0"/>
    <n v="0"/>
    <n v="218079"/>
    <m/>
    <n v="0"/>
    <n v="4800042032"/>
    <n v="218079"/>
    <s v="29.10.2020"/>
  </r>
  <r>
    <n v="805028530"/>
    <s v="HOSPITAL ISAIAS DUARTE CANCINO E.S.E."/>
    <s v="FU"/>
    <n v="10231215"/>
    <s v="FU10231215"/>
    <s v="805028530_FU_10231215"/>
    <d v="2020-05-22T00:00:00"/>
    <d v="2020-08-15T00:00:00"/>
    <n v="58700"/>
    <n v="58700"/>
    <x v="0"/>
    <s v="Finalizada"/>
    <s v="FACTURA CANCELADA"/>
    <n v="58700"/>
    <n v="0"/>
    <n v="215185"/>
    <n v="58700"/>
    <n v="0"/>
    <n v="58700"/>
    <n v="0"/>
    <n v="0"/>
    <n v="58700"/>
    <m/>
    <n v="0"/>
    <n v="4800042032"/>
    <n v="58700"/>
    <s v="29.10.2020"/>
  </r>
  <r>
    <n v="805028530"/>
    <s v="HOSPITAL ISAIAS DUARTE CANCINO E.S.E."/>
    <s v="FU"/>
    <n v="10231642"/>
    <s v="FU10231642"/>
    <s v="805028530_FU_10231642"/>
    <d v="2020-05-27T00:00:00"/>
    <d v="2021-10-20T00:00:00"/>
    <n v="572246"/>
    <n v="572246"/>
    <x v="0"/>
    <s v="Finalizada"/>
    <s v="FACTURA CANCELADA"/>
    <n v="572246"/>
    <n v="0"/>
    <n v="180832"/>
    <n v="572246"/>
    <n v="0"/>
    <n v="572246"/>
    <n v="0"/>
    <n v="0"/>
    <n v="572246"/>
    <m/>
    <n v="0"/>
    <n v="4800056006"/>
    <n v="572246"/>
    <s v="14.07.2022"/>
  </r>
  <r>
    <n v="805028530"/>
    <s v="HOSPITAL ISAIAS DUARTE CANCINO E.S.E."/>
    <s v="FU"/>
    <n v="10231656"/>
    <s v="FU10231656"/>
    <s v="805028530_FU_10231656"/>
    <d v="2020-05-27T00:00:00"/>
    <d v="2021-10-20T00:00:00"/>
    <n v="114750"/>
    <n v="114750"/>
    <x v="0"/>
    <s v="Finalizada"/>
    <s v="FACTURA CANCELADA"/>
    <n v="114750"/>
    <n v="0"/>
    <n v="180832"/>
    <n v="114750"/>
    <n v="0"/>
    <n v="114750"/>
    <n v="0"/>
    <n v="0"/>
    <n v="114750"/>
    <m/>
    <n v="0"/>
    <n v="4800056006"/>
    <n v="114750"/>
    <s v="14.07.2022"/>
  </r>
  <r>
    <n v="805028530"/>
    <s v="HOSPITAL ISAIAS DUARTE CANCINO E.S.E."/>
    <s v="FU"/>
    <n v="10232093"/>
    <s v="FU10232093"/>
    <s v="805028530_FU_10232093"/>
    <d v="2020-05-29T00:00:00"/>
    <d v="2020-07-13T00:00:00"/>
    <n v="802962"/>
    <n v="802962"/>
    <x v="0"/>
    <s v="Finalizada"/>
    <s v="FACTURA CANCELADA"/>
    <n v="802962"/>
    <n v="0"/>
    <n v="317104"/>
    <n v="802962"/>
    <n v="0"/>
    <n v="802962"/>
    <n v="0"/>
    <n v="0"/>
    <n v="802962"/>
    <m/>
    <n v="0"/>
    <n v="4800042032"/>
    <n v="128474"/>
    <s v="29.10.2020"/>
  </r>
  <r>
    <n v="805028530"/>
    <s v="HOSPITAL ISAIAS DUARTE CANCINO E.S.E."/>
    <s v="FU"/>
    <n v="10236113"/>
    <s v="FU10236113"/>
    <s v="805028530_FU_10236113"/>
    <d v="2020-06-27T00:00:00"/>
    <d v="2020-07-13T00:00:00"/>
    <n v="817240"/>
    <n v="817240"/>
    <x v="0"/>
    <s v="Finalizada"/>
    <s v="FACTURA CANCELADA"/>
    <n v="817240"/>
    <n v="0"/>
    <n v="182745"/>
    <n v="817240"/>
    <n v="0"/>
    <n v="817240"/>
    <n v="0"/>
    <n v="0"/>
    <n v="817240"/>
    <m/>
    <n v="0"/>
    <n v="4800042032"/>
    <n v="817240"/>
    <s v="29.10.2020"/>
  </r>
  <r>
    <n v="805028530"/>
    <s v="HOSPITAL ISAIAS DUARTE CANCINO E.S.E."/>
    <s v="FU"/>
    <n v="10235884"/>
    <s v="FU10235884"/>
    <s v="805028530_FU_10235884"/>
    <d v="2020-06-26T00:00:00"/>
    <d v="2020-08-15T00:00:00"/>
    <n v="137917"/>
    <n v="137917"/>
    <x v="0"/>
    <s v="Finalizada"/>
    <s v="FACTURA CANCELADA"/>
    <n v="137917"/>
    <n v="0"/>
    <n v="293739"/>
    <n v="137917"/>
    <n v="0"/>
    <n v="137917"/>
    <n v="0"/>
    <n v="0"/>
    <n v="137917"/>
    <m/>
    <n v="0"/>
    <n v="4800042032"/>
    <n v="137917"/>
    <s v="29.10.2020"/>
  </r>
  <r>
    <n v="805028530"/>
    <s v="HOSPITAL ISAIAS DUARTE CANCINO E.S.E."/>
    <s v="FU"/>
    <n v="10239973"/>
    <s v="FU10239973"/>
    <s v="805028530_FU_10239973"/>
    <d v="2020-07-24T00:00:00"/>
    <d v="2020-08-15T00:00:00"/>
    <n v="337600"/>
    <n v="337600"/>
    <x v="0"/>
    <s v="Finalizada"/>
    <s v="FACTURA CANCELADA"/>
    <n v="337600"/>
    <n v="0"/>
    <n v="187569"/>
    <n v="337600"/>
    <n v="0"/>
    <n v="337600"/>
    <n v="0"/>
    <n v="0"/>
    <n v="337600"/>
    <m/>
    <n v="0"/>
    <n v="4800042032"/>
    <n v="337600"/>
    <s v="29.10.2020"/>
  </r>
  <r>
    <n v="805028530"/>
    <s v="HOSPITAL ISAIAS DUARTE CANCINO E.S.E."/>
    <s v="FU"/>
    <n v="10241024"/>
    <s v="FU10241024"/>
    <s v="805028530_FU_10241024"/>
    <d v="2020-07-29T00:00:00"/>
    <d v="2020-08-15T00:00:00"/>
    <n v="411523"/>
    <n v="411523"/>
    <x v="0"/>
    <s v="Finalizada"/>
    <s v="FACTURA CANCELADA"/>
    <n v="411523"/>
    <n v="0"/>
    <n v="187569"/>
    <n v="411523"/>
    <n v="0"/>
    <n v="411523"/>
    <n v="0"/>
    <n v="0"/>
    <n v="411523"/>
    <m/>
    <n v="0"/>
    <n v="4800042032"/>
    <n v="411523"/>
    <s v="29.10.2020"/>
  </r>
  <r>
    <n v="805028530"/>
    <s v="HOSPITAL ISAIAS DUARTE CANCINO E.S.E."/>
    <s v="FU"/>
    <n v="10241517"/>
    <s v="FU10241517"/>
    <s v="805028530_FU_10241517"/>
    <d v="2020-07-31T00:00:00"/>
    <d v="2020-08-15T00:00:00"/>
    <n v="107430"/>
    <n v="107430"/>
    <x v="0"/>
    <s v="Finalizada"/>
    <s v="FACTURA CANCELADA"/>
    <n v="107430"/>
    <n v="0"/>
    <n v="124665"/>
    <n v="107430"/>
    <n v="0"/>
    <n v="107430"/>
    <n v="0"/>
    <n v="0"/>
    <n v="107430"/>
    <m/>
    <n v="0"/>
    <n v="4800042032"/>
    <n v="107430"/>
    <s v="29.10.2020"/>
  </r>
  <r>
    <n v="805028530"/>
    <s v="HOSPITAL ISAIAS DUARTE CANCINO E.S.E."/>
    <s v="FU"/>
    <n v="10243052"/>
    <s v="FU10243052"/>
    <s v="805028530_FU_10243052"/>
    <d v="2020-08-11T00:00:00"/>
    <d v="2020-10-22T00:00:00"/>
    <n v="1694308"/>
    <n v="1694308"/>
    <x v="0"/>
    <s v="Finalizada"/>
    <s v="FACTURA CANCELADA"/>
    <n v="1694308"/>
    <n v="0"/>
    <n v="178937"/>
    <n v="1694308"/>
    <n v="0"/>
    <n v="1694308"/>
    <n v="0"/>
    <n v="0"/>
    <n v="1694308"/>
    <m/>
    <n v="0"/>
    <n v="4800043730"/>
    <n v="1694308"/>
    <s v="30.06.2021"/>
  </r>
  <r>
    <n v="805028530"/>
    <s v="HOSPITAL ISAIAS DUARTE CANCINO E.S.E."/>
    <s v="FU"/>
    <n v="10247665"/>
    <s v="FU10247665"/>
    <s v="805028530_FU_10247665"/>
    <d v="2020-09-06T00:00:00"/>
    <d v="2020-10-22T00:00:00"/>
    <n v="109100"/>
    <n v="109100"/>
    <x v="0"/>
    <s v="Finalizada"/>
    <s v="FACTURA CANCELADA"/>
    <n v="109100"/>
    <n v="0"/>
    <n v="182941"/>
    <n v="109100"/>
    <n v="0"/>
    <n v="109100"/>
    <n v="0"/>
    <n v="0"/>
    <n v="109100"/>
    <m/>
    <n v="0"/>
    <n v="4800043730"/>
    <n v="109100"/>
    <s v="30.06.2021"/>
  </r>
  <r>
    <n v="805028530"/>
    <s v="HOSPITAL ISAIAS DUARTE CANCINO E.S.E."/>
    <s v="FEU"/>
    <n v="1131"/>
    <s v="FEU1131"/>
    <s v="805028530_FEU_1131"/>
    <d v="2020-10-09T00:00:00"/>
    <d v="2020-11-23T00:00:00"/>
    <n v="690982"/>
    <n v="690982"/>
    <x v="0"/>
    <s v="Finalizada"/>
    <s v="FACTURA CANCELADA"/>
    <n v="600082"/>
    <n v="0"/>
    <n v="186426"/>
    <n v="600082"/>
    <n v="0"/>
    <n v="600082"/>
    <n v="0"/>
    <n v="0"/>
    <n v="600082"/>
    <m/>
    <n v="0"/>
    <n v="4800048568"/>
    <n v="600082"/>
    <s v="30.06.2021"/>
  </r>
  <r>
    <n v="805028530"/>
    <s v="HOSPITAL ISAIAS DUARTE CANCINO E.S.E."/>
    <s v="FEU"/>
    <n v="3771"/>
    <s v="FEU3771"/>
    <s v="805028530_FEU_3771"/>
    <d v="2020-10-23T00:00:00"/>
    <d v="2020-11-23T00:00:00"/>
    <n v="436339"/>
    <n v="436339"/>
    <x v="0"/>
    <s v="Finalizada"/>
    <s v="FACTURA CANCELADA"/>
    <n v="436339"/>
    <n v="0"/>
    <n v="186426"/>
    <n v="436339"/>
    <n v="0"/>
    <n v="436339"/>
    <n v="0"/>
    <n v="0"/>
    <n v="436339"/>
    <m/>
    <n v="0"/>
    <n v="4800048568"/>
    <n v="436339"/>
    <s v="30.06.2021"/>
  </r>
  <r>
    <n v="805028530"/>
    <s v="HOSPITAL ISAIAS DUARTE CANCINO E.S.E."/>
    <s v="FEU"/>
    <n v="4658"/>
    <s v="FEU4658"/>
    <s v="805028530_FEU_4658"/>
    <d v="2020-10-29T00:00:00"/>
    <d v="2020-11-23T00:00:00"/>
    <n v="1494489"/>
    <n v="1494489"/>
    <x v="0"/>
    <s v="Finalizada"/>
    <s v="FACTURA CANCELADA"/>
    <n v="1494489"/>
    <n v="0"/>
    <n v="186426"/>
    <n v="1494489"/>
    <n v="0"/>
    <n v="1494489"/>
    <n v="0"/>
    <n v="0"/>
    <n v="1494489"/>
    <m/>
    <n v="0"/>
    <n v="4800048568"/>
    <n v="1494489"/>
    <s v="30.06.2021"/>
  </r>
  <r>
    <n v="805028530"/>
    <s v="HOSPITAL ISAIAS DUARTE CANCINO E.S.E."/>
    <s v="FEU"/>
    <n v="5168"/>
    <s v="FEU5168"/>
    <s v="805028530_FEU_5168"/>
    <d v="2020-10-31T00:00:00"/>
    <d v="2020-11-23T00:00:00"/>
    <n v="681726"/>
    <n v="681726"/>
    <x v="0"/>
    <s v="Finalizada"/>
    <s v="FACTURA CANCELADA"/>
    <n v="681726"/>
    <n v="0"/>
    <n v="186426"/>
    <n v="681726"/>
    <n v="0"/>
    <n v="681726"/>
    <n v="0"/>
    <n v="0"/>
    <n v="681726"/>
    <m/>
    <n v="0"/>
    <n v="4800048568"/>
    <n v="681726"/>
    <s v="30.06.2021"/>
  </r>
  <r>
    <n v="805028530"/>
    <s v="HOSPITAL ISAIAS DUARTE CANCINO E.S.E."/>
    <s v="FEU"/>
    <n v="5191"/>
    <s v="FEU5191"/>
    <s v="805028530_FEU_5191"/>
    <d v="2020-10-31T00:00:00"/>
    <d v="2020-11-23T00:00:00"/>
    <n v="1766105"/>
    <n v="1563002"/>
    <x v="0"/>
    <s v="Finalizada"/>
    <s v="FACTURA CANCELADA"/>
    <n v="1766105"/>
    <n v="0"/>
    <n v="182941"/>
    <n v="1766105"/>
    <n v="203103"/>
    <n v="1766105"/>
    <n v="0"/>
    <n v="0"/>
    <n v="1563002"/>
    <m/>
    <n v="0"/>
    <n v="4800048568"/>
    <n v="1563002"/>
    <s v="30.06.2021"/>
  </r>
  <r>
    <n v="805028530"/>
    <s v="HOSPITAL ISAIAS DUARTE CANCINO E.S.E."/>
    <s v="FEH"/>
    <n v="68"/>
    <s v="FEH68"/>
    <s v="805028530_FEH_68"/>
    <d v="2020-11-18T00:00:00"/>
    <d v="2020-12-11T00:00:00"/>
    <n v="851600"/>
    <n v="851600"/>
    <x v="1"/>
    <s v="Finalizada"/>
    <s v="GLOSA ACEPTADA POR LA IPS"/>
    <n v="851600"/>
    <n v="0"/>
    <n v="0"/>
    <n v="851600"/>
    <n v="0"/>
    <n v="0"/>
    <n v="851600"/>
    <n v="0"/>
    <n v="0"/>
    <m/>
    <n v="0"/>
    <n v="0"/>
    <n v="0"/>
    <n v="0"/>
  </r>
  <r>
    <n v="805028530"/>
    <s v="HOSPITAL ISAIAS DUARTE CANCINO E.S.E."/>
    <s v="FEU"/>
    <n v="10175"/>
    <s v="FEU10175"/>
    <s v="805028530_FEU_10175"/>
    <d v="2020-12-07T00:00:00"/>
    <d v="2021-01-12T00:00:00"/>
    <n v="507704"/>
    <n v="507704"/>
    <x v="0"/>
    <s v="Finalizada"/>
    <s v="FACTURA CANCELADA"/>
    <n v="507704"/>
    <n v="0"/>
    <n v="198864"/>
    <n v="507704"/>
    <n v="0"/>
    <n v="507704"/>
    <n v="0"/>
    <n v="0"/>
    <n v="507704"/>
    <m/>
    <n v="0"/>
    <n v="4800048568"/>
    <n v="507704"/>
    <s v="30.06.2021"/>
  </r>
  <r>
    <n v="805028530"/>
    <s v="HOSPITAL ISAIAS DUARTE CANCINO E.S.E."/>
    <s v="FEU"/>
    <n v="15062"/>
    <s v="FEU15062"/>
    <s v="805028530_FEU_15062"/>
    <d v="2021-01-20T00:00:00"/>
    <d v="2021-02-10T00:00:00"/>
    <n v="245018"/>
    <n v="245018"/>
    <x v="0"/>
    <s v="Finalizada"/>
    <s v="FACTURA CANCELADA"/>
    <n v="245018"/>
    <n v="0"/>
    <n v="207581"/>
    <n v="245018"/>
    <n v="0"/>
    <n v="245018"/>
    <n v="0"/>
    <n v="0"/>
    <n v="245018"/>
    <m/>
    <n v="0"/>
    <n v="4800048568"/>
    <n v="245018"/>
    <s v="30.06.2021"/>
  </r>
  <r>
    <n v="805028530"/>
    <s v="HOSPITAL ISAIAS DUARTE CANCINO E.S.E."/>
    <s v="FEU"/>
    <n v="15561"/>
    <s v="FEU15561"/>
    <s v="805028530_FEU_15561"/>
    <d v="2021-01-23T00:00:00"/>
    <d v="2021-02-10T00:00:00"/>
    <n v="386737"/>
    <n v="386737"/>
    <x v="0"/>
    <s v="Finalizada"/>
    <s v="FACTURA CANCELADA"/>
    <n v="386737"/>
    <n v="0"/>
    <n v="207581"/>
    <n v="386737"/>
    <n v="0"/>
    <n v="386737"/>
    <n v="0"/>
    <n v="0"/>
    <n v="386737"/>
    <m/>
    <n v="0"/>
    <n v="4800048568"/>
    <n v="386737"/>
    <s v="30.06.2021"/>
  </r>
  <r>
    <n v="805028530"/>
    <s v="HOSPITAL ISAIAS DUARTE CANCINO E.S.E."/>
    <s v="FEU"/>
    <n v="15967"/>
    <s v="FEU15967"/>
    <s v="805028530_FEU_15967"/>
    <d v="2021-01-27T00:00:00"/>
    <d v="2021-02-10T00:00:00"/>
    <n v="358465"/>
    <n v="358465"/>
    <x v="0"/>
    <s v="Finalizada"/>
    <s v="FACTURA CANCELADA"/>
    <n v="358465"/>
    <n v="0"/>
    <n v="0"/>
    <n v="358465"/>
    <n v="0"/>
    <n v="358465"/>
    <n v="0"/>
    <n v="0"/>
    <n v="358465"/>
    <m/>
    <n v="0"/>
    <n v="4800048568"/>
    <n v="358465"/>
    <s v="30.06.2021"/>
  </r>
  <r>
    <n v="805028530"/>
    <s v="HOSPITAL ISAIAS DUARTE CANCINO E.S.E."/>
    <s v="FEU"/>
    <n v="16367"/>
    <s v="FEU16367"/>
    <s v="805028530_FEU_16367"/>
    <d v="2021-01-30T00:00:00"/>
    <d v="2021-02-10T00:00:00"/>
    <n v="301570"/>
    <n v="301570"/>
    <x v="0"/>
    <s v="Finalizada"/>
    <s v="FACTURA CANCELADA"/>
    <n v="301570"/>
    <n v="0"/>
    <n v="207581"/>
    <n v="301570"/>
    <n v="0"/>
    <n v="301570"/>
    <n v="0"/>
    <n v="0"/>
    <n v="301570"/>
    <m/>
    <n v="0"/>
    <n v="4800048568"/>
    <n v="301570"/>
    <s v="30.06.2021"/>
  </r>
  <r>
    <n v="805028530"/>
    <s v="HOSPITAL ISAIAS DUARTE CANCINO E.S.E."/>
    <s v="UR"/>
    <s v="UR0003657"/>
    <s v="URUR0003657"/>
    <s v="805028530_UR_UR0003657"/>
    <d v="2017-06-01T00:00:00"/>
    <d v="2017-09-12T00:00:00"/>
    <n v="3605373"/>
    <n v="3605373"/>
    <x v="2"/>
    <m/>
    <m/>
    <n v="0"/>
    <n v="432786"/>
    <n v="0"/>
    <n v="0"/>
    <n v="0"/>
    <n v="0"/>
    <n v="0"/>
    <n v="0"/>
    <n v="0"/>
    <m/>
    <n v="0"/>
    <n v="0"/>
    <n v="0"/>
    <e v="#N/A"/>
  </r>
  <r>
    <n v="805028530"/>
    <s v="HOSPITAL ISAIAS DUARTE CANCINO E.S.E."/>
    <s v="FH"/>
    <n v="40000417"/>
    <s v="FH40000417"/>
    <s v="805028530_FH_40000417"/>
    <d v="2020-09-24T00:00:00"/>
    <d v="2021-02-01T00:00:00"/>
    <n v="107110245"/>
    <n v="103194307"/>
    <x v="0"/>
    <m/>
    <s v="FACTURA CANCELADA"/>
    <n v="0"/>
    <n v="0"/>
    <n v="0"/>
    <n v="0"/>
    <n v="0"/>
    <n v="0"/>
    <n v="0"/>
    <n v="0"/>
    <n v="0"/>
    <m/>
    <n v="0"/>
    <n v="0"/>
    <n v="0"/>
    <n v="0"/>
  </r>
  <r>
    <n v="805028530"/>
    <s v="HOSPITAL ISAIAS DUARTE CANCINO E.S.E."/>
    <s v="FEU"/>
    <n v="18237"/>
    <s v="FEU18237"/>
    <s v="805028530_FEU_18237"/>
    <d v="2021-02-15T00:00:00"/>
    <d v="2021-03-10T00:00:00"/>
    <n v="1304072"/>
    <n v="1304072"/>
    <x v="0"/>
    <s v="Finalizada"/>
    <s v="FACTURA CANCELADA"/>
    <n v="1304072"/>
    <n v="0"/>
    <n v="215791"/>
    <n v="1304072"/>
    <n v="0"/>
    <n v="1304072"/>
    <n v="0"/>
    <n v="0"/>
    <n v="1304072"/>
    <m/>
    <n v="0"/>
    <n v="4800048568"/>
    <n v="1304072"/>
    <s v="30.06.2021"/>
  </r>
  <r>
    <n v="805028530"/>
    <s v="HOSPITAL ISAIAS DUARTE CANCINO E.S.E."/>
    <s v="FEU"/>
    <n v="17354"/>
    <s v="FEU17354"/>
    <s v="805028530_FEU_17354"/>
    <d v="2021-02-08T00:00:00"/>
    <d v="2021-04-14T00:00:00"/>
    <n v="5525771"/>
    <n v="5084377"/>
    <x v="0"/>
    <s v="Finalizada"/>
    <s v="FACTURA CANCELADA"/>
    <n v="5525771"/>
    <n v="0"/>
    <n v="10069320"/>
    <n v="5525771"/>
    <n v="0"/>
    <n v="5084377"/>
    <n v="441394"/>
    <n v="0"/>
    <n v="5084377"/>
    <m/>
    <n v="0"/>
    <s v="4800052341/4800048568"/>
    <n v="514590"/>
    <s v="03.01.2022"/>
  </r>
  <r>
    <n v="805028530"/>
    <s v="HOSPITAL ISAIAS DUARTE CANCINO E.S.E."/>
    <s v="FEU"/>
    <n v="17433"/>
    <s v="FEU17433"/>
    <s v="805028530_FEU_17433"/>
    <d v="2021-02-09T00:00:00"/>
    <d v="2021-07-07T00:00:00"/>
    <n v="208298"/>
    <n v="208298"/>
    <x v="0"/>
    <s v="Finalizada"/>
    <s v="FACTURA CANCELADA"/>
    <n v="208298"/>
    <n v="0"/>
    <n v="215791"/>
    <n v="208298"/>
    <n v="0"/>
    <n v="208298"/>
    <n v="0"/>
    <n v="0"/>
    <n v="208298"/>
    <m/>
    <n v="0"/>
    <n v="4800052341"/>
    <n v="208298"/>
    <s v="03.01.2022"/>
  </r>
  <r>
    <n v="805028530"/>
    <s v="HOSPITAL ISAIAS DUARTE CANCINO E.S.E."/>
    <s v="FEU"/>
    <n v="18940"/>
    <s v="FEU18940"/>
    <s v="805028530_FEU_18940"/>
    <d v="2021-02-21T00:00:00"/>
    <d v="2021-07-07T00:00:00"/>
    <n v="515789"/>
    <n v="515789"/>
    <x v="0"/>
    <s v="Finalizada"/>
    <s v="FACTURA CANCELADA"/>
    <n v="515789"/>
    <n v="0"/>
    <n v="215791"/>
    <n v="515789"/>
    <n v="0"/>
    <n v="515789"/>
    <n v="0"/>
    <n v="0"/>
    <n v="515789"/>
    <m/>
    <n v="0"/>
    <n v="4800052341"/>
    <n v="515789"/>
    <s v="03.01.2022"/>
  </r>
  <r>
    <n v="805028530"/>
    <s v="HOSPITAL ISAIAS DUARTE CANCINO E.S.E."/>
    <s v="FEU"/>
    <n v="27380"/>
    <s v="FEU27380"/>
    <s v="805028530_FEU_27380"/>
    <d v="2021-05-08T00:00:00"/>
    <d v="2021-07-07T00:00:00"/>
    <n v="177397"/>
    <n v="177397"/>
    <x v="0"/>
    <s v="Finalizada"/>
    <s v="FACTURA CANCELADA"/>
    <n v="177397"/>
    <n v="0"/>
    <n v="241858"/>
    <n v="177397"/>
    <n v="0"/>
    <n v="177397"/>
    <n v="0"/>
    <n v="0"/>
    <n v="177397"/>
    <m/>
    <n v="0"/>
    <n v="4800052341"/>
    <n v="177397"/>
    <s v="03.01.2022"/>
  </r>
  <r>
    <n v="805028530"/>
    <s v="HOSPITAL ISAIAS DUARTE CANCINO E.S.E."/>
    <s v="FEU"/>
    <n v="27531"/>
    <s v="FEU27531"/>
    <s v="805028530_FEU_27531"/>
    <d v="2021-05-12T00:00:00"/>
    <d v="2021-07-07T00:00:00"/>
    <n v="117902"/>
    <n v="117902"/>
    <x v="0"/>
    <s v="Finalizada"/>
    <s v="FACTURA CANCELADA"/>
    <n v="117902"/>
    <n v="0"/>
    <n v="241858"/>
    <n v="117902"/>
    <n v="0"/>
    <n v="117902"/>
    <n v="0"/>
    <n v="0"/>
    <n v="117902"/>
    <m/>
    <n v="0"/>
    <n v="4800052341"/>
    <n v="117902"/>
    <s v="03.01.2022"/>
  </r>
  <r>
    <n v="805028530"/>
    <s v="HOSPITAL ISAIAS DUARTE CANCINO E.S.E."/>
    <s v="FEU"/>
    <n v="12401"/>
    <s v="FEU12401"/>
    <s v="805028530_FEU_12401"/>
    <d v="2020-12-22T00:00:00"/>
    <d v="2021-10-12T00:00:00"/>
    <n v="6131140"/>
    <n v="5267611"/>
    <x v="0"/>
    <s v="Finalizada"/>
    <s v="FACTURA CANCELADA"/>
    <n v="5879211"/>
    <n v="0"/>
    <n v="54702675"/>
    <n v="5879211"/>
    <n v="251929"/>
    <n v="5519540"/>
    <n v="611600"/>
    <n v="0"/>
    <n v="5267611"/>
    <m/>
    <n v="0"/>
    <s v="4800056006/4800052341"/>
    <n v="710400"/>
    <s v="14.07.2022"/>
  </r>
  <r>
    <n v="805028530"/>
    <s v="HOSPITAL ISAIAS DUARTE CANCINO E.S.E."/>
    <s v="FEU"/>
    <n v="33131"/>
    <s v="FEU33131"/>
    <s v="805028530_FEU_33131"/>
    <d v="2021-07-04T00:00:00"/>
    <d v="2021-10-12T00:00:00"/>
    <n v="507957"/>
    <n v="507957"/>
    <x v="0"/>
    <s v="Finalizada"/>
    <s v="FACTURA CANCELADA"/>
    <n v="507957"/>
    <n v="0"/>
    <n v="264467"/>
    <n v="507957"/>
    <n v="0"/>
    <n v="507957"/>
    <n v="0"/>
    <n v="0"/>
    <n v="507957"/>
    <m/>
    <n v="0"/>
    <n v="4800052341"/>
    <n v="507957"/>
    <s v="03.01.2022"/>
  </r>
  <r>
    <n v="805028530"/>
    <s v="HOSPITAL ISAIAS DUARTE CANCINO E.S.E."/>
    <s v="FEH"/>
    <n v="143"/>
    <s v="FEH143"/>
    <s v="805028530_FEH_143"/>
    <d v="2020-12-15T00:00:00"/>
    <d v="2021-08-01T00:00:00"/>
    <n v="23889798"/>
    <n v="23604982"/>
    <x v="0"/>
    <s v="Finalizada"/>
    <s v="FACTURA CANCELADA"/>
    <n v="23889798"/>
    <n v="0"/>
    <n v="4095279"/>
    <n v="23889798"/>
    <n v="0"/>
    <n v="23604982"/>
    <n v="284816"/>
    <n v="0"/>
    <n v="23604982"/>
    <m/>
    <n v="0"/>
    <s v="4800056006/4800052341"/>
    <n v="170215"/>
    <s v="14.07.2022"/>
  </r>
  <r>
    <n v="805028530"/>
    <s v="HOSPITAL ISAIAS DUARTE CANCINO E.S.E."/>
    <s v="FEH"/>
    <n v="144"/>
    <s v="FEH144"/>
    <s v="805028530_FEH_144"/>
    <d v="2020-12-15T00:00:00"/>
    <d v="2021-08-01T00:00:00"/>
    <n v="456300"/>
    <n v="456300"/>
    <x v="0"/>
    <s v="Finalizada"/>
    <s v="FACTURA CANCELADA"/>
    <n v="456300"/>
    <n v="0"/>
    <n v="0"/>
    <n v="456300"/>
    <n v="0"/>
    <n v="0"/>
    <n v="456300"/>
    <n v="0"/>
    <n v="0"/>
    <m/>
    <n v="0"/>
    <n v="4800036172"/>
    <n v="0"/>
    <n v="0"/>
  </r>
  <r>
    <n v="805028530"/>
    <s v="HOSPITAL ISAIAS DUARTE CANCINO E.S.E."/>
    <s v="FEH"/>
    <n v="145"/>
    <s v="FEH145"/>
    <s v="805028530_FEH_145"/>
    <d v="2020-12-15T00:00:00"/>
    <d v="2021-08-01T00:00:00"/>
    <n v="1361888"/>
    <n v="1361888"/>
    <x v="1"/>
    <s v="Finalizada"/>
    <s v="GLOSA ACEPTADA POR LA IPS"/>
    <n v="1361888"/>
    <n v="0"/>
    <n v="0"/>
    <n v="1361888"/>
    <n v="0"/>
    <n v="0"/>
    <n v="1361888"/>
    <n v="0"/>
    <n v="0"/>
    <m/>
    <n v="0"/>
    <n v="0"/>
    <n v="0"/>
    <n v="0"/>
  </r>
  <r>
    <n v="805028530"/>
    <s v="HOSPITAL ISAIAS DUARTE CANCINO E.S.E."/>
    <s v="FEU"/>
    <n v="27499"/>
    <s v="FEU27499"/>
    <s v="805028530_FEU_27499"/>
    <d v="2021-05-12T00:00:00"/>
    <d v="2021-10-20T00:00:00"/>
    <n v="111986"/>
    <n v="111986"/>
    <x v="0"/>
    <s v="Finalizada"/>
    <s v="FACTURA CANCELADA"/>
    <n v="111986"/>
    <n v="0"/>
    <n v="217192"/>
    <n v="111986"/>
    <n v="0"/>
    <n v="111986"/>
    <n v="0"/>
    <n v="0"/>
    <n v="111986"/>
    <m/>
    <n v="0"/>
    <n v="4800056006"/>
    <n v="111986"/>
    <s v="14.07.2022"/>
  </r>
  <r>
    <n v="805028530"/>
    <s v="HOSPITAL ISAIAS DUARTE CANCINO E.S.E."/>
    <s v="FEU"/>
    <n v="43100"/>
    <s v="FEU43100"/>
    <s v="805028530_FEU_43100"/>
    <d v="2021-09-16T00:00:00"/>
    <d v="2021-10-20T00:00:00"/>
    <n v="327244"/>
    <n v="327244"/>
    <x v="0"/>
    <s v="Finalizada"/>
    <s v="FACTURA CANCELADA"/>
    <n v="327244"/>
    <n v="0"/>
    <n v="264467"/>
    <n v="327244"/>
    <n v="0"/>
    <n v="327244"/>
    <n v="0"/>
    <n v="0"/>
    <n v="327244"/>
    <m/>
    <n v="0"/>
    <n v="4800056006"/>
    <n v="327244"/>
    <s v="14.07.2022"/>
  </r>
  <r>
    <n v="805028530"/>
    <s v="HOSPITAL ISAIAS DUARTE CANCINO E.S.E."/>
    <s v="FEU"/>
    <n v="45134"/>
    <s v="FEU45134"/>
    <s v="805028530_FEU_45134"/>
    <d v="2021-09-27T00:00:00"/>
    <d v="2021-10-20T00:00:00"/>
    <n v="167044"/>
    <n v="167044"/>
    <x v="0"/>
    <s v="Finalizada"/>
    <s v="FACTURA CANCELADA"/>
    <n v="167044"/>
    <n v="0"/>
    <n v="292163"/>
    <n v="167044"/>
    <n v="0"/>
    <n v="167044"/>
    <n v="0"/>
    <n v="0"/>
    <n v="167044"/>
    <m/>
    <n v="0"/>
    <n v="4800056006"/>
    <n v="167044"/>
    <s v="14.07.2022"/>
  </r>
  <r>
    <n v="805028530"/>
    <s v="HOSPITAL ISAIAS DUARTE CANCINO E.S.E."/>
    <s v="FEU"/>
    <n v="44905"/>
    <s v="FEU44905"/>
    <s v="805028530_FEU_44905"/>
    <d v="2021-09-25T00:00:00"/>
    <d v="2021-11-22T00:00:00"/>
    <n v="1190146"/>
    <n v="1190146"/>
    <x v="0"/>
    <s v="Finalizada"/>
    <s v="FACTURA CANCELADA"/>
    <n v="1190146"/>
    <n v="0"/>
    <n v="241858"/>
    <n v="1190146"/>
    <n v="0"/>
    <n v="1190146"/>
    <n v="0"/>
    <n v="0"/>
    <n v="1190146"/>
    <m/>
    <n v="0"/>
    <n v="4800056006"/>
    <n v="1190146"/>
    <s v="14.07.2022"/>
  </r>
  <r>
    <n v="805028530"/>
    <s v="HOSPITAL ISAIAS DUARTE CANCINO E.S.E."/>
    <s v="FEU"/>
    <n v="48635"/>
    <s v="FEU48635"/>
    <s v="805028530_FEU_48635"/>
    <d v="2021-10-21T00:00:00"/>
    <d v="2021-11-22T00:00:00"/>
    <n v="131396"/>
    <n v="131396"/>
    <x v="0"/>
    <s v="Finalizada"/>
    <s v="FACTURA CANCELADA"/>
    <n v="131396"/>
    <n v="0"/>
    <n v="298910"/>
    <n v="131396"/>
    <n v="0"/>
    <n v="131396"/>
    <n v="0"/>
    <n v="0"/>
    <n v="131396"/>
    <m/>
    <n v="0"/>
    <n v="4800056006"/>
    <n v="131396"/>
    <s v="14.07.2022"/>
  </r>
  <r>
    <n v="805028530"/>
    <s v="HOSPITAL ISAIAS DUARTE CANCINO E.S.E."/>
    <s v="FEU"/>
    <n v="48107"/>
    <s v="FEU48107"/>
    <s v="805028530_FEU_48107"/>
    <d v="2021-10-19T00:00:00"/>
    <d v="2021-12-10T00:00:00"/>
    <n v="345793"/>
    <n v="345793"/>
    <x v="0"/>
    <s v="Finalizada"/>
    <s v="FACTURA CANCELADA"/>
    <n v="345793"/>
    <n v="0"/>
    <n v="298910"/>
    <n v="345793"/>
    <n v="0"/>
    <n v="345793"/>
    <n v="0"/>
    <n v="0"/>
    <n v="345793"/>
    <m/>
    <n v="0"/>
    <n v="4800056006"/>
    <n v="345793"/>
    <s v="14.07.2022"/>
  </r>
  <r>
    <n v="805028530"/>
    <s v="HOSPITAL ISAIAS DUARTE CANCINO E.S.E."/>
    <s v="FEU"/>
    <n v="54595"/>
    <s v="FEU54595"/>
    <s v="805028530_FEU_54595"/>
    <d v="2021-12-01T00:00:00"/>
    <d v="2022-01-13T00:00:00"/>
    <n v="162303"/>
    <n v="162303"/>
    <x v="0"/>
    <s v="Finalizada"/>
    <s v="FACTURA CANCELADA"/>
    <n v="162303"/>
    <n v="0"/>
    <n v="311171"/>
    <n v="162303"/>
    <n v="0"/>
    <n v="162303"/>
    <n v="0"/>
    <n v="0"/>
    <n v="162303"/>
    <m/>
    <n v="0"/>
    <n v="4800056006"/>
    <n v="162303"/>
    <s v="14.07.2022"/>
  </r>
  <r>
    <n v="805028530"/>
    <s v="HOSPITAL ISAIAS DUARTE CANCINO E.S.E."/>
    <s v="FEU"/>
    <n v="60872"/>
    <s v="FEU60872"/>
    <s v="805028530_FEU_60872"/>
    <d v="2022-01-20T00:00:00"/>
    <d v="2022-02-14T00:00:00"/>
    <n v="696522"/>
    <n v="696522"/>
    <x v="0"/>
    <s v="Finalizada"/>
    <s v="FACTURA CANCELADA"/>
    <n v="696522"/>
    <n v="0"/>
    <n v="317849"/>
    <n v="696522"/>
    <n v="0"/>
    <n v="696522"/>
    <n v="0"/>
    <n v="0"/>
    <n v="696522"/>
    <m/>
    <n v="0"/>
    <n v="4800057243"/>
    <n v="696522"/>
    <s v="22.09.2022"/>
  </r>
  <r>
    <n v="805028530"/>
    <s v="HOSPITAL ISAIAS DUARTE CANCINO E.S.E."/>
    <s v="FEU"/>
    <n v="58588"/>
    <s v="FEU58588"/>
    <s v="805028530_FEU_58588"/>
    <d v="2021-12-30T00:00:00"/>
    <d v="2022-03-11T00:00:00"/>
    <n v="222942"/>
    <n v="222942"/>
    <x v="0"/>
    <s v="Finalizada"/>
    <s v="FACTURA CANCELADA"/>
    <n v="222942"/>
    <n v="0"/>
    <n v="308326"/>
    <n v="222942"/>
    <n v="0"/>
    <n v="222942"/>
    <n v="0"/>
    <n v="0"/>
    <n v="222942"/>
    <m/>
    <n v="0"/>
    <n v="4800057243"/>
    <n v="222942"/>
    <s v="22.09.2022"/>
  </r>
  <r>
    <n v="805028530"/>
    <s v="HOSPITAL ISAIAS DUARTE CANCINO E.S.E."/>
    <s v="FEU"/>
    <n v="62934"/>
    <s v="FEU62934"/>
    <s v="805028530_FEU_62934"/>
    <d v="2022-02-06T00:00:00"/>
    <d v="2022-03-11T00:00:00"/>
    <n v="88489"/>
    <n v="88489"/>
    <x v="0"/>
    <s v="Finalizada"/>
    <s v="FACTURA CANCELADA"/>
    <n v="88489"/>
    <n v="0"/>
    <n v="326183"/>
    <n v="88489"/>
    <n v="0"/>
    <n v="88489"/>
    <n v="0"/>
    <n v="0"/>
    <n v="88489"/>
    <m/>
    <n v="0"/>
    <n v="4800057243"/>
    <n v="88489"/>
    <s v="22.09.2022"/>
  </r>
  <r>
    <n v="805028530"/>
    <s v="HOSPITAL ISAIAS DUARTE CANCINO E.S.E."/>
    <s v="FEU"/>
    <n v="64158"/>
    <s v="FEU64158"/>
    <s v="805028530_FEU_64158"/>
    <d v="2022-02-14T00:00:00"/>
    <d v="2022-03-11T00:00:00"/>
    <n v="158081"/>
    <n v="158081"/>
    <x v="0"/>
    <s v="Finalizada"/>
    <s v="FACTURA CANCELADA"/>
    <n v="158081"/>
    <n v="0"/>
    <n v="326183"/>
    <n v="158081"/>
    <n v="0"/>
    <n v="158081"/>
    <n v="0"/>
    <n v="0"/>
    <n v="158081"/>
    <m/>
    <n v="0"/>
    <n v="4800057243"/>
    <n v="158081"/>
    <s v="22.09.2022"/>
  </r>
  <r>
    <n v="805028530"/>
    <s v="HOSPITAL ISAIAS DUARTE CANCINO E.S.E."/>
    <s v="FEU"/>
    <n v="64901"/>
    <s v="FEU64901"/>
    <s v="805028530_FEU_64901"/>
    <d v="2022-02-20T00:00:00"/>
    <d v="2022-03-11T00:00:00"/>
    <n v="446131"/>
    <n v="446131"/>
    <x v="0"/>
    <s v="Finalizada"/>
    <s v="FACTURA CANCELADA"/>
    <n v="446131"/>
    <n v="0"/>
    <n v="326183"/>
    <n v="446131"/>
    <n v="0"/>
    <n v="446131"/>
    <n v="0"/>
    <n v="0"/>
    <n v="446131"/>
    <m/>
    <n v="0"/>
    <n v="4800057243"/>
    <n v="446131"/>
    <s v="22.09.2022"/>
  </r>
  <r>
    <n v="805028530"/>
    <s v="HOSPITAL ISAIAS DUARTE CANCINO E.S.E."/>
    <s v="FEU"/>
    <n v="65079"/>
    <s v="FEU65079"/>
    <s v="805028530_FEU_65079"/>
    <d v="2022-02-22T00:00:00"/>
    <d v="2022-03-11T00:00:00"/>
    <n v="354231"/>
    <n v="354231"/>
    <x v="0"/>
    <s v="Finalizada"/>
    <s v="FACTURA CANCELADA"/>
    <n v="354231"/>
    <n v="0"/>
    <n v="326183"/>
    <n v="354231"/>
    <n v="0"/>
    <n v="354231"/>
    <n v="0"/>
    <n v="0"/>
    <n v="354231"/>
    <m/>
    <n v="0"/>
    <n v="4800057243"/>
    <n v="354231"/>
    <s v="22.09.2022"/>
  </r>
  <r>
    <n v="805028530"/>
    <s v="HOSPITAL ISAIAS DUARTE CANCINO E.S.E."/>
    <s v="FEU"/>
    <n v="65323"/>
    <s v="FEU65323"/>
    <s v="805028530_FEU_65323"/>
    <d v="2022-02-22T00:00:00"/>
    <d v="2022-03-11T00:00:00"/>
    <n v="240922"/>
    <n v="240922"/>
    <x v="0"/>
    <s v="Finalizada"/>
    <s v="FACTURA CANCELADA"/>
    <n v="240922"/>
    <n v="0"/>
    <n v="326183"/>
    <n v="240922"/>
    <n v="0"/>
    <n v="240922"/>
    <n v="0"/>
    <n v="0"/>
    <n v="240922"/>
    <m/>
    <n v="0"/>
    <n v="4800057243"/>
    <n v="240922"/>
    <s v="22.09.2022"/>
  </r>
  <r>
    <n v="805028530"/>
    <s v="HOSPITAL ISAIAS DUARTE CANCINO E.S.E."/>
    <s v="FEU"/>
    <n v="77311"/>
    <s v="FEU77311"/>
    <s v="805028530_FEU_77311"/>
    <d v="2022-05-13T00:00:00"/>
    <d v="2022-07-22T00:00:00"/>
    <n v="354775"/>
    <n v="354775"/>
    <x v="0"/>
    <s v="Finalizada"/>
    <s v="FACTURA CANCELADA"/>
    <n v="354775"/>
    <n v="0"/>
    <n v="0"/>
    <n v="354775"/>
    <n v="0"/>
    <n v="354775"/>
    <n v="0"/>
    <n v="0"/>
    <n v="354775"/>
    <m/>
    <n v="0"/>
    <n v="4800057243"/>
    <n v="354775"/>
    <s v="22.09.2022"/>
  </r>
  <r>
    <n v="805028530"/>
    <s v="HOSPITAL ISAIAS DUARTE CANCINO E.S.E."/>
    <s v="FEU"/>
    <n v="85514"/>
    <s v="FEU85514"/>
    <s v="805028530_FEU_85514"/>
    <d v="2022-06-30T00:00:00"/>
    <d v="2022-07-22T00:00:00"/>
    <n v="172807"/>
    <n v="172807"/>
    <x v="0"/>
    <s v="Finalizada"/>
    <s v="FACTURA CANCELADA"/>
    <n v="172807"/>
    <n v="0"/>
    <n v="341759"/>
    <n v="172807"/>
    <n v="0"/>
    <n v="172807"/>
    <n v="0"/>
    <n v="0"/>
    <n v="172807"/>
    <m/>
    <n v="0"/>
    <n v="4800057243"/>
    <n v="172807"/>
    <s v="22.09.2022"/>
  </r>
  <r>
    <n v="805028530"/>
    <s v="HOSPITAL ISAIAS DUARTE CANCINO E.S.E."/>
    <s v="FEU"/>
    <n v="97158"/>
    <s v="FEU97158"/>
    <s v="805028530_FEU_97158"/>
    <d v="2022-12-31T00:00:00"/>
    <d v="2023-05-16T00:00:00"/>
    <n v="59957"/>
    <n v="59957"/>
    <x v="3"/>
    <s v="Finalizada"/>
    <m/>
    <n v="59957"/>
    <n v="0"/>
    <n v="281828"/>
    <n v="59957"/>
    <n v="0"/>
    <n v="59957"/>
    <n v="0"/>
    <n v="0"/>
    <n v="59957"/>
    <m/>
    <n v="0"/>
    <n v="0"/>
    <n v="0"/>
    <e v="#N/A"/>
  </r>
  <r>
    <n v="805028530"/>
    <s v="HOSPITAL ISAIAS DUARTE CANCINO E.S.E."/>
    <s v="FU"/>
    <n v="10043635"/>
    <s v="FU10043635"/>
    <s v="805028530_FU_10043635"/>
    <d v="2018-07-26T00:00:00"/>
    <d v="2018-12-06T00:00:00"/>
    <n v="64300"/>
    <n v="64300"/>
    <x v="0"/>
    <s v="Finalizada"/>
    <s v="FACTURA CANCELADA"/>
    <n v="64300"/>
    <n v="0"/>
    <n v="0"/>
    <n v="64300"/>
    <n v="0"/>
    <n v="64300"/>
    <n v="0"/>
    <n v="0"/>
    <n v="64300"/>
    <m/>
    <n v="0"/>
    <n v="4800032769"/>
    <n v="64300"/>
    <s v="21.06.2019"/>
  </r>
  <r>
    <n v="805028530"/>
    <s v="HOSPITAL ISAIAS DUARTE CANCINO E.S.E."/>
    <s v="FU"/>
    <n v="10074708"/>
    <s v="FU10074708"/>
    <s v="805028530_FU_10074708"/>
    <d v="2018-11-28T00:00:00"/>
    <d v="2019-01-09T00:00:00"/>
    <n v="206159"/>
    <n v="206159"/>
    <x v="0"/>
    <s v="Finalizada"/>
    <s v="FACTURA CANCELADA"/>
    <n v="206159"/>
    <n v="0"/>
    <n v="166066"/>
    <n v="206159"/>
    <n v="0"/>
    <n v="206159"/>
    <n v="0"/>
    <n v="0"/>
    <n v="206159"/>
    <m/>
    <n v="0"/>
    <n v="4800032769"/>
    <n v="206159"/>
    <s v="21.06.2019"/>
  </r>
  <r>
    <n v="805028530"/>
    <s v="HOSPITAL ISAIAS DUARTE CANCINO E.S.E."/>
    <s v="FU"/>
    <n v="10075576"/>
    <s v="FU10075576"/>
    <s v="805028530_FU_10075576"/>
    <d v="2018-11-29T00:00:00"/>
    <d v="2019-01-09T00:00:00"/>
    <n v="64700"/>
    <n v="64700"/>
    <x v="0"/>
    <s v="Finalizada"/>
    <s v="FACTURA CANCELADA"/>
    <n v="64700"/>
    <n v="0"/>
    <n v="166066"/>
    <n v="64700"/>
    <n v="0"/>
    <n v="64700"/>
    <n v="0"/>
    <n v="0"/>
    <n v="64700"/>
    <m/>
    <n v="0"/>
    <n v="4800032769"/>
    <n v="64700"/>
    <s v="21.06.2019"/>
  </r>
  <r>
    <n v="805028530"/>
    <s v="HOSPITAL ISAIAS DUARTE CANCINO E.S.E."/>
    <s v="FU"/>
    <n v="10084247"/>
    <s v="FU10084247"/>
    <s v="805028530_FU_10084247"/>
    <d v="2018-12-31T00:00:00"/>
    <d v="2019-01-09T00:00:00"/>
    <n v="649877"/>
    <n v="649877"/>
    <x v="0"/>
    <s v="Finalizada"/>
    <s v="FACTURA CANCELADA"/>
    <n v="649877"/>
    <n v="0"/>
    <n v="169489"/>
    <n v="649877"/>
    <n v="0"/>
    <n v="649877"/>
    <n v="0"/>
    <n v="0"/>
    <n v="649877"/>
    <m/>
    <n v="0"/>
    <n v="4800032769"/>
    <n v="649877"/>
    <s v="21.06.2019"/>
  </r>
  <r>
    <n v="805028530"/>
    <s v="HOSPITAL ISAIAS DUARTE CANCINO E.S.E."/>
    <s v="FU"/>
    <n v="10084757"/>
    <s v="FU10084757"/>
    <s v="805028530_FU_10084757"/>
    <d v="2019-01-03T00:00:00"/>
    <d v="2019-02-06T00:00:00"/>
    <n v="200799"/>
    <n v="200799"/>
    <x v="0"/>
    <s v="Finalizada"/>
    <s v="FACTURA CANCELADA"/>
    <n v="200799"/>
    <n v="0"/>
    <n v="172762"/>
    <n v="200799"/>
    <n v="0"/>
    <n v="200799"/>
    <n v="0"/>
    <n v="0"/>
    <n v="200799"/>
    <m/>
    <n v="0"/>
    <n v="4800032769"/>
    <n v="200799"/>
    <s v="21.06.2019"/>
  </r>
  <r>
    <n v="805028530"/>
    <s v="HOSPITAL ISAIAS DUARTE CANCINO E.S.E."/>
    <s v="FU"/>
    <n v="10090366"/>
    <s v="FU10090366"/>
    <s v="805028530_FU_10090366"/>
    <d v="2019-01-24T00:00:00"/>
    <d v="2019-02-06T00:00:00"/>
    <n v="52400"/>
    <n v="52400"/>
    <x v="0"/>
    <s v="Finalizada"/>
    <s v="FACTURA CANCELADA"/>
    <n v="52400"/>
    <n v="0"/>
    <n v="172762"/>
    <n v="52400"/>
    <n v="0"/>
    <n v="52400"/>
    <n v="0"/>
    <n v="0"/>
    <n v="52400"/>
    <m/>
    <n v="0"/>
    <n v="4800032769"/>
    <n v="52400"/>
    <s v="21.06.2019"/>
  </r>
  <r>
    <n v="805028530"/>
    <s v="HOSPITAL ISAIAS DUARTE CANCINO E.S.E."/>
    <s v="FU"/>
    <n v="10092418"/>
    <s v="FU10092418"/>
    <s v="805028530_FU_10092418"/>
    <d v="2019-01-30T00:00:00"/>
    <d v="2019-02-06T00:00:00"/>
    <n v="1075793"/>
    <n v="1075793"/>
    <x v="0"/>
    <s v="Finalizada"/>
    <s v="FACTURA CANCELADA"/>
    <n v="1075793"/>
    <n v="0"/>
    <n v="103534"/>
    <n v="1075793"/>
    <n v="0"/>
    <n v="1075793"/>
    <n v="0"/>
    <n v="0"/>
    <n v="1075793"/>
    <m/>
    <n v="0"/>
    <n v="4800032769"/>
    <n v="1075793"/>
    <s v="21.06.2019"/>
  </r>
  <r>
    <n v="805028530"/>
    <s v="HOSPITAL ISAIAS DUARTE CANCINO E.S.E."/>
    <s v="FU"/>
    <n v="10103549"/>
    <s v="FU10103549"/>
    <s v="805028530_FU_10103549"/>
    <d v="2019-03-03T00:00:00"/>
    <d v="2019-04-09T00:00:00"/>
    <n v="254714"/>
    <n v="254714"/>
    <x v="0"/>
    <s v="Finalizada"/>
    <s v="FACTURA CANCELADA"/>
    <n v="254714"/>
    <n v="0"/>
    <n v="184771"/>
    <n v="254714"/>
    <n v="0"/>
    <n v="254714"/>
    <n v="0"/>
    <n v="0"/>
    <n v="254714"/>
    <m/>
    <n v="0"/>
    <n v="4800032769"/>
    <n v="254714"/>
    <s v="21.06.2019"/>
  </r>
  <r>
    <n v="805028530"/>
    <s v="HOSPITAL ISAIAS DUARTE CANCINO E.S.E."/>
    <s v="FU"/>
    <n v="10111268"/>
    <s v="FU10111268"/>
    <s v="805028530_FU_10111268"/>
    <d v="2019-03-27T00:00:00"/>
    <d v="2019-04-09T00:00:00"/>
    <n v="52400"/>
    <n v="52400"/>
    <x v="0"/>
    <s v="Finalizada"/>
    <s v="FACTURA CANCELADA"/>
    <n v="52400"/>
    <n v="0"/>
    <n v="179609"/>
    <n v="52400"/>
    <n v="0"/>
    <n v="52400"/>
    <n v="0"/>
    <n v="0"/>
    <n v="52400"/>
    <m/>
    <n v="0"/>
    <n v="4800032769"/>
    <n v="52400"/>
    <s v="21.06.2019"/>
  </r>
  <r>
    <n v="805028530"/>
    <s v="HOSPITAL ISAIAS DUARTE CANCINO E.S.E."/>
    <s v="FU"/>
    <n v="10111882"/>
    <s v="FU10111882"/>
    <s v="805028530_FU_10111882"/>
    <d v="2019-03-29T00:00:00"/>
    <d v="2019-04-09T00:00:00"/>
    <n v="248949"/>
    <n v="248949"/>
    <x v="0"/>
    <s v="Finalizada"/>
    <s v="FACTURA CANCELADA"/>
    <n v="248949"/>
    <n v="0"/>
    <n v="179609"/>
    <n v="248949"/>
    <n v="0"/>
    <n v="248949"/>
    <n v="0"/>
    <n v="0"/>
    <n v="248949"/>
    <m/>
    <n v="0"/>
    <n v="4800032769"/>
    <n v="248949"/>
    <s v="21.06.2019"/>
  </r>
  <r>
    <n v="805028530"/>
    <s v="HOSPITAL ISAIAS DUARTE CANCINO E.S.E."/>
    <s v="FU"/>
    <n v="10112426"/>
    <s v="FU10112426"/>
    <s v="805028530_FU_10112426"/>
    <d v="2019-04-01T00:00:00"/>
    <d v="2019-05-07T00:00:00"/>
    <n v="506456"/>
    <n v="506456"/>
    <x v="0"/>
    <s v="Finalizada"/>
    <s v="FACTURA CANCELADA"/>
    <n v="506456"/>
    <n v="0"/>
    <n v="184771"/>
    <n v="506456"/>
    <n v="0"/>
    <n v="506456"/>
    <n v="0"/>
    <n v="0"/>
    <n v="506456"/>
    <m/>
    <n v="0"/>
    <n v="4800032769"/>
    <n v="506456"/>
    <s v="21.06.2019"/>
  </r>
  <r>
    <n v="805028530"/>
    <s v="HOSPITAL ISAIAS DUARTE CANCINO E.S.E."/>
    <s v="FU"/>
    <n v="10118320"/>
    <s v="FU10118320"/>
    <s v="805028530_FU_10118320"/>
    <d v="2019-04-17T00:00:00"/>
    <d v="2019-05-07T00:00:00"/>
    <n v="73300"/>
    <n v="73300"/>
    <x v="0"/>
    <s v="Finalizada"/>
    <s v="FACTURA CANCELADA"/>
    <n v="73300"/>
    <n v="0"/>
    <n v="179609"/>
    <n v="73300"/>
    <n v="0"/>
    <n v="73300"/>
    <n v="0"/>
    <n v="0"/>
    <n v="73300"/>
    <m/>
    <n v="0"/>
    <n v="4800032769"/>
    <n v="73300"/>
    <s v="21.06.2019"/>
  </r>
  <r>
    <n v="805028530"/>
    <s v="HOSPITAL ISAIAS DUARTE CANCINO E.S.E."/>
    <s v="FU"/>
    <n v="10118358"/>
    <s v="FU10118358"/>
    <s v="805028530_FU_10118358"/>
    <d v="2019-04-18T00:00:00"/>
    <d v="2019-05-07T00:00:00"/>
    <n v="102100"/>
    <n v="102100"/>
    <x v="0"/>
    <s v="Finalizada"/>
    <s v="FACTURA CANCELADA"/>
    <n v="102100"/>
    <n v="0"/>
    <n v="183558"/>
    <n v="102100"/>
    <n v="0"/>
    <n v="102100"/>
    <n v="0"/>
    <n v="0"/>
    <n v="102100"/>
    <m/>
    <n v="0"/>
    <n v="4800032769"/>
    <n v="102100"/>
    <s v="21.06.2019"/>
  </r>
  <r>
    <n v="805028530"/>
    <s v="HOSPITAL ISAIAS DUARTE CANCINO E.S.E."/>
    <s v="FU"/>
    <n v="10118439"/>
    <s v="FU10118439"/>
    <s v="805028530_FU_10118439"/>
    <d v="2019-04-21T00:00:00"/>
    <d v="2019-05-07T00:00:00"/>
    <n v="165314"/>
    <n v="165314"/>
    <x v="0"/>
    <s v="Finalizada"/>
    <s v="FACTURA CANCELADA"/>
    <n v="165314"/>
    <n v="0"/>
    <n v="183558"/>
    <n v="165314"/>
    <n v="0"/>
    <n v="165314"/>
    <n v="0"/>
    <n v="0"/>
    <n v="165314"/>
    <m/>
    <n v="0"/>
    <n v="4800032769"/>
    <n v="165314"/>
    <s v="21.06.2019"/>
  </r>
  <r>
    <n v="805028530"/>
    <s v="HOSPITAL ISAIAS DUARTE CANCINO E.S.E."/>
    <s v="FU"/>
    <n v="10121044"/>
    <s v="FU10121044"/>
    <s v="805028530_FU_10121044"/>
    <d v="2019-04-28T00:00:00"/>
    <d v="2019-05-07T00:00:00"/>
    <n v="450309"/>
    <n v="450309"/>
    <x v="0"/>
    <s v="Finalizada"/>
    <s v="FACTURA CANCELADA"/>
    <n v="450309"/>
    <n v="0"/>
    <n v="183558"/>
    <n v="450309"/>
    <n v="0"/>
    <n v="450309"/>
    <n v="0"/>
    <n v="0"/>
    <n v="450309"/>
    <m/>
    <n v="0"/>
    <n v="4800032769"/>
    <n v="450309"/>
    <s v="21.06.2019"/>
  </r>
  <r>
    <n v="805028530"/>
    <s v="HOSPITAL ISAIAS DUARTE CANCINO E.S.E."/>
    <s v="FU"/>
    <n v="10121064"/>
    <s v="FU10121064"/>
    <s v="805028530_FU_10121064"/>
    <d v="2019-04-28T00:00:00"/>
    <d v="2019-05-07T00:00:00"/>
    <n v="1107603"/>
    <n v="1107603"/>
    <x v="0"/>
    <s v="Finalizada"/>
    <s v="FACTURA CANCELADA"/>
    <n v="1107603"/>
    <n v="0"/>
    <n v="184771"/>
    <n v="1107603"/>
    <n v="0"/>
    <n v="1107603"/>
    <n v="0"/>
    <n v="0"/>
    <n v="1107603"/>
    <m/>
    <n v="0"/>
    <n v="4800032769"/>
    <n v="1107603"/>
    <s v="21.06.2019"/>
  </r>
  <r>
    <n v="805028530"/>
    <s v="HOSPITAL ISAIAS DUARTE CANCINO E.S.E."/>
    <s v="FU"/>
    <n v="10126766"/>
    <s v="FU10126766"/>
    <s v="805028530_FU_10126766"/>
    <d v="2019-05-15T00:00:00"/>
    <d v="2019-06-06T00:00:00"/>
    <n v="674818"/>
    <n v="674818"/>
    <x v="0"/>
    <s v="Finalizada"/>
    <s v="FACTURA CANCELADA"/>
    <n v="674818"/>
    <n v="0"/>
    <n v="183913"/>
    <n v="674818"/>
    <n v="0"/>
    <n v="674818"/>
    <n v="0"/>
    <n v="0"/>
    <n v="674818"/>
    <m/>
    <n v="0"/>
    <n v="4800033725"/>
    <n v="674818"/>
    <s v="27.08.2019"/>
  </r>
  <r>
    <n v="805028530"/>
    <s v="HOSPITAL ISAIAS DUARTE CANCINO E.S.E."/>
    <s v="FU"/>
    <n v="10128032"/>
    <s v="FU10128032"/>
    <s v="805028530_FU_10128032"/>
    <d v="2019-05-18T00:00:00"/>
    <d v="2019-06-06T00:00:00"/>
    <n v="63200"/>
    <n v="63200"/>
    <x v="0"/>
    <s v="Finalizada"/>
    <s v="FACTURA CANCELADA"/>
    <n v="63200"/>
    <n v="0"/>
    <n v="183913"/>
    <n v="63200"/>
    <n v="0"/>
    <n v="63200"/>
    <n v="0"/>
    <n v="0"/>
    <n v="63200"/>
    <m/>
    <n v="0"/>
    <n v="4800033725"/>
    <n v="63200"/>
    <s v="27.08.2019"/>
  </r>
  <r>
    <n v="805028530"/>
    <s v="HOSPITAL ISAIAS DUARTE CANCINO E.S.E."/>
    <s v="FU"/>
    <n v="10129954"/>
    <s v="FU10129954"/>
    <s v="805028530_FU_10129954"/>
    <d v="2019-05-23T00:00:00"/>
    <d v="2019-06-06T00:00:00"/>
    <n v="52400"/>
    <n v="52400"/>
    <x v="0"/>
    <s v="Finalizada"/>
    <s v="FACTURA CANCELADA"/>
    <n v="52400"/>
    <n v="0"/>
    <n v="183913"/>
    <n v="52400"/>
    <n v="0"/>
    <n v="52400"/>
    <n v="0"/>
    <n v="0"/>
    <n v="52400"/>
    <m/>
    <n v="0"/>
    <n v="4800033725"/>
    <n v="52400"/>
    <s v="27.08.2019"/>
  </r>
  <r>
    <n v="805028530"/>
    <s v="HOSPITAL ISAIAS DUARTE CANCINO E.S.E."/>
    <s v="FU"/>
    <n v="10130497"/>
    <s v="FU10130497"/>
    <s v="805028530_FU_10130497"/>
    <d v="2019-05-25T00:00:00"/>
    <d v="2019-06-06T00:00:00"/>
    <n v="581075"/>
    <n v="581075"/>
    <x v="0"/>
    <s v="Finalizada"/>
    <s v="FACTURA CANCELADA"/>
    <n v="581075"/>
    <n v="0"/>
    <n v="183913"/>
    <n v="581075"/>
    <n v="0"/>
    <n v="581075"/>
    <n v="0"/>
    <n v="0"/>
    <n v="581075"/>
    <m/>
    <n v="0"/>
    <n v="4800033725"/>
    <n v="581075"/>
    <s v="27.08.2019"/>
  </r>
  <r>
    <n v="805028530"/>
    <s v="HOSPITAL ISAIAS DUARTE CANCINO E.S.E."/>
    <s v="FU"/>
    <n v="10130509"/>
    <s v="FU10130509"/>
    <s v="805028530_FU_10130509"/>
    <d v="2019-05-26T00:00:00"/>
    <d v="2019-06-06T00:00:00"/>
    <n v="61300"/>
    <n v="61300"/>
    <x v="0"/>
    <s v="Finalizada"/>
    <s v="FACTURA CANCELADA"/>
    <n v="61300"/>
    <n v="0"/>
    <n v="183913"/>
    <n v="61300"/>
    <n v="0"/>
    <n v="61300"/>
    <n v="0"/>
    <n v="0"/>
    <n v="61300"/>
    <m/>
    <n v="0"/>
    <n v="4800033725"/>
    <n v="61300"/>
    <s v="27.08.2019"/>
  </r>
  <r>
    <n v="805028530"/>
    <s v="HOSPITAL ISAIAS DUARTE CANCINO E.S.E."/>
    <s v="FU"/>
    <n v="10131853"/>
    <s v="FU10131853"/>
    <s v="805028530_FU_10131853"/>
    <d v="2019-05-29T00:00:00"/>
    <d v="2019-06-06T00:00:00"/>
    <n v="114345"/>
    <n v="114345"/>
    <x v="0"/>
    <s v="Finalizada"/>
    <s v="FACTURA CANCELADA"/>
    <n v="114345"/>
    <n v="0"/>
    <n v="163251"/>
    <n v="114345"/>
    <n v="0"/>
    <n v="114345"/>
    <n v="0"/>
    <n v="0"/>
    <n v="114345"/>
    <m/>
    <n v="0"/>
    <n v="4800037634"/>
    <n v="114345"/>
    <s v="28.04.2020"/>
  </r>
  <r>
    <n v="805028530"/>
    <s v="HOSPITAL ISAIAS DUARTE CANCINO E.S.E."/>
    <s v="FU"/>
    <n v="10134649"/>
    <s v="FU10134649"/>
    <s v="805028530_FU_10134649"/>
    <d v="2019-06-08T00:00:00"/>
    <d v="2019-07-08T00:00:00"/>
    <n v="131543"/>
    <n v="131543"/>
    <x v="0"/>
    <s v="Finalizada"/>
    <s v="FACTURA CANCELADA"/>
    <n v="131543"/>
    <n v="0"/>
    <n v="187626"/>
    <n v="131543"/>
    <n v="0"/>
    <n v="131543"/>
    <n v="0"/>
    <n v="0"/>
    <n v="131543"/>
    <m/>
    <n v="0"/>
    <n v="4800033725"/>
    <n v="131543"/>
    <s v="27.08.2019"/>
  </r>
  <r>
    <n v="805028530"/>
    <s v="HOSPITAL ISAIAS DUARTE CANCINO E.S.E."/>
    <s v="FU"/>
    <n v="10137437"/>
    <s v="FU10137437"/>
    <s v="805028530_FU_10137437"/>
    <d v="2019-06-15T00:00:00"/>
    <d v="2019-07-08T00:00:00"/>
    <n v="460388"/>
    <n v="460388"/>
    <x v="0"/>
    <s v="Finalizada"/>
    <s v="FACTURA CANCELADA"/>
    <n v="460388"/>
    <n v="0"/>
    <n v="187626"/>
    <n v="460388"/>
    <n v="0"/>
    <n v="460388"/>
    <n v="0"/>
    <n v="0"/>
    <n v="460388"/>
    <m/>
    <n v="0"/>
    <n v="4800033725"/>
    <n v="460388"/>
    <s v="27.08.2019"/>
  </r>
  <r>
    <n v="805028530"/>
    <s v="HOSPITAL ISAIAS DUARTE CANCINO E.S.E."/>
    <s v="FU"/>
    <n v="10138616"/>
    <s v="FU10138616"/>
    <s v="805028530_FU_10138616"/>
    <d v="2019-06-19T00:00:00"/>
    <d v="2019-07-08T00:00:00"/>
    <n v="165700"/>
    <n v="165700"/>
    <x v="0"/>
    <s v="Finalizada"/>
    <s v="FACTURA CANCELADA"/>
    <n v="165700"/>
    <n v="0"/>
    <n v="187626"/>
    <n v="165700"/>
    <n v="0"/>
    <n v="165700"/>
    <n v="0"/>
    <n v="0"/>
    <n v="165700"/>
    <m/>
    <n v="0"/>
    <n v="4800033725"/>
    <n v="165700"/>
    <s v="27.08.2019"/>
  </r>
  <r>
    <n v="805028530"/>
    <s v="HOSPITAL ISAIAS DUARTE CANCINO E.S.E."/>
    <s v="FU"/>
    <n v="10139422"/>
    <s v="FU10139422"/>
    <s v="805028530_FU_10139422"/>
    <d v="2019-06-20T00:00:00"/>
    <d v="2019-07-08T00:00:00"/>
    <n v="105700"/>
    <n v="105700"/>
    <x v="0"/>
    <s v="Finalizada"/>
    <s v="FACTURA CANCELADA"/>
    <n v="105700"/>
    <n v="0"/>
    <n v="187626"/>
    <n v="105700"/>
    <n v="0"/>
    <n v="105700"/>
    <n v="0"/>
    <n v="0"/>
    <n v="105700"/>
    <m/>
    <n v="0"/>
    <n v="4800033725"/>
    <n v="105700"/>
    <s v="27.08.2019"/>
  </r>
  <r>
    <n v="805028530"/>
    <s v="HOSPITAL ISAIAS DUARTE CANCINO E.S.E."/>
    <s v="FU"/>
    <n v="10139920"/>
    <s v="FU10139920"/>
    <s v="805028530_FU_10139920"/>
    <d v="2019-06-22T00:00:00"/>
    <d v="2019-07-08T00:00:00"/>
    <n v="68359"/>
    <n v="68359"/>
    <x v="0"/>
    <s v="Finalizada"/>
    <s v="FACTURA CANCELADA"/>
    <n v="68359"/>
    <n v="0"/>
    <n v="187626"/>
    <n v="68359"/>
    <n v="0"/>
    <n v="68359"/>
    <n v="0"/>
    <n v="0"/>
    <n v="68359"/>
    <m/>
    <n v="0"/>
    <n v="4800033725"/>
    <n v="68359"/>
    <s v="27.08.2019"/>
  </r>
  <r>
    <n v="805028530"/>
    <s v="HOSPITAL ISAIAS DUARTE CANCINO E.S.E."/>
    <s v="FU"/>
    <n v="10141102"/>
    <s v="FU10141102"/>
    <s v="805028530_FU_10141102"/>
    <d v="2019-06-26T00:00:00"/>
    <d v="2019-07-08T00:00:00"/>
    <n v="558618"/>
    <n v="558618"/>
    <x v="0"/>
    <s v="Finalizada"/>
    <s v="FACTURA CANCELADA"/>
    <n v="558618"/>
    <n v="0"/>
    <n v="187626"/>
    <n v="558618"/>
    <n v="0"/>
    <n v="558618"/>
    <n v="0"/>
    <n v="0"/>
    <n v="558618"/>
    <m/>
    <n v="0"/>
    <n v="4800033725"/>
    <n v="558618"/>
    <s v="27.08.2019"/>
  </r>
  <r>
    <n v="805028530"/>
    <s v="HOSPITAL ISAIAS DUARTE CANCINO E.S.E."/>
    <s v="FU"/>
    <n v="10142739"/>
    <s v="FU10142739"/>
    <s v="805028530_FU_10142739"/>
    <d v="2019-07-02T00:00:00"/>
    <d v="2019-07-08T00:00:00"/>
    <n v="64402"/>
    <n v="64402"/>
    <x v="0"/>
    <s v="Finalizada"/>
    <s v="FACTURA CANCELADA"/>
    <n v="64402"/>
    <n v="0"/>
    <n v="187626"/>
    <n v="64402"/>
    <n v="0"/>
    <n v="64402"/>
    <n v="0"/>
    <n v="0"/>
    <n v="64402"/>
    <m/>
    <n v="0"/>
    <n v="4800033725"/>
    <n v="64402"/>
    <s v="27.08.2019"/>
  </r>
  <r>
    <n v="805028530"/>
    <s v="HOSPITAL ISAIAS DUARTE CANCINO E.S.E."/>
    <s v="FU"/>
    <n v="10144822"/>
    <s v="FU10144822"/>
    <s v="805028530_FU_10144822"/>
    <d v="2019-07-08T00:00:00"/>
    <d v="2019-08-09T00:00:00"/>
    <n v="380934"/>
    <n v="380934"/>
    <x v="0"/>
    <s v="Finalizada"/>
    <s v="FACTURA CANCELADA"/>
    <n v="380934"/>
    <n v="0"/>
    <n v="187130"/>
    <n v="380934"/>
    <n v="0"/>
    <n v="380934"/>
    <n v="0"/>
    <n v="0"/>
    <n v="380934"/>
    <m/>
    <n v="0"/>
    <n v="4800036172"/>
    <n v="380934"/>
    <s v="30.01.2020"/>
  </r>
  <r>
    <n v="805028530"/>
    <s v="HOSPITAL ISAIAS DUARTE CANCINO E.S.E."/>
    <s v="FU"/>
    <n v="10144824"/>
    <s v="FU10144824"/>
    <s v="805028530_FU_10144824"/>
    <d v="2019-07-08T00:00:00"/>
    <d v="2019-08-09T00:00:00"/>
    <n v="61300"/>
    <n v="61300"/>
    <x v="0"/>
    <s v="Finalizada"/>
    <s v="FACTURA CANCELADA"/>
    <n v="61300"/>
    <n v="0"/>
    <n v="187130"/>
    <n v="61300"/>
    <n v="0"/>
    <n v="61300"/>
    <n v="0"/>
    <n v="0"/>
    <n v="61300"/>
    <m/>
    <n v="0"/>
    <n v="4800036172"/>
    <n v="61300"/>
    <s v="30.01.2020"/>
  </r>
  <r>
    <n v="805028530"/>
    <s v="HOSPITAL ISAIAS DUARTE CANCINO E.S.E."/>
    <s v="FU"/>
    <n v="10150261"/>
    <s v="FU10150261"/>
    <s v="805028530_FU_10150261"/>
    <d v="2019-07-22T00:00:00"/>
    <d v="2019-08-09T00:00:00"/>
    <n v="304009"/>
    <n v="304009"/>
    <x v="0"/>
    <s v="Finalizada"/>
    <s v="FACTURA CANCELADA"/>
    <n v="304009"/>
    <n v="0"/>
    <n v="187130"/>
    <n v="304009"/>
    <n v="0"/>
    <n v="304009"/>
    <n v="0"/>
    <n v="0"/>
    <n v="304009"/>
    <m/>
    <n v="0"/>
    <n v="4800036172"/>
    <n v="304009"/>
    <s v="30.01.2020"/>
  </r>
  <r>
    <n v="805028530"/>
    <s v="HOSPITAL ISAIAS DUARTE CANCINO E.S.E."/>
    <s v="FU"/>
    <n v="10016873"/>
    <s v="FU10016873"/>
    <s v="805028530_FU_10016873"/>
    <d v="2018-03-23T00:00:00"/>
    <d v="2018-05-04T00:00:00"/>
    <n v="181859"/>
    <n v="93096"/>
    <x v="0"/>
    <s v="Finalizada"/>
    <s v="FACTURA CANCELADA"/>
    <n v="181859"/>
    <n v="0"/>
    <n v="144913"/>
    <n v="181859"/>
    <n v="0"/>
    <n v="181859"/>
    <n v="0"/>
    <n v="0"/>
    <n v="181859"/>
    <m/>
    <n v="0"/>
    <n v="4800028818"/>
    <n v="181859"/>
    <s v="31.07.2018"/>
  </r>
  <r>
    <n v="805028530"/>
    <s v="HOSPITAL ISAIAS DUARTE CANCINO E.S.E."/>
    <s v="FU"/>
    <n v="10017302"/>
    <s v="FU10017302"/>
    <s v="805028530_FU_10017302"/>
    <d v="2018-03-26T00:00:00"/>
    <d v="2018-05-04T00:00:00"/>
    <n v="53100"/>
    <n v="53100"/>
    <x v="0"/>
    <s v="Finalizada"/>
    <s v="FACTURA CANCELADA"/>
    <n v="53100"/>
    <n v="0"/>
    <n v="144913"/>
    <n v="53100"/>
    <n v="0"/>
    <n v="53100"/>
    <n v="0"/>
    <n v="0"/>
    <n v="53100"/>
    <m/>
    <n v="0"/>
    <n v="4800028818"/>
    <n v="53100"/>
    <s v="31.07.2018"/>
  </r>
  <r>
    <n v="805028530"/>
    <s v="HOSPITAL ISAIAS DUARTE CANCINO E.S.E."/>
    <s v="FU"/>
    <n v="10018813"/>
    <s v="FU10018813"/>
    <s v="805028530_FU_10018813"/>
    <d v="2018-04-03T00:00:00"/>
    <d v="2018-05-04T00:00:00"/>
    <n v="52900"/>
    <n v="52900"/>
    <x v="0"/>
    <s v="Finalizada"/>
    <s v="FACTURA CANCELADA"/>
    <n v="52900"/>
    <n v="0"/>
    <n v="149358"/>
    <n v="52900"/>
    <n v="0"/>
    <n v="52900"/>
    <n v="0"/>
    <n v="0"/>
    <n v="52900"/>
    <m/>
    <n v="0"/>
    <n v="4800028818"/>
    <n v="52900"/>
    <s v="31.07.2018"/>
  </r>
  <r>
    <n v="805028530"/>
    <s v="HOSPITAL ISAIAS DUARTE CANCINO E.S.E."/>
    <s v="FU"/>
    <n v="10021479"/>
    <s v="FU10021479"/>
    <s v="805028530_FU_10021479"/>
    <d v="2018-04-15T00:00:00"/>
    <d v="2018-05-04T00:00:00"/>
    <n v="481000"/>
    <n v="481000"/>
    <x v="0"/>
    <s v="Finalizada"/>
    <s v="FACTURA CANCELADA"/>
    <n v="481000"/>
    <n v="0"/>
    <n v="149358"/>
    <n v="481000"/>
    <n v="0"/>
    <n v="481000"/>
    <n v="0"/>
    <n v="0"/>
    <n v="481000"/>
    <m/>
    <n v="0"/>
    <n v="4800028818"/>
    <n v="481000"/>
    <s v="31.07.2018"/>
  </r>
  <r>
    <n v="805028530"/>
    <s v="HOSPITAL ISAIAS DUARTE CANCINO E.S.E."/>
    <s v="FU"/>
    <n v="10024372"/>
    <s v="FU10024372"/>
    <s v="805028530_FU_10024372"/>
    <d v="2018-04-26T00:00:00"/>
    <d v="2018-05-04T00:00:00"/>
    <n v="423899"/>
    <n v="423899"/>
    <x v="0"/>
    <s v="Finalizada"/>
    <s v="FACTURA CANCELADA"/>
    <n v="423899"/>
    <n v="0"/>
    <n v="149358"/>
    <n v="423899"/>
    <n v="0"/>
    <n v="423899"/>
    <n v="0"/>
    <n v="0"/>
    <n v="423899"/>
    <m/>
    <n v="0"/>
    <n v="4800028818"/>
    <n v="423899"/>
    <s v="31.07.2018"/>
  </r>
  <r>
    <n v="805028530"/>
    <s v="HOSPITAL ISAIAS DUARTE CANCINO E.S.E."/>
    <s v="FU"/>
    <n v="10155115"/>
    <s v="FU10155115"/>
    <s v="805028530_FU_10155115"/>
    <d v="2019-08-03T00:00:00"/>
    <d v="2019-09-10T00:00:00"/>
    <n v="51300"/>
    <n v="51300"/>
    <x v="0"/>
    <s v="Finalizada"/>
    <s v="FACTURA CANCELADA"/>
    <n v="51300"/>
    <n v="0"/>
    <n v="192937"/>
    <n v="51300"/>
    <n v="0"/>
    <n v="51300"/>
    <n v="0"/>
    <n v="0"/>
    <n v="51300"/>
    <m/>
    <n v="0"/>
    <n v="4800036172"/>
    <n v="51300"/>
    <s v="30.01.2020"/>
  </r>
  <r>
    <n v="805028530"/>
    <s v="HOSPITAL ISAIAS DUARTE CANCINO E.S.E."/>
    <s v="FU"/>
    <n v="10155168"/>
    <s v="FU10155168"/>
    <s v="805028530_FU_10155168"/>
    <d v="2019-08-04T00:00:00"/>
    <d v="2019-09-10T00:00:00"/>
    <n v="285902"/>
    <n v="285902"/>
    <x v="0"/>
    <s v="Finalizada"/>
    <s v="FACTURA CANCELADA"/>
    <n v="285902"/>
    <n v="0"/>
    <n v="187130"/>
    <n v="285902"/>
    <n v="0"/>
    <n v="285902"/>
    <n v="0"/>
    <n v="0"/>
    <n v="285902"/>
    <m/>
    <n v="0"/>
    <n v="4800036172"/>
    <n v="285902"/>
    <s v="30.01.2020"/>
  </r>
  <r>
    <n v="805028530"/>
    <s v="HOSPITAL ISAIAS DUARTE CANCINO E.S.E."/>
    <s v="FU"/>
    <n v="10156895"/>
    <s v="FU10156895"/>
    <s v="805028530_FU_10156895"/>
    <d v="2019-08-09T00:00:00"/>
    <d v="2019-09-10T00:00:00"/>
    <n v="120914"/>
    <n v="120914"/>
    <x v="0"/>
    <s v="Finalizada"/>
    <s v="FACTURA CANCELADA"/>
    <n v="120914"/>
    <n v="0"/>
    <n v="192937"/>
    <n v="120914"/>
    <n v="0"/>
    <n v="120914"/>
    <n v="0"/>
    <n v="0"/>
    <n v="120914"/>
    <m/>
    <n v="0"/>
    <n v="4800036172"/>
    <n v="120914"/>
    <s v="30.01.2020"/>
  </r>
  <r>
    <n v="805028530"/>
    <s v="HOSPITAL ISAIAS DUARTE CANCINO E.S.E."/>
    <s v="FU"/>
    <n v="10159018"/>
    <s v="FU10159018"/>
    <s v="805028530_FU_10159018"/>
    <d v="2019-08-17T00:00:00"/>
    <d v="2019-09-10T00:00:00"/>
    <n v="349176"/>
    <n v="349176"/>
    <x v="0"/>
    <s v="Finalizada"/>
    <s v="FACTURA CANCELADA"/>
    <n v="349176"/>
    <n v="0"/>
    <n v="192937"/>
    <n v="349176"/>
    <n v="0"/>
    <n v="349176"/>
    <n v="0"/>
    <n v="0"/>
    <n v="349176"/>
    <m/>
    <n v="0"/>
    <n v="4800036172"/>
    <n v="349176"/>
    <s v="30.01.2020"/>
  </r>
  <r>
    <n v="805028530"/>
    <s v="HOSPITAL ISAIAS DUARTE CANCINO E.S.E."/>
    <s v="FU"/>
    <n v="10159277"/>
    <s v="FU10159277"/>
    <s v="805028530_FU_10159277"/>
    <d v="2019-08-18T00:00:00"/>
    <d v="2019-09-10T00:00:00"/>
    <n v="82059"/>
    <n v="82059"/>
    <x v="0"/>
    <s v="Finalizada"/>
    <s v="FACTURA CANCELADA"/>
    <n v="82059"/>
    <n v="0"/>
    <n v="192937"/>
    <n v="82059"/>
    <n v="0"/>
    <n v="82059"/>
    <n v="0"/>
    <n v="0"/>
    <n v="82059"/>
    <m/>
    <n v="0"/>
    <n v="4800036172"/>
    <n v="82059"/>
    <s v="30.01.2020"/>
  </r>
  <r>
    <n v="805028530"/>
    <s v="HOSPITAL ISAIAS DUARTE CANCINO E.S.E."/>
    <s v="FEU"/>
    <n v="41283"/>
    <s v="FEU41283"/>
    <s v="805028530_FEU_41283"/>
    <d v="2021-09-05T00:00:00"/>
    <d v="2021-09-13T00:00:00"/>
    <n v="409313"/>
    <n v="409313"/>
    <x v="0"/>
    <s v="Finalizada"/>
    <s v="FACTURA CANCELADA"/>
    <n v="409313"/>
    <n v="0"/>
    <n v="293395"/>
    <n v="409313"/>
    <n v="0"/>
    <n v="409313"/>
    <n v="0"/>
    <n v="0"/>
    <n v="409313"/>
    <m/>
    <n v="0"/>
    <n v="4800052341"/>
    <n v="409313"/>
    <s v="03.01.2022"/>
  </r>
  <r>
    <n v="805028530"/>
    <s v="HOSPITAL ISAIAS DUARTE CANCINO E.S.E."/>
    <s v="FEU"/>
    <n v="77309"/>
    <s v="FEU77309"/>
    <s v="805028530_FEU_77309"/>
    <d v="2022-05-13T00:00:00"/>
    <d v="2022-07-22T00:00:00"/>
    <n v="338914"/>
    <n v="338914"/>
    <x v="0"/>
    <s v="Finalizada"/>
    <s v="FACTURA CANCELADA"/>
    <n v="338914"/>
    <n v="0"/>
    <n v="378966"/>
    <n v="338914"/>
    <n v="0"/>
    <n v="338914"/>
    <n v="0"/>
    <n v="0"/>
    <n v="338914"/>
    <m/>
    <n v="0"/>
    <n v="4800057243"/>
    <n v="338914"/>
    <s v="22.09.2022"/>
  </r>
  <r>
    <n v="805028530"/>
    <s v="HOSPITAL ISAIAS DUARTE CANCINO E.S.E."/>
    <s v="FEU"/>
    <n v="77310"/>
    <s v="FEU77310"/>
    <s v="805028530_FEU_77310"/>
    <d v="2022-05-13T00:00:00"/>
    <d v="2022-07-22T00:00:00"/>
    <n v="291220"/>
    <n v="291220"/>
    <x v="0"/>
    <s v="Finalizada"/>
    <s v="FACTURA CANCELADA"/>
    <n v="291220"/>
    <n v="0"/>
    <n v="378966"/>
    <n v="291220"/>
    <n v="0"/>
    <n v="291220"/>
    <n v="0"/>
    <n v="0"/>
    <n v="291220"/>
    <m/>
    <n v="0"/>
    <n v="4800057243"/>
    <n v="291220"/>
    <s v="22.09.2022"/>
  </r>
  <r>
    <n v="805028530"/>
    <s v="HOSPITAL ISAIAS DUARTE CANCINO E.S.E."/>
    <s v="FEU"/>
    <n v="88784"/>
    <s v="FEU88784"/>
    <s v="805028530_FEU_88784"/>
    <d v="2022-07-21T00:00:00"/>
    <d v="2022-08-17T00:00:00"/>
    <n v="194270"/>
    <n v="194270"/>
    <x v="0"/>
    <s v="Finalizada"/>
    <s v="FACTURA CANCELADA"/>
    <n v="194270"/>
    <n v="0"/>
    <n v="374947"/>
    <n v="194270"/>
    <n v="0"/>
    <n v="194270"/>
    <n v="0"/>
    <n v="0"/>
    <n v="194270"/>
    <m/>
    <n v="0"/>
    <n v="4800057243"/>
    <n v="194270"/>
    <s v="22.09.2022"/>
  </r>
  <r>
    <n v="805028530"/>
    <s v="HOSPITAL ISAIAS DUARTE CANCINO E.S.E."/>
    <s v="FEU"/>
    <n v="95641"/>
    <s v="FEU95641"/>
    <s v="805028530_FEU_95641"/>
    <d v="2022-11-15T00:00:00"/>
    <d v="2022-12-17T00:00:00"/>
    <n v="623695"/>
    <n v="623695"/>
    <x v="3"/>
    <s v="Finalizada"/>
    <s v="FACTURA PENDIENTE EN PROGRAMACION DE PAGO"/>
    <n v="623695"/>
    <n v="0"/>
    <n v="351632"/>
    <n v="623695"/>
    <n v="0"/>
    <n v="623695"/>
    <n v="0"/>
    <n v="0"/>
    <n v="623695"/>
    <m/>
    <n v="0"/>
    <n v="0"/>
    <n v="0"/>
    <n v="0"/>
  </r>
  <r>
    <n v="805028530"/>
    <s v="HOSPITAL ISAIAS DUARTE CANCINO E.S.E."/>
    <s v="FEU"/>
    <n v="64154"/>
    <s v="FEU64154"/>
    <s v="805028530_FEU_64154"/>
    <d v="2022-02-14T00:00:00"/>
    <d v="2022-12-17T00:00:00"/>
    <n v="216408"/>
    <n v="216408"/>
    <x v="3"/>
    <s v="Finalizada"/>
    <s v="FACTURA PENDIENTE EN PROGRAMACION DE PAGO"/>
    <n v="216408"/>
    <n v="0"/>
    <n v="383346"/>
    <n v="216408"/>
    <n v="0"/>
    <n v="216408"/>
    <n v="0"/>
    <n v="0"/>
    <n v="216408"/>
    <m/>
    <n v="0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7" cacheId="4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8" firstHeaderRow="0" firstDataRow="1" firstDataCol="1"/>
  <pivotFields count="27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64" showAll="0"/>
    <pivotField dataField="1" numFmtId="164" showAll="0"/>
    <pivotField axis="axisRow" showAll="0">
      <items count="6">
        <item x="0"/>
        <item x="3"/>
        <item m="1" x="4"/>
        <item x="1"/>
        <item x="2"/>
        <item t="default"/>
      </items>
    </pivotField>
    <pivotField showAll="0"/>
    <pivotField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numFmtId="41" showAll="0"/>
    <pivotField showAll="0"/>
    <pivotField showAll="0"/>
    <pivotField numFmtId="164" showAll="0"/>
    <pivotField showAll="0"/>
    <pivotField numFmtId="164" showAll="0"/>
    <pivotField showAll="0"/>
  </pivotFields>
  <rowFields count="1">
    <field x="10"/>
  </rowFields>
  <rowItems count="5">
    <i>
      <x/>
    </i>
    <i>
      <x v="1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 FACT" fld="9" subtotal="count" baseField="10" baseItem="2"/>
    <dataField name=" SUMA SALDO IPS" fld="9" baseField="0" baseItem="0" numFmtId="41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9"/>
  <sheetViews>
    <sheetView showGridLines="0" topLeftCell="A104" zoomScale="120" zoomScaleNormal="120" workbookViewId="0">
      <selection sqref="A1:H118"/>
    </sheetView>
  </sheetViews>
  <sheetFormatPr baseColWidth="10" defaultRowHeight="15" x14ac:dyDescent="0.25"/>
  <cols>
    <col min="2" max="2" width="38.140625" bestFit="1" customWidth="1"/>
    <col min="3" max="3" width="7.7109375" bestFit="1" customWidth="1"/>
    <col min="4" max="4" width="12" style="10" bestFit="1" customWidth="1"/>
    <col min="5" max="5" width="11.140625" customWidth="1"/>
    <col min="6" max="6" width="12" customWidth="1"/>
    <col min="7" max="7" width="15.85546875" bestFit="1" customWidth="1"/>
    <col min="8" max="8" width="13.140625" bestFit="1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9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7">
        <v>805028530</v>
      </c>
      <c r="B2" s="1" t="s">
        <v>14</v>
      </c>
      <c r="C2" s="1" t="s">
        <v>17</v>
      </c>
      <c r="D2" s="8">
        <v>10178028</v>
      </c>
      <c r="E2" s="4">
        <v>43750</v>
      </c>
      <c r="F2" s="4">
        <v>43812</v>
      </c>
      <c r="G2" s="5">
        <v>283036</v>
      </c>
      <c r="H2" s="5">
        <v>283036</v>
      </c>
      <c r="I2" s="6" t="s">
        <v>13</v>
      </c>
      <c r="J2" s="6" t="s">
        <v>12</v>
      </c>
      <c r="K2" s="6"/>
    </row>
    <row r="3" spans="1:11" x14ac:dyDescent="0.25">
      <c r="A3" s="7">
        <v>805028530</v>
      </c>
      <c r="B3" s="1" t="s">
        <v>14</v>
      </c>
      <c r="C3" s="1" t="s">
        <v>17</v>
      </c>
      <c r="D3" s="8">
        <v>10192598</v>
      </c>
      <c r="E3" s="4">
        <v>43796</v>
      </c>
      <c r="F3" s="4">
        <v>43812</v>
      </c>
      <c r="G3" s="5">
        <v>110800</v>
      </c>
      <c r="H3" s="5">
        <v>110800</v>
      </c>
      <c r="I3" s="6" t="s">
        <v>13</v>
      </c>
      <c r="J3" s="6" t="s">
        <v>12</v>
      </c>
      <c r="K3" s="6"/>
    </row>
    <row r="4" spans="1:11" x14ac:dyDescent="0.25">
      <c r="A4" s="7">
        <v>805028530</v>
      </c>
      <c r="B4" s="1" t="s">
        <v>14</v>
      </c>
      <c r="C4" s="1" t="s">
        <v>17</v>
      </c>
      <c r="D4" s="8">
        <v>10193937</v>
      </c>
      <c r="E4" s="4">
        <v>43800</v>
      </c>
      <c r="F4" s="4">
        <v>43812</v>
      </c>
      <c r="G4" s="5">
        <v>217547</v>
      </c>
      <c r="H4" s="5">
        <v>217547</v>
      </c>
      <c r="I4" s="6" t="s">
        <v>13</v>
      </c>
      <c r="J4" s="6" t="s">
        <v>12</v>
      </c>
      <c r="K4" s="6"/>
    </row>
    <row r="5" spans="1:11" x14ac:dyDescent="0.25">
      <c r="A5" s="7">
        <v>805028530</v>
      </c>
      <c r="B5" s="1" t="s">
        <v>14</v>
      </c>
      <c r="C5" s="1" t="s">
        <v>17</v>
      </c>
      <c r="D5" s="8">
        <v>10195861</v>
      </c>
      <c r="E5" s="4">
        <v>43805</v>
      </c>
      <c r="F5" s="4">
        <v>43809</v>
      </c>
      <c r="G5" s="5">
        <v>763195</v>
      </c>
      <c r="H5" s="5">
        <v>763195</v>
      </c>
      <c r="I5" s="6" t="s">
        <v>13</v>
      </c>
      <c r="J5" s="6" t="s">
        <v>12</v>
      </c>
      <c r="K5" s="6"/>
    </row>
    <row r="6" spans="1:11" x14ac:dyDescent="0.25">
      <c r="A6" s="7">
        <v>805028530</v>
      </c>
      <c r="B6" s="1" t="s">
        <v>14</v>
      </c>
      <c r="C6" s="1" t="s">
        <v>17</v>
      </c>
      <c r="D6" s="8">
        <v>10197454</v>
      </c>
      <c r="E6" s="4">
        <v>43811</v>
      </c>
      <c r="F6" s="4">
        <v>43809</v>
      </c>
      <c r="G6" s="5">
        <v>766500</v>
      </c>
      <c r="H6" s="5">
        <v>766500</v>
      </c>
      <c r="I6" s="7" t="s">
        <v>13</v>
      </c>
      <c r="J6" s="6" t="s">
        <v>12</v>
      </c>
      <c r="K6" s="6"/>
    </row>
    <row r="7" spans="1:11" x14ac:dyDescent="0.25">
      <c r="A7" s="7">
        <v>805028530</v>
      </c>
      <c r="B7" s="1" t="s">
        <v>14</v>
      </c>
      <c r="C7" s="1" t="s">
        <v>17</v>
      </c>
      <c r="D7" s="8">
        <v>10195591</v>
      </c>
      <c r="E7" s="4">
        <v>43804</v>
      </c>
      <c r="F7" s="4">
        <v>43905</v>
      </c>
      <c r="G7" s="5">
        <v>55050</v>
      </c>
      <c r="H7" s="5">
        <v>55050</v>
      </c>
      <c r="I7" s="7" t="s">
        <v>13</v>
      </c>
      <c r="J7" s="6" t="s">
        <v>12</v>
      </c>
      <c r="K7" s="6"/>
    </row>
    <row r="8" spans="1:11" x14ac:dyDescent="0.25">
      <c r="A8" s="7">
        <v>805028530</v>
      </c>
      <c r="B8" s="1" t="s">
        <v>14</v>
      </c>
      <c r="C8" s="1" t="s">
        <v>17</v>
      </c>
      <c r="D8" s="8">
        <v>10200837</v>
      </c>
      <c r="E8" s="4">
        <v>43819</v>
      </c>
      <c r="F8" s="4">
        <v>43905</v>
      </c>
      <c r="G8" s="5">
        <v>81129</v>
      </c>
      <c r="H8" s="5">
        <v>81129</v>
      </c>
      <c r="I8" s="7" t="s">
        <v>13</v>
      </c>
      <c r="J8" s="6" t="s">
        <v>12</v>
      </c>
      <c r="K8" s="6"/>
    </row>
    <row r="9" spans="1:11" x14ac:dyDescent="0.25">
      <c r="A9" s="7">
        <v>805028530</v>
      </c>
      <c r="B9" s="1" t="s">
        <v>14</v>
      </c>
      <c r="C9" s="1" t="s">
        <v>17</v>
      </c>
      <c r="D9" s="8">
        <v>10200849</v>
      </c>
      <c r="E9" s="4">
        <v>43819</v>
      </c>
      <c r="F9" s="4">
        <v>43905</v>
      </c>
      <c r="G9" s="5">
        <v>578490</v>
      </c>
      <c r="H9" s="5">
        <v>578490</v>
      </c>
      <c r="I9" s="7" t="s">
        <v>13</v>
      </c>
      <c r="J9" s="6" t="s">
        <v>12</v>
      </c>
      <c r="K9" s="6"/>
    </row>
    <row r="10" spans="1:11" x14ac:dyDescent="0.25">
      <c r="A10" s="7">
        <v>805028530</v>
      </c>
      <c r="B10" s="1" t="s">
        <v>14</v>
      </c>
      <c r="C10" s="1" t="s">
        <v>17</v>
      </c>
      <c r="D10" s="8">
        <v>10201657</v>
      </c>
      <c r="E10" s="4">
        <v>43823</v>
      </c>
      <c r="F10" s="4">
        <v>43905</v>
      </c>
      <c r="G10" s="5">
        <v>373529</v>
      </c>
      <c r="H10" s="5">
        <v>373529</v>
      </c>
      <c r="I10" s="7" t="s">
        <v>13</v>
      </c>
      <c r="J10" s="6" t="s">
        <v>12</v>
      </c>
      <c r="K10" s="6"/>
    </row>
    <row r="11" spans="1:11" x14ac:dyDescent="0.25">
      <c r="A11" s="7">
        <v>805028530</v>
      </c>
      <c r="B11" s="1" t="s">
        <v>14</v>
      </c>
      <c r="C11" s="1" t="s">
        <v>17</v>
      </c>
      <c r="D11" s="8">
        <v>10202584</v>
      </c>
      <c r="E11" s="4">
        <v>43829</v>
      </c>
      <c r="F11" s="4">
        <v>43905</v>
      </c>
      <c r="G11" s="5">
        <v>276787</v>
      </c>
      <c r="H11" s="5">
        <v>276787</v>
      </c>
      <c r="I11" s="7" t="s">
        <v>13</v>
      </c>
      <c r="J11" s="6" t="s">
        <v>12</v>
      </c>
      <c r="K11" s="6"/>
    </row>
    <row r="12" spans="1:11" x14ac:dyDescent="0.25">
      <c r="A12" s="7">
        <v>805028530</v>
      </c>
      <c r="B12" s="1" t="s">
        <v>14</v>
      </c>
      <c r="C12" s="1" t="s">
        <v>17</v>
      </c>
      <c r="D12" s="8">
        <v>10202687</v>
      </c>
      <c r="E12" s="4">
        <v>43830</v>
      </c>
      <c r="F12" s="4">
        <v>43905</v>
      </c>
      <c r="G12" s="5">
        <v>183759</v>
      </c>
      <c r="H12" s="5">
        <v>183759</v>
      </c>
      <c r="I12" s="7" t="s">
        <v>13</v>
      </c>
      <c r="J12" s="6" t="s">
        <v>12</v>
      </c>
      <c r="K12" s="6"/>
    </row>
    <row r="13" spans="1:11" x14ac:dyDescent="0.25">
      <c r="A13" s="7">
        <v>805028530</v>
      </c>
      <c r="B13" s="1" t="s">
        <v>14</v>
      </c>
      <c r="C13" s="1" t="s">
        <v>17</v>
      </c>
      <c r="D13" s="8">
        <v>10206523</v>
      </c>
      <c r="E13" s="4">
        <v>43849</v>
      </c>
      <c r="F13" s="4">
        <v>43905</v>
      </c>
      <c r="G13" s="5">
        <v>243605</v>
      </c>
      <c r="H13" s="5">
        <v>243605</v>
      </c>
      <c r="I13" s="7" t="s">
        <v>13</v>
      </c>
      <c r="J13" s="6" t="s">
        <v>12</v>
      </c>
      <c r="K13" s="6"/>
    </row>
    <row r="14" spans="1:11" x14ac:dyDescent="0.25">
      <c r="A14" s="7">
        <v>805028530</v>
      </c>
      <c r="B14" s="1" t="s">
        <v>14</v>
      </c>
      <c r="C14" s="1" t="s">
        <v>17</v>
      </c>
      <c r="D14" s="8">
        <v>10207459</v>
      </c>
      <c r="E14" s="4">
        <v>43852</v>
      </c>
      <c r="F14" s="4">
        <v>43905</v>
      </c>
      <c r="G14" s="5">
        <v>75444</v>
      </c>
      <c r="H14" s="5">
        <v>75444</v>
      </c>
      <c r="I14" s="7" t="s">
        <v>13</v>
      </c>
      <c r="J14" s="6" t="s">
        <v>12</v>
      </c>
      <c r="K14" s="6"/>
    </row>
    <row r="15" spans="1:11" x14ac:dyDescent="0.25">
      <c r="A15" s="7">
        <v>805028530</v>
      </c>
      <c r="B15" s="1" t="s">
        <v>14</v>
      </c>
      <c r="C15" s="1" t="s">
        <v>17</v>
      </c>
      <c r="D15" s="8">
        <v>10212997</v>
      </c>
      <c r="E15" s="4">
        <v>43868</v>
      </c>
      <c r="F15" s="4">
        <v>43905</v>
      </c>
      <c r="G15" s="5">
        <v>100870</v>
      </c>
      <c r="H15" s="5">
        <v>100870</v>
      </c>
      <c r="I15" s="7" t="s">
        <v>13</v>
      </c>
      <c r="J15" s="6" t="s">
        <v>12</v>
      </c>
      <c r="K15" s="6"/>
    </row>
    <row r="16" spans="1:11" x14ac:dyDescent="0.25">
      <c r="A16" s="7">
        <v>805028530</v>
      </c>
      <c r="B16" s="1" t="s">
        <v>14</v>
      </c>
      <c r="C16" s="1" t="s">
        <v>17</v>
      </c>
      <c r="D16" s="8">
        <v>10224436</v>
      </c>
      <c r="E16" s="4">
        <v>43902</v>
      </c>
      <c r="F16" s="4">
        <v>43931</v>
      </c>
      <c r="G16" s="5">
        <v>355007</v>
      </c>
      <c r="H16" s="5">
        <v>355007</v>
      </c>
      <c r="I16" s="7" t="s">
        <v>13</v>
      </c>
      <c r="J16" s="6" t="s">
        <v>12</v>
      </c>
      <c r="K16" s="6"/>
    </row>
    <row r="17" spans="1:11" x14ac:dyDescent="0.25">
      <c r="A17" s="7">
        <v>805028530</v>
      </c>
      <c r="B17" s="1" t="s">
        <v>14</v>
      </c>
      <c r="C17" s="1" t="s">
        <v>17</v>
      </c>
      <c r="D17" s="8">
        <v>10227851</v>
      </c>
      <c r="E17" s="4">
        <v>43935</v>
      </c>
      <c r="F17" s="4">
        <v>44058</v>
      </c>
      <c r="G17" s="5">
        <v>57600</v>
      </c>
      <c r="H17" s="5">
        <v>57600</v>
      </c>
      <c r="I17" s="7" t="s">
        <v>13</v>
      </c>
      <c r="J17" s="6" t="s">
        <v>12</v>
      </c>
      <c r="K17" s="6"/>
    </row>
    <row r="18" spans="1:11" x14ac:dyDescent="0.25">
      <c r="A18" s="7">
        <v>805028530</v>
      </c>
      <c r="B18" s="1" t="s">
        <v>14</v>
      </c>
      <c r="C18" s="1" t="s">
        <v>17</v>
      </c>
      <c r="D18" s="8">
        <v>10227977</v>
      </c>
      <c r="E18" s="4">
        <v>43937</v>
      </c>
      <c r="F18" s="4">
        <v>44058</v>
      </c>
      <c r="G18" s="5">
        <v>218079</v>
      </c>
      <c r="H18" s="5">
        <v>218079</v>
      </c>
      <c r="I18" s="7" t="s">
        <v>13</v>
      </c>
      <c r="J18" s="6" t="s">
        <v>12</v>
      </c>
      <c r="K18" s="6"/>
    </row>
    <row r="19" spans="1:11" x14ac:dyDescent="0.25">
      <c r="A19" s="7">
        <v>805028530</v>
      </c>
      <c r="B19" s="1" t="s">
        <v>14</v>
      </c>
      <c r="C19" s="1" t="s">
        <v>17</v>
      </c>
      <c r="D19" s="8">
        <v>10231215</v>
      </c>
      <c r="E19" s="4">
        <v>43973</v>
      </c>
      <c r="F19" s="4">
        <v>44058</v>
      </c>
      <c r="G19" s="5">
        <v>58700</v>
      </c>
      <c r="H19" s="5">
        <v>58700</v>
      </c>
      <c r="I19" s="7" t="s">
        <v>13</v>
      </c>
      <c r="J19" s="6" t="s">
        <v>12</v>
      </c>
      <c r="K19" s="6"/>
    </row>
    <row r="20" spans="1:11" x14ac:dyDescent="0.25">
      <c r="A20" s="7">
        <v>805028530</v>
      </c>
      <c r="B20" s="1" t="s">
        <v>14</v>
      </c>
      <c r="C20" s="1" t="s">
        <v>17</v>
      </c>
      <c r="D20" s="8">
        <v>10231642</v>
      </c>
      <c r="E20" s="4">
        <v>43978</v>
      </c>
      <c r="F20" s="4">
        <v>44489</v>
      </c>
      <c r="G20" s="5">
        <v>572246</v>
      </c>
      <c r="H20" s="5">
        <v>572246</v>
      </c>
      <c r="I20" s="7" t="s">
        <v>13</v>
      </c>
      <c r="J20" s="6" t="s">
        <v>12</v>
      </c>
      <c r="K20" s="6"/>
    </row>
    <row r="21" spans="1:11" x14ac:dyDescent="0.25">
      <c r="A21" s="7">
        <v>805028530</v>
      </c>
      <c r="B21" s="1" t="s">
        <v>14</v>
      </c>
      <c r="C21" s="1" t="s">
        <v>17</v>
      </c>
      <c r="D21" s="8">
        <v>10231656</v>
      </c>
      <c r="E21" s="4">
        <v>43978</v>
      </c>
      <c r="F21" s="4">
        <v>44489</v>
      </c>
      <c r="G21" s="5">
        <v>114750</v>
      </c>
      <c r="H21" s="5">
        <v>114750</v>
      </c>
      <c r="I21" s="7" t="s">
        <v>13</v>
      </c>
      <c r="J21" s="6" t="s">
        <v>12</v>
      </c>
      <c r="K21" s="6"/>
    </row>
    <row r="22" spans="1:11" x14ac:dyDescent="0.25">
      <c r="A22" s="7">
        <v>805028530</v>
      </c>
      <c r="B22" s="1" t="s">
        <v>14</v>
      </c>
      <c r="C22" s="1" t="s">
        <v>17</v>
      </c>
      <c r="D22" s="8">
        <v>10232093</v>
      </c>
      <c r="E22" s="4">
        <v>43980</v>
      </c>
      <c r="F22" s="4">
        <v>44025</v>
      </c>
      <c r="G22" s="5">
        <v>802962</v>
      </c>
      <c r="H22" s="5">
        <v>802962</v>
      </c>
      <c r="I22" s="7" t="s">
        <v>13</v>
      </c>
      <c r="J22" s="6" t="s">
        <v>12</v>
      </c>
      <c r="K22" s="6"/>
    </row>
    <row r="23" spans="1:11" x14ac:dyDescent="0.25">
      <c r="A23" s="7">
        <v>805028530</v>
      </c>
      <c r="B23" s="1" t="s">
        <v>14</v>
      </c>
      <c r="C23" s="1" t="s">
        <v>17</v>
      </c>
      <c r="D23" s="8">
        <v>10236113</v>
      </c>
      <c r="E23" s="4">
        <v>44009</v>
      </c>
      <c r="F23" s="4">
        <v>44025</v>
      </c>
      <c r="G23" s="5">
        <v>817240</v>
      </c>
      <c r="H23" s="5">
        <v>817240</v>
      </c>
      <c r="I23" s="7" t="s">
        <v>13</v>
      </c>
      <c r="J23" s="6" t="s">
        <v>12</v>
      </c>
      <c r="K23" s="6"/>
    </row>
    <row r="24" spans="1:11" x14ac:dyDescent="0.25">
      <c r="A24" s="7">
        <v>805028530</v>
      </c>
      <c r="B24" s="1" t="s">
        <v>14</v>
      </c>
      <c r="C24" s="1" t="s">
        <v>17</v>
      </c>
      <c r="D24" s="8">
        <v>10235884</v>
      </c>
      <c r="E24" s="4">
        <v>44008</v>
      </c>
      <c r="F24" s="4">
        <v>44058</v>
      </c>
      <c r="G24" s="5">
        <v>137917</v>
      </c>
      <c r="H24" s="5">
        <v>137917</v>
      </c>
      <c r="I24" s="7" t="s">
        <v>13</v>
      </c>
      <c r="J24" s="6" t="s">
        <v>12</v>
      </c>
      <c r="K24" s="6"/>
    </row>
    <row r="25" spans="1:11" x14ac:dyDescent="0.25">
      <c r="A25" s="7">
        <v>805028530</v>
      </c>
      <c r="B25" s="1" t="s">
        <v>14</v>
      </c>
      <c r="C25" s="1" t="s">
        <v>17</v>
      </c>
      <c r="D25" s="8">
        <v>10239973</v>
      </c>
      <c r="E25" s="4">
        <v>44036</v>
      </c>
      <c r="F25" s="4">
        <v>44058</v>
      </c>
      <c r="G25" s="5">
        <v>337600</v>
      </c>
      <c r="H25" s="5">
        <v>337600</v>
      </c>
      <c r="I25" s="7" t="s">
        <v>13</v>
      </c>
      <c r="J25" s="6" t="s">
        <v>12</v>
      </c>
      <c r="K25" s="6"/>
    </row>
    <row r="26" spans="1:11" x14ac:dyDescent="0.25">
      <c r="A26" s="7">
        <v>805028530</v>
      </c>
      <c r="B26" s="1" t="s">
        <v>14</v>
      </c>
      <c r="C26" s="1" t="s">
        <v>17</v>
      </c>
      <c r="D26" s="8">
        <v>10241024</v>
      </c>
      <c r="E26" s="4">
        <v>44041</v>
      </c>
      <c r="F26" s="4">
        <v>44058</v>
      </c>
      <c r="G26" s="5">
        <v>411523</v>
      </c>
      <c r="H26" s="5">
        <v>411523</v>
      </c>
      <c r="I26" s="7" t="s">
        <v>13</v>
      </c>
      <c r="J26" s="6" t="s">
        <v>12</v>
      </c>
      <c r="K26" s="6"/>
    </row>
    <row r="27" spans="1:11" x14ac:dyDescent="0.25">
      <c r="A27" s="7">
        <v>805028530</v>
      </c>
      <c r="B27" s="1" t="s">
        <v>14</v>
      </c>
      <c r="C27" s="1" t="s">
        <v>17</v>
      </c>
      <c r="D27" s="8">
        <v>10241517</v>
      </c>
      <c r="E27" s="4">
        <v>44043</v>
      </c>
      <c r="F27" s="4">
        <v>44058</v>
      </c>
      <c r="G27" s="5">
        <v>107430</v>
      </c>
      <c r="H27" s="5">
        <v>107430</v>
      </c>
      <c r="I27" s="7" t="s">
        <v>13</v>
      </c>
      <c r="J27" s="6" t="s">
        <v>12</v>
      </c>
      <c r="K27" s="6"/>
    </row>
    <row r="28" spans="1:11" x14ac:dyDescent="0.25">
      <c r="A28" s="7">
        <v>805028530</v>
      </c>
      <c r="B28" s="1" t="s">
        <v>14</v>
      </c>
      <c r="C28" s="1" t="s">
        <v>17</v>
      </c>
      <c r="D28" s="8">
        <v>10243052</v>
      </c>
      <c r="E28" s="4">
        <v>44054</v>
      </c>
      <c r="F28" s="4">
        <v>44126</v>
      </c>
      <c r="G28" s="5">
        <v>1694308</v>
      </c>
      <c r="H28" s="5">
        <v>1694308</v>
      </c>
      <c r="I28" s="7" t="s">
        <v>13</v>
      </c>
      <c r="J28" s="6" t="s">
        <v>12</v>
      </c>
      <c r="K28" s="6"/>
    </row>
    <row r="29" spans="1:11" x14ac:dyDescent="0.25">
      <c r="A29" s="7">
        <v>805028530</v>
      </c>
      <c r="B29" s="1" t="s">
        <v>14</v>
      </c>
      <c r="C29" s="1" t="s">
        <v>17</v>
      </c>
      <c r="D29" s="8">
        <v>10247665</v>
      </c>
      <c r="E29" s="4">
        <v>44080</v>
      </c>
      <c r="F29" s="4">
        <v>44126</v>
      </c>
      <c r="G29" s="5">
        <v>109100</v>
      </c>
      <c r="H29" s="5">
        <v>109100</v>
      </c>
      <c r="I29" s="7" t="s">
        <v>13</v>
      </c>
      <c r="J29" s="6" t="s">
        <v>12</v>
      </c>
      <c r="K29" s="6"/>
    </row>
    <row r="30" spans="1:11" x14ac:dyDescent="0.25">
      <c r="A30" s="7">
        <v>805028530</v>
      </c>
      <c r="B30" s="1" t="s">
        <v>14</v>
      </c>
      <c r="C30" s="1" t="s">
        <v>16</v>
      </c>
      <c r="D30" s="8">
        <v>1131</v>
      </c>
      <c r="E30" s="4">
        <v>44113</v>
      </c>
      <c r="F30" s="4">
        <v>44158</v>
      </c>
      <c r="G30" s="5">
        <v>690982</v>
      </c>
      <c r="H30" s="5">
        <v>690982</v>
      </c>
      <c r="I30" s="7" t="s">
        <v>13</v>
      </c>
      <c r="J30" s="6" t="s">
        <v>12</v>
      </c>
      <c r="K30" s="6"/>
    </row>
    <row r="31" spans="1:11" x14ac:dyDescent="0.25">
      <c r="A31" s="7">
        <v>805028530</v>
      </c>
      <c r="B31" s="1" t="s">
        <v>14</v>
      </c>
      <c r="C31" s="1" t="s">
        <v>16</v>
      </c>
      <c r="D31" s="8">
        <v>3771</v>
      </c>
      <c r="E31" s="4">
        <v>44127</v>
      </c>
      <c r="F31" s="4">
        <v>44158</v>
      </c>
      <c r="G31" s="5">
        <v>436339</v>
      </c>
      <c r="H31" s="5">
        <v>436339</v>
      </c>
      <c r="I31" s="7" t="s">
        <v>13</v>
      </c>
      <c r="J31" s="6" t="s">
        <v>12</v>
      </c>
      <c r="K31" s="6"/>
    </row>
    <row r="32" spans="1:11" x14ac:dyDescent="0.25">
      <c r="A32" s="7">
        <v>805028530</v>
      </c>
      <c r="B32" s="1" t="s">
        <v>14</v>
      </c>
      <c r="C32" s="1" t="s">
        <v>16</v>
      </c>
      <c r="D32" s="8">
        <v>4658</v>
      </c>
      <c r="E32" s="4">
        <v>44133</v>
      </c>
      <c r="F32" s="4">
        <v>44158</v>
      </c>
      <c r="G32" s="5">
        <v>1494489</v>
      </c>
      <c r="H32" s="5">
        <v>1494489</v>
      </c>
      <c r="I32" s="7" t="s">
        <v>13</v>
      </c>
      <c r="J32" s="6" t="s">
        <v>12</v>
      </c>
      <c r="K32" s="6"/>
    </row>
    <row r="33" spans="1:11" x14ac:dyDescent="0.25">
      <c r="A33" s="7">
        <v>805028530</v>
      </c>
      <c r="B33" s="1" t="s">
        <v>14</v>
      </c>
      <c r="C33" s="1" t="s">
        <v>16</v>
      </c>
      <c r="D33" s="8">
        <v>5168</v>
      </c>
      <c r="E33" s="4">
        <v>44135</v>
      </c>
      <c r="F33" s="4">
        <v>44158</v>
      </c>
      <c r="G33" s="5">
        <v>681726</v>
      </c>
      <c r="H33" s="5">
        <v>681726</v>
      </c>
      <c r="I33" s="7" t="s">
        <v>13</v>
      </c>
      <c r="J33" s="6" t="s">
        <v>12</v>
      </c>
      <c r="K33" s="6"/>
    </row>
    <row r="34" spans="1:11" x14ac:dyDescent="0.25">
      <c r="A34" s="7">
        <v>805028530</v>
      </c>
      <c r="B34" s="1" t="s">
        <v>14</v>
      </c>
      <c r="C34" s="1" t="s">
        <v>16</v>
      </c>
      <c r="D34" s="8">
        <v>5191</v>
      </c>
      <c r="E34" s="4">
        <v>44135</v>
      </c>
      <c r="F34" s="4">
        <v>44158</v>
      </c>
      <c r="G34" s="5">
        <v>1766105</v>
      </c>
      <c r="H34" s="5">
        <v>1563002</v>
      </c>
      <c r="I34" s="7" t="s">
        <v>13</v>
      </c>
      <c r="J34" s="6" t="s">
        <v>12</v>
      </c>
      <c r="K34" s="6"/>
    </row>
    <row r="35" spans="1:11" x14ac:dyDescent="0.25">
      <c r="A35" s="7">
        <v>805028530</v>
      </c>
      <c r="B35" s="1" t="s">
        <v>14</v>
      </c>
      <c r="C35" s="1" t="s">
        <v>15</v>
      </c>
      <c r="D35" s="8">
        <v>68</v>
      </c>
      <c r="E35" s="4">
        <v>44153</v>
      </c>
      <c r="F35" s="4">
        <v>44176</v>
      </c>
      <c r="G35" s="5">
        <v>851600</v>
      </c>
      <c r="H35" s="5">
        <v>851600</v>
      </c>
      <c r="I35" s="7" t="s">
        <v>13</v>
      </c>
      <c r="J35" s="6" t="s">
        <v>12</v>
      </c>
      <c r="K35" s="6"/>
    </row>
    <row r="36" spans="1:11" x14ac:dyDescent="0.25">
      <c r="A36" s="7">
        <v>805028530</v>
      </c>
      <c r="B36" s="1" t="s">
        <v>14</v>
      </c>
      <c r="C36" s="1" t="s">
        <v>16</v>
      </c>
      <c r="D36" s="8">
        <v>10175</v>
      </c>
      <c r="E36" s="4">
        <v>44172</v>
      </c>
      <c r="F36" s="4">
        <v>44208</v>
      </c>
      <c r="G36" s="5">
        <v>507704</v>
      </c>
      <c r="H36" s="5">
        <v>507704</v>
      </c>
      <c r="I36" s="7" t="s">
        <v>13</v>
      </c>
      <c r="J36" s="6" t="s">
        <v>12</v>
      </c>
      <c r="K36" s="6"/>
    </row>
    <row r="37" spans="1:11" x14ac:dyDescent="0.25">
      <c r="A37" s="7">
        <v>805028530</v>
      </c>
      <c r="B37" s="1" t="s">
        <v>14</v>
      </c>
      <c r="C37" s="1" t="s">
        <v>16</v>
      </c>
      <c r="D37" s="8">
        <v>15062</v>
      </c>
      <c r="E37" s="4">
        <v>44216</v>
      </c>
      <c r="F37" s="4">
        <v>44237</v>
      </c>
      <c r="G37" s="5">
        <v>245018</v>
      </c>
      <c r="H37" s="5">
        <v>245018</v>
      </c>
      <c r="I37" s="7" t="s">
        <v>13</v>
      </c>
      <c r="J37" s="6" t="s">
        <v>12</v>
      </c>
      <c r="K37" s="6"/>
    </row>
    <row r="38" spans="1:11" x14ac:dyDescent="0.25">
      <c r="A38" s="7">
        <v>805028530</v>
      </c>
      <c r="B38" s="1" t="s">
        <v>14</v>
      </c>
      <c r="C38" s="1" t="s">
        <v>16</v>
      </c>
      <c r="D38" s="8">
        <v>15561</v>
      </c>
      <c r="E38" s="4">
        <v>44219</v>
      </c>
      <c r="F38" s="4">
        <v>44237</v>
      </c>
      <c r="G38" s="5">
        <v>386737</v>
      </c>
      <c r="H38" s="5">
        <v>386737</v>
      </c>
      <c r="I38" s="7" t="s">
        <v>13</v>
      </c>
      <c r="J38" s="6" t="s">
        <v>12</v>
      </c>
      <c r="K38" s="6"/>
    </row>
    <row r="39" spans="1:11" x14ac:dyDescent="0.25">
      <c r="A39" s="7">
        <v>805028530</v>
      </c>
      <c r="B39" s="1" t="s">
        <v>14</v>
      </c>
      <c r="C39" s="1" t="s">
        <v>16</v>
      </c>
      <c r="D39" s="8">
        <v>15967</v>
      </c>
      <c r="E39" s="4">
        <v>44223</v>
      </c>
      <c r="F39" s="4">
        <v>44237</v>
      </c>
      <c r="G39" s="5">
        <v>358465</v>
      </c>
      <c r="H39" s="5">
        <v>358465</v>
      </c>
      <c r="I39" s="7" t="s">
        <v>13</v>
      </c>
      <c r="J39" s="6" t="s">
        <v>12</v>
      </c>
      <c r="K39" s="6"/>
    </row>
    <row r="40" spans="1:11" x14ac:dyDescent="0.25">
      <c r="A40" s="7">
        <v>805028530</v>
      </c>
      <c r="B40" s="1" t="s">
        <v>14</v>
      </c>
      <c r="C40" s="1" t="s">
        <v>16</v>
      </c>
      <c r="D40" s="8">
        <v>16367</v>
      </c>
      <c r="E40" s="4">
        <v>44226</v>
      </c>
      <c r="F40" s="4">
        <v>44237</v>
      </c>
      <c r="G40" s="5">
        <v>301570</v>
      </c>
      <c r="H40" s="5">
        <v>301570</v>
      </c>
      <c r="I40" s="7" t="s">
        <v>13</v>
      </c>
      <c r="J40" s="6" t="s">
        <v>12</v>
      </c>
      <c r="K40" s="6"/>
    </row>
    <row r="41" spans="1:11" x14ac:dyDescent="0.25">
      <c r="A41" s="7">
        <v>805028530</v>
      </c>
      <c r="B41" s="1" t="s">
        <v>14</v>
      </c>
      <c r="C41" s="1" t="s">
        <v>18</v>
      </c>
      <c r="D41" s="8" t="s">
        <v>11</v>
      </c>
      <c r="E41" s="4">
        <v>42887</v>
      </c>
      <c r="F41" s="4">
        <v>42990</v>
      </c>
      <c r="G41" s="5">
        <v>3605373</v>
      </c>
      <c r="H41" s="5">
        <v>3605373</v>
      </c>
      <c r="I41" s="7" t="s">
        <v>13</v>
      </c>
      <c r="J41" s="6" t="s">
        <v>12</v>
      </c>
      <c r="K41" s="6"/>
    </row>
    <row r="42" spans="1:11" x14ac:dyDescent="0.25">
      <c r="A42" s="7">
        <v>805028530</v>
      </c>
      <c r="B42" s="1" t="s">
        <v>14</v>
      </c>
      <c r="C42" s="1" t="s">
        <v>19</v>
      </c>
      <c r="D42" s="8">
        <v>40000417</v>
      </c>
      <c r="E42" s="4">
        <v>44098</v>
      </c>
      <c r="F42" s="4">
        <v>44228</v>
      </c>
      <c r="G42" s="5">
        <v>107110245</v>
      </c>
      <c r="H42" s="5">
        <v>103194307</v>
      </c>
      <c r="I42" s="7" t="s">
        <v>13</v>
      </c>
      <c r="J42" s="6" t="s">
        <v>12</v>
      </c>
      <c r="K42" s="6"/>
    </row>
    <row r="43" spans="1:11" x14ac:dyDescent="0.25">
      <c r="A43" s="7">
        <v>805028530</v>
      </c>
      <c r="B43" s="1" t="s">
        <v>14</v>
      </c>
      <c r="C43" s="1" t="s">
        <v>16</v>
      </c>
      <c r="D43" s="8">
        <v>18237</v>
      </c>
      <c r="E43" s="4">
        <v>44242</v>
      </c>
      <c r="F43" s="4">
        <v>44265</v>
      </c>
      <c r="G43" s="5">
        <v>1304072</v>
      </c>
      <c r="H43" s="5">
        <v>1304072</v>
      </c>
      <c r="I43" s="7" t="s">
        <v>13</v>
      </c>
      <c r="J43" s="6" t="s">
        <v>12</v>
      </c>
      <c r="K43" s="6"/>
    </row>
    <row r="44" spans="1:11" x14ac:dyDescent="0.25">
      <c r="A44" s="7">
        <v>805028530</v>
      </c>
      <c r="B44" s="1" t="s">
        <v>14</v>
      </c>
      <c r="C44" s="1" t="s">
        <v>16</v>
      </c>
      <c r="D44" s="8">
        <v>17354</v>
      </c>
      <c r="E44" s="4">
        <v>44235</v>
      </c>
      <c r="F44" s="4">
        <v>44300</v>
      </c>
      <c r="G44" s="5">
        <v>5525771</v>
      </c>
      <c r="H44" s="5">
        <v>5084377</v>
      </c>
      <c r="I44" s="7" t="s">
        <v>13</v>
      </c>
      <c r="J44" s="6" t="s">
        <v>12</v>
      </c>
      <c r="K44" s="6"/>
    </row>
    <row r="45" spans="1:11" x14ac:dyDescent="0.25">
      <c r="A45" s="7">
        <v>805028530</v>
      </c>
      <c r="B45" s="1" t="s">
        <v>14</v>
      </c>
      <c r="C45" s="1" t="s">
        <v>16</v>
      </c>
      <c r="D45" s="8">
        <v>17433</v>
      </c>
      <c r="E45" s="4">
        <v>44236</v>
      </c>
      <c r="F45" s="4">
        <v>44384</v>
      </c>
      <c r="G45" s="5">
        <v>208298</v>
      </c>
      <c r="H45" s="5">
        <v>208298</v>
      </c>
      <c r="I45" s="7" t="s">
        <v>13</v>
      </c>
      <c r="J45" s="6" t="s">
        <v>12</v>
      </c>
      <c r="K45" s="6"/>
    </row>
    <row r="46" spans="1:11" x14ac:dyDescent="0.25">
      <c r="A46" s="7">
        <v>805028530</v>
      </c>
      <c r="B46" s="1" t="s">
        <v>14</v>
      </c>
      <c r="C46" s="1" t="s">
        <v>16</v>
      </c>
      <c r="D46" s="8">
        <v>18940</v>
      </c>
      <c r="E46" s="4">
        <v>44248</v>
      </c>
      <c r="F46" s="4">
        <v>44384</v>
      </c>
      <c r="G46" s="5">
        <v>515789</v>
      </c>
      <c r="H46" s="5">
        <v>515789</v>
      </c>
      <c r="I46" s="7" t="s">
        <v>13</v>
      </c>
      <c r="J46" s="6" t="s">
        <v>12</v>
      </c>
      <c r="K46" s="6"/>
    </row>
    <row r="47" spans="1:11" x14ac:dyDescent="0.25">
      <c r="A47" s="7">
        <v>805028530</v>
      </c>
      <c r="B47" s="1" t="s">
        <v>14</v>
      </c>
      <c r="C47" s="1" t="s">
        <v>16</v>
      </c>
      <c r="D47" s="8">
        <v>27380</v>
      </c>
      <c r="E47" s="4">
        <v>44324</v>
      </c>
      <c r="F47" s="4">
        <v>44384</v>
      </c>
      <c r="G47" s="5">
        <v>177397</v>
      </c>
      <c r="H47" s="5">
        <v>177397</v>
      </c>
      <c r="I47" s="7" t="s">
        <v>13</v>
      </c>
      <c r="J47" s="6" t="s">
        <v>12</v>
      </c>
      <c r="K47" s="6"/>
    </row>
    <row r="48" spans="1:11" x14ac:dyDescent="0.25">
      <c r="A48" s="7">
        <v>805028530</v>
      </c>
      <c r="B48" s="1" t="s">
        <v>14</v>
      </c>
      <c r="C48" s="1" t="s">
        <v>16</v>
      </c>
      <c r="D48" s="8">
        <v>27531</v>
      </c>
      <c r="E48" s="4">
        <v>44328</v>
      </c>
      <c r="F48" s="4">
        <v>44384</v>
      </c>
      <c r="G48" s="5">
        <v>117902</v>
      </c>
      <c r="H48" s="5">
        <v>117902</v>
      </c>
      <c r="I48" s="7" t="s">
        <v>13</v>
      </c>
      <c r="J48" s="6" t="s">
        <v>12</v>
      </c>
      <c r="K48" s="6"/>
    </row>
    <row r="49" spans="1:11" x14ac:dyDescent="0.25">
      <c r="A49" s="7">
        <v>805028530</v>
      </c>
      <c r="B49" s="1" t="s">
        <v>14</v>
      </c>
      <c r="C49" s="1" t="s">
        <v>16</v>
      </c>
      <c r="D49" s="8">
        <v>12401</v>
      </c>
      <c r="E49" s="4">
        <v>44187</v>
      </c>
      <c r="F49" s="4">
        <v>44481</v>
      </c>
      <c r="G49" s="5">
        <v>6131140</v>
      </c>
      <c r="H49" s="5">
        <v>5267611</v>
      </c>
      <c r="I49" s="7" t="s">
        <v>13</v>
      </c>
      <c r="J49" s="6" t="s">
        <v>12</v>
      </c>
      <c r="K49" s="6"/>
    </row>
    <row r="50" spans="1:11" x14ac:dyDescent="0.25">
      <c r="A50" s="7">
        <v>805028530</v>
      </c>
      <c r="B50" s="1" t="s">
        <v>14</v>
      </c>
      <c r="C50" s="1" t="s">
        <v>16</v>
      </c>
      <c r="D50" s="8">
        <v>33131</v>
      </c>
      <c r="E50" s="4">
        <v>44381</v>
      </c>
      <c r="F50" s="4">
        <v>44481</v>
      </c>
      <c r="G50" s="5">
        <v>507957</v>
      </c>
      <c r="H50" s="5">
        <v>507957</v>
      </c>
      <c r="I50" s="7" t="s">
        <v>13</v>
      </c>
      <c r="J50" s="6" t="s">
        <v>12</v>
      </c>
      <c r="K50" s="6"/>
    </row>
    <row r="51" spans="1:11" x14ac:dyDescent="0.25">
      <c r="A51" s="7">
        <v>805028530</v>
      </c>
      <c r="B51" s="1" t="s">
        <v>14</v>
      </c>
      <c r="C51" s="1" t="s">
        <v>15</v>
      </c>
      <c r="D51" s="8">
        <v>143</v>
      </c>
      <c r="E51" s="4">
        <v>44180</v>
      </c>
      <c r="F51" s="4">
        <v>44409</v>
      </c>
      <c r="G51" s="5">
        <v>23889798</v>
      </c>
      <c r="H51" s="5">
        <v>23604982</v>
      </c>
      <c r="I51" s="7" t="s">
        <v>13</v>
      </c>
      <c r="J51" s="6" t="s">
        <v>12</v>
      </c>
      <c r="K51" s="6"/>
    </row>
    <row r="52" spans="1:11" x14ac:dyDescent="0.25">
      <c r="A52" s="7">
        <v>805028530</v>
      </c>
      <c r="B52" s="1" t="s">
        <v>14</v>
      </c>
      <c r="C52" s="1" t="s">
        <v>15</v>
      </c>
      <c r="D52" s="8">
        <v>144</v>
      </c>
      <c r="E52" s="4">
        <v>44180</v>
      </c>
      <c r="F52" s="4">
        <v>44409</v>
      </c>
      <c r="G52" s="5">
        <v>456300</v>
      </c>
      <c r="H52" s="5">
        <v>456300</v>
      </c>
      <c r="I52" s="7" t="s">
        <v>13</v>
      </c>
      <c r="J52" s="6" t="s">
        <v>12</v>
      </c>
      <c r="K52" s="6"/>
    </row>
    <row r="53" spans="1:11" x14ac:dyDescent="0.25">
      <c r="A53" s="7">
        <v>805028530</v>
      </c>
      <c r="B53" s="1" t="s">
        <v>14</v>
      </c>
      <c r="C53" s="1" t="s">
        <v>15</v>
      </c>
      <c r="D53" s="8">
        <v>145</v>
      </c>
      <c r="E53" s="4">
        <v>44180</v>
      </c>
      <c r="F53" s="4">
        <v>44409</v>
      </c>
      <c r="G53" s="5">
        <v>1361888</v>
      </c>
      <c r="H53" s="5">
        <v>1361888</v>
      </c>
      <c r="I53" s="7" t="s">
        <v>13</v>
      </c>
      <c r="J53" s="6" t="s">
        <v>12</v>
      </c>
      <c r="K53" s="6"/>
    </row>
    <row r="54" spans="1:11" x14ac:dyDescent="0.25">
      <c r="A54" s="7">
        <v>805028530</v>
      </c>
      <c r="B54" s="1" t="s">
        <v>14</v>
      </c>
      <c r="C54" s="1" t="s">
        <v>16</v>
      </c>
      <c r="D54" s="8">
        <v>27499</v>
      </c>
      <c r="E54" s="4">
        <v>44328</v>
      </c>
      <c r="F54" s="4">
        <v>44489</v>
      </c>
      <c r="G54" s="5">
        <v>111986</v>
      </c>
      <c r="H54" s="5">
        <v>111986</v>
      </c>
      <c r="I54" s="7" t="s">
        <v>13</v>
      </c>
      <c r="J54" s="6" t="s">
        <v>12</v>
      </c>
      <c r="K54" s="6"/>
    </row>
    <row r="55" spans="1:11" x14ac:dyDescent="0.25">
      <c r="A55" s="7">
        <v>805028530</v>
      </c>
      <c r="B55" s="1" t="s">
        <v>14</v>
      </c>
      <c r="C55" s="1" t="s">
        <v>16</v>
      </c>
      <c r="D55" s="8">
        <v>43100</v>
      </c>
      <c r="E55" s="4">
        <v>44455</v>
      </c>
      <c r="F55" s="4">
        <v>44489</v>
      </c>
      <c r="G55" s="5">
        <v>327244</v>
      </c>
      <c r="H55" s="5">
        <v>327244</v>
      </c>
      <c r="I55" s="7" t="s">
        <v>13</v>
      </c>
      <c r="J55" s="6" t="s">
        <v>12</v>
      </c>
      <c r="K55" s="6"/>
    </row>
    <row r="56" spans="1:11" x14ac:dyDescent="0.25">
      <c r="A56" s="7">
        <v>805028530</v>
      </c>
      <c r="B56" s="1" t="s">
        <v>14</v>
      </c>
      <c r="C56" s="1" t="s">
        <v>16</v>
      </c>
      <c r="D56" s="8">
        <v>45134</v>
      </c>
      <c r="E56" s="4">
        <v>44466</v>
      </c>
      <c r="F56" s="4">
        <v>44489</v>
      </c>
      <c r="G56" s="5">
        <v>167044</v>
      </c>
      <c r="H56" s="5">
        <v>167044</v>
      </c>
      <c r="I56" s="7" t="s">
        <v>13</v>
      </c>
      <c r="J56" s="6" t="s">
        <v>12</v>
      </c>
      <c r="K56" s="6"/>
    </row>
    <row r="57" spans="1:11" x14ac:dyDescent="0.25">
      <c r="A57" s="7">
        <v>805028530</v>
      </c>
      <c r="B57" s="1" t="s">
        <v>14</v>
      </c>
      <c r="C57" s="1" t="s">
        <v>16</v>
      </c>
      <c r="D57" s="8">
        <v>44905</v>
      </c>
      <c r="E57" s="4">
        <v>44464</v>
      </c>
      <c r="F57" s="4">
        <v>44522</v>
      </c>
      <c r="G57" s="5">
        <v>1190146</v>
      </c>
      <c r="H57" s="5">
        <v>1190146</v>
      </c>
      <c r="I57" s="7" t="s">
        <v>13</v>
      </c>
      <c r="J57" s="6" t="s">
        <v>12</v>
      </c>
      <c r="K57" s="6"/>
    </row>
    <row r="58" spans="1:11" x14ac:dyDescent="0.25">
      <c r="A58" s="7">
        <v>805028530</v>
      </c>
      <c r="B58" s="1" t="s">
        <v>14</v>
      </c>
      <c r="C58" s="1" t="s">
        <v>16</v>
      </c>
      <c r="D58" s="8">
        <v>48635</v>
      </c>
      <c r="E58" s="4">
        <v>44490</v>
      </c>
      <c r="F58" s="4">
        <v>44522</v>
      </c>
      <c r="G58" s="5">
        <v>131396</v>
      </c>
      <c r="H58" s="5">
        <v>131396</v>
      </c>
      <c r="I58" s="7" t="s">
        <v>13</v>
      </c>
      <c r="J58" s="6" t="s">
        <v>12</v>
      </c>
      <c r="K58" s="6"/>
    </row>
    <row r="59" spans="1:11" x14ac:dyDescent="0.25">
      <c r="A59" s="7">
        <v>805028530</v>
      </c>
      <c r="B59" s="1" t="s">
        <v>14</v>
      </c>
      <c r="C59" s="1" t="s">
        <v>16</v>
      </c>
      <c r="D59" s="8">
        <v>48107</v>
      </c>
      <c r="E59" s="4">
        <v>44488</v>
      </c>
      <c r="F59" s="4">
        <v>44540</v>
      </c>
      <c r="G59" s="5">
        <v>345793</v>
      </c>
      <c r="H59" s="5">
        <v>345793</v>
      </c>
      <c r="I59" s="7" t="s">
        <v>13</v>
      </c>
      <c r="J59" s="6" t="s">
        <v>12</v>
      </c>
      <c r="K59" s="6"/>
    </row>
    <row r="60" spans="1:11" x14ac:dyDescent="0.25">
      <c r="A60" s="7">
        <v>805028530</v>
      </c>
      <c r="B60" s="1" t="s">
        <v>14</v>
      </c>
      <c r="C60" s="1" t="s">
        <v>16</v>
      </c>
      <c r="D60" s="8">
        <v>54595</v>
      </c>
      <c r="E60" s="4">
        <v>44531</v>
      </c>
      <c r="F60" s="4">
        <v>44574</v>
      </c>
      <c r="G60" s="5">
        <v>162303</v>
      </c>
      <c r="H60" s="5">
        <v>162303</v>
      </c>
      <c r="I60" s="7" t="s">
        <v>13</v>
      </c>
      <c r="J60" s="6" t="s">
        <v>12</v>
      </c>
      <c r="K60" s="6"/>
    </row>
    <row r="61" spans="1:11" x14ac:dyDescent="0.25">
      <c r="A61" s="7">
        <v>805028530</v>
      </c>
      <c r="B61" s="1" t="s">
        <v>14</v>
      </c>
      <c r="C61" s="1" t="s">
        <v>16</v>
      </c>
      <c r="D61" s="8">
        <v>60872</v>
      </c>
      <c r="E61" s="4">
        <v>44581</v>
      </c>
      <c r="F61" s="4">
        <v>44606</v>
      </c>
      <c r="G61" s="5">
        <v>696522</v>
      </c>
      <c r="H61" s="5">
        <v>696522</v>
      </c>
      <c r="I61" s="7" t="s">
        <v>13</v>
      </c>
      <c r="J61" s="6" t="s">
        <v>12</v>
      </c>
      <c r="K61" s="6"/>
    </row>
    <row r="62" spans="1:11" x14ac:dyDescent="0.25">
      <c r="A62" s="7">
        <v>805028530</v>
      </c>
      <c r="B62" s="1" t="s">
        <v>14</v>
      </c>
      <c r="C62" s="1" t="s">
        <v>16</v>
      </c>
      <c r="D62" s="8">
        <v>58588</v>
      </c>
      <c r="E62" s="4">
        <v>44560</v>
      </c>
      <c r="F62" s="4">
        <v>44631</v>
      </c>
      <c r="G62" s="5">
        <v>222942</v>
      </c>
      <c r="H62" s="5">
        <v>222942</v>
      </c>
      <c r="I62" s="7" t="s">
        <v>13</v>
      </c>
      <c r="J62" s="6" t="s">
        <v>12</v>
      </c>
      <c r="K62" s="6"/>
    </row>
    <row r="63" spans="1:11" x14ac:dyDescent="0.25">
      <c r="A63" s="7">
        <v>805028530</v>
      </c>
      <c r="B63" s="1" t="s">
        <v>14</v>
      </c>
      <c r="C63" s="1" t="s">
        <v>16</v>
      </c>
      <c r="D63" s="8">
        <v>62934</v>
      </c>
      <c r="E63" s="4">
        <v>44598</v>
      </c>
      <c r="F63" s="4">
        <v>44631</v>
      </c>
      <c r="G63" s="5">
        <v>88489</v>
      </c>
      <c r="H63" s="5">
        <v>88489</v>
      </c>
      <c r="I63" s="7" t="s">
        <v>13</v>
      </c>
      <c r="J63" s="6" t="s">
        <v>12</v>
      </c>
      <c r="K63" s="6"/>
    </row>
    <row r="64" spans="1:11" x14ac:dyDescent="0.25">
      <c r="A64" s="7">
        <v>805028530</v>
      </c>
      <c r="B64" s="1" t="s">
        <v>14</v>
      </c>
      <c r="C64" s="1" t="s">
        <v>16</v>
      </c>
      <c r="D64" s="8">
        <v>64158</v>
      </c>
      <c r="E64" s="4">
        <v>44606</v>
      </c>
      <c r="F64" s="4">
        <v>44631</v>
      </c>
      <c r="G64" s="5">
        <v>158081</v>
      </c>
      <c r="H64" s="5">
        <v>158081</v>
      </c>
      <c r="I64" s="7" t="s">
        <v>13</v>
      </c>
      <c r="J64" s="6" t="s">
        <v>12</v>
      </c>
      <c r="K64" s="6"/>
    </row>
    <row r="65" spans="1:11" x14ac:dyDescent="0.25">
      <c r="A65" s="7">
        <v>805028530</v>
      </c>
      <c r="B65" s="1" t="s">
        <v>14</v>
      </c>
      <c r="C65" s="1" t="s">
        <v>16</v>
      </c>
      <c r="D65" s="8">
        <v>64901</v>
      </c>
      <c r="E65" s="4">
        <v>44612</v>
      </c>
      <c r="F65" s="4">
        <v>44631</v>
      </c>
      <c r="G65" s="5">
        <v>446131</v>
      </c>
      <c r="H65" s="5">
        <v>446131</v>
      </c>
      <c r="I65" s="7" t="s">
        <v>13</v>
      </c>
      <c r="J65" s="6" t="s">
        <v>12</v>
      </c>
      <c r="K65" s="6"/>
    </row>
    <row r="66" spans="1:11" x14ac:dyDescent="0.25">
      <c r="A66" s="7">
        <v>805028530</v>
      </c>
      <c r="B66" s="1" t="s">
        <v>14</v>
      </c>
      <c r="C66" s="1" t="s">
        <v>16</v>
      </c>
      <c r="D66" s="8">
        <v>65079</v>
      </c>
      <c r="E66" s="4">
        <v>44614</v>
      </c>
      <c r="F66" s="4">
        <v>44631</v>
      </c>
      <c r="G66" s="5">
        <v>354231</v>
      </c>
      <c r="H66" s="5">
        <v>354231</v>
      </c>
      <c r="I66" s="7" t="s">
        <v>13</v>
      </c>
      <c r="J66" s="6" t="s">
        <v>12</v>
      </c>
      <c r="K66" s="6"/>
    </row>
    <row r="67" spans="1:11" x14ac:dyDescent="0.25">
      <c r="A67" s="7">
        <v>805028530</v>
      </c>
      <c r="B67" s="1" t="s">
        <v>14</v>
      </c>
      <c r="C67" s="1" t="s">
        <v>16</v>
      </c>
      <c r="D67" s="8">
        <v>65323</v>
      </c>
      <c r="E67" s="4">
        <v>44614</v>
      </c>
      <c r="F67" s="4">
        <v>44631</v>
      </c>
      <c r="G67" s="5">
        <v>240922</v>
      </c>
      <c r="H67" s="5">
        <v>240922</v>
      </c>
      <c r="I67" s="7" t="s">
        <v>13</v>
      </c>
      <c r="J67" s="6" t="s">
        <v>12</v>
      </c>
      <c r="K67" s="6"/>
    </row>
    <row r="68" spans="1:11" x14ac:dyDescent="0.25">
      <c r="A68" s="7">
        <v>805028530</v>
      </c>
      <c r="B68" s="1" t="s">
        <v>14</v>
      </c>
      <c r="C68" s="1" t="s">
        <v>16</v>
      </c>
      <c r="D68" s="8">
        <v>77311</v>
      </c>
      <c r="E68" s="4">
        <v>44694</v>
      </c>
      <c r="F68" s="4">
        <v>44764</v>
      </c>
      <c r="G68" s="5">
        <v>354775</v>
      </c>
      <c r="H68" s="5">
        <v>354775</v>
      </c>
      <c r="I68" s="7" t="s">
        <v>13</v>
      </c>
      <c r="J68" s="6" t="s">
        <v>12</v>
      </c>
      <c r="K68" s="6"/>
    </row>
    <row r="69" spans="1:11" x14ac:dyDescent="0.25">
      <c r="A69" s="7">
        <v>805028530</v>
      </c>
      <c r="B69" s="1" t="s">
        <v>14</v>
      </c>
      <c r="C69" s="1" t="s">
        <v>16</v>
      </c>
      <c r="D69" s="8">
        <v>85514</v>
      </c>
      <c r="E69" s="4">
        <v>44742</v>
      </c>
      <c r="F69" s="4">
        <v>44764</v>
      </c>
      <c r="G69" s="5">
        <v>172807</v>
      </c>
      <c r="H69" s="5">
        <v>172807</v>
      </c>
      <c r="I69" s="7" t="s">
        <v>13</v>
      </c>
      <c r="J69" s="6" t="s">
        <v>12</v>
      </c>
      <c r="K69" s="6"/>
    </row>
    <row r="70" spans="1:11" x14ac:dyDescent="0.25">
      <c r="A70" s="7">
        <v>805028530</v>
      </c>
      <c r="B70" s="1" t="s">
        <v>14</v>
      </c>
      <c r="C70" s="1" t="s">
        <v>16</v>
      </c>
      <c r="D70" s="8">
        <v>97158</v>
      </c>
      <c r="E70" s="4">
        <v>44926</v>
      </c>
      <c r="F70" s="4">
        <v>45062</v>
      </c>
      <c r="G70" s="5">
        <v>59957</v>
      </c>
      <c r="H70" s="5">
        <v>59957</v>
      </c>
      <c r="I70" s="7" t="s">
        <v>13</v>
      </c>
      <c r="J70" s="6" t="s">
        <v>12</v>
      </c>
      <c r="K70" s="6"/>
    </row>
    <row r="71" spans="1:11" x14ac:dyDescent="0.25">
      <c r="A71" s="7">
        <v>805028530</v>
      </c>
      <c r="B71" s="1" t="s">
        <v>14</v>
      </c>
      <c r="C71" s="1" t="s">
        <v>17</v>
      </c>
      <c r="D71" s="8">
        <v>10043635</v>
      </c>
      <c r="E71" s="4">
        <v>43307</v>
      </c>
      <c r="F71" s="4">
        <v>43440</v>
      </c>
      <c r="G71" s="5">
        <v>64300</v>
      </c>
      <c r="H71" s="5">
        <v>64300</v>
      </c>
      <c r="I71" s="7" t="s">
        <v>13</v>
      </c>
      <c r="J71" s="6" t="s">
        <v>12</v>
      </c>
      <c r="K71" s="6"/>
    </row>
    <row r="72" spans="1:11" x14ac:dyDescent="0.25">
      <c r="A72" s="7">
        <v>805028530</v>
      </c>
      <c r="B72" s="1" t="s">
        <v>14</v>
      </c>
      <c r="C72" s="1" t="s">
        <v>17</v>
      </c>
      <c r="D72" s="8">
        <v>10074708</v>
      </c>
      <c r="E72" s="4">
        <v>43432</v>
      </c>
      <c r="F72" s="4">
        <v>43474</v>
      </c>
      <c r="G72" s="5">
        <v>206159</v>
      </c>
      <c r="H72" s="5">
        <v>206159</v>
      </c>
      <c r="I72" s="7" t="s">
        <v>13</v>
      </c>
      <c r="J72" s="6" t="s">
        <v>12</v>
      </c>
      <c r="K72" s="6"/>
    </row>
    <row r="73" spans="1:11" x14ac:dyDescent="0.25">
      <c r="A73" s="7">
        <v>805028530</v>
      </c>
      <c r="B73" s="1" t="s">
        <v>14</v>
      </c>
      <c r="C73" s="1" t="s">
        <v>17</v>
      </c>
      <c r="D73" s="8">
        <v>10075576</v>
      </c>
      <c r="E73" s="4">
        <v>43433</v>
      </c>
      <c r="F73" s="4">
        <v>43474</v>
      </c>
      <c r="G73" s="5">
        <v>64700</v>
      </c>
      <c r="H73" s="5">
        <v>64700</v>
      </c>
      <c r="I73" s="7" t="s">
        <v>13</v>
      </c>
      <c r="J73" s="6" t="s">
        <v>12</v>
      </c>
      <c r="K73" s="6"/>
    </row>
    <row r="74" spans="1:11" x14ac:dyDescent="0.25">
      <c r="A74" s="7">
        <v>805028530</v>
      </c>
      <c r="B74" s="1" t="s">
        <v>14</v>
      </c>
      <c r="C74" s="1" t="s">
        <v>17</v>
      </c>
      <c r="D74" s="8">
        <v>10084247</v>
      </c>
      <c r="E74" s="4">
        <v>43465</v>
      </c>
      <c r="F74" s="4">
        <v>43474</v>
      </c>
      <c r="G74" s="5">
        <v>649877</v>
      </c>
      <c r="H74" s="5">
        <v>649877</v>
      </c>
      <c r="I74" s="7" t="s">
        <v>13</v>
      </c>
      <c r="J74" s="6" t="s">
        <v>12</v>
      </c>
      <c r="K74" s="6"/>
    </row>
    <row r="75" spans="1:11" x14ac:dyDescent="0.25">
      <c r="A75" s="7">
        <v>805028530</v>
      </c>
      <c r="B75" s="1" t="s">
        <v>14</v>
      </c>
      <c r="C75" s="1" t="s">
        <v>17</v>
      </c>
      <c r="D75" s="8">
        <v>10084757</v>
      </c>
      <c r="E75" s="4">
        <v>43468</v>
      </c>
      <c r="F75" s="4">
        <v>43502</v>
      </c>
      <c r="G75" s="5">
        <v>200799</v>
      </c>
      <c r="H75" s="5">
        <v>200799</v>
      </c>
      <c r="I75" s="7" t="s">
        <v>13</v>
      </c>
      <c r="J75" s="6" t="s">
        <v>12</v>
      </c>
      <c r="K75" s="6"/>
    </row>
    <row r="76" spans="1:11" x14ac:dyDescent="0.25">
      <c r="A76" s="7">
        <v>805028530</v>
      </c>
      <c r="B76" s="1" t="s">
        <v>14</v>
      </c>
      <c r="C76" s="1" t="s">
        <v>17</v>
      </c>
      <c r="D76" s="8">
        <v>10090366</v>
      </c>
      <c r="E76" s="4">
        <v>43489</v>
      </c>
      <c r="F76" s="4">
        <v>43502</v>
      </c>
      <c r="G76" s="5">
        <v>52400</v>
      </c>
      <c r="H76" s="5">
        <v>52400</v>
      </c>
      <c r="I76" s="7" t="s">
        <v>13</v>
      </c>
      <c r="J76" s="6" t="s">
        <v>12</v>
      </c>
      <c r="K76" s="6"/>
    </row>
    <row r="77" spans="1:11" x14ac:dyDescent="0.25">
      <c r="A77" s="7">
        <v>805028530</v>
      </c>
      <c r="B77" s="1" t="s">
        <v>14</v>
      </c>
      <c r="C77" s="1" t="s">
        <v>17</v>
      </c>
      <c r="D77" s="8">
        <v>10092418</v>
      </c>
      <c r="E77" s="4">
        <v>43495</v>
      </c>
      <c r="F77" s="4">
        <v>43502</v>
      </c>
      <c r="G77" s="5">
        <v>1075793</v>
      </c>
      <c r="H77" s="5">
        <v>1075793</v>
      </c>
      <c r="I77" s="7" t="s">
        <v>13</v>
      </c>
      <c r="J77" s="6" t="s">
        <v>12</v>
      </c>
      <c r="K77" s="6"/>
    </row>
    <row r="78" spans="1:11" x14ac:dyDescent="0.25">
      <c r="A78" s="7">
        <v>805028530</v>
      </c>
      <c r="B78" s="1" t="s">
        <v>14</v>
      </c>
      <c r="C78" s="1" t="s">
        <v>17</v>
      </c>
      <c r="D78" s="8">
        <v>10103549</v>
      </c>
      <c r="E78" s="4">
        <v>43527</v>
      </c>
      <c r="F78" s="4">
        <v>43564</v>
      </c>
      <c r="G78" s="5">
        <v>254714</v>
      </c>
      <c r="H78" s="5">
        <v>254714</v>
      </c>
      <c r="I78" s="7" t="s">
        <v>13</v>
      </c>
      <c r="J78" s="6" t="s">
        <v>12</v>
      </c>
      <c r="K78" s="6"/>
    </row>
    <row r="79" spans="1:11" x14ac:dyDescent="0.25">
      <c r="A79" s="7">
        <v>805028530</v>
      </c>
      <c r="B79" s="1" t="s">
        <v>14</v>
      </c>
      <c r="C79" s="1" t="s">
        <v>17</v>
      </c>
      <c r="D79" s="8">
        <v>10111268</v>
      </c>
      <c r="E79" s="4">
        <v>43551</v>
      </c>
      <c r="F79" s="4">
        <v>43564</v>
      </c>
      <c r="G79" s="5">
        <v>52400</v>
      </c>
      <c r="H79" s="5">
        <v>52400</v>
      </c>
      <c r="I79" s="7" t="s">
        <v>13</v>
      </c>
      <c r="J79" s="6" t="s">
        <v>12</v>
      </c>
      <c r="K79" s="6"/>
    </row>
    <row r="80" spans="1:11" x14ac:dyDescent="0.25">
      <c r="A80" s="7">
        <v>805028530</v>
      </c>
      <c r="B80" s="1" t="s">
        <v>14</v>
      </c>
      <c r="C80" s="1" t="s">
        <v>17</v>
      </c>
      <c r="D80" s="8">
        <v>10111882</v>
      </c>
      <c r="E80" s="4">
        <v>43553</v>
      </c>
      <c r="F80" s="4">
        <v>43564</v>
      </c>
      <c r="G80" s="5">
        <v>248949</v>
      </c>
      <c r="H80" s="5">
        <v>248949</v>
      </c>
      <c r="I80" s="7" t="s">
        <v>13</v>
      </c>
      <c r="J80" s="6" t="s">
        <v>12</v>
      </c>
      <c r="K80" s="6"/>
    </row>
    <row r="81" spans="1:11" x14ac:dyDescent="0.25">
      <c r="A81" s="7">
        <v>805028530</v>
      </c>
      <c r="B81" s="1" t="s">
        <v>14</v>
      </c>
      <c r="C81" s="1" t="s">
        <v>17</v>
      </c>
      <c r="D81" s="8">
        <v>10112426</v>
      </c>
      <c r="E81" s="4">
        <v>43556</v>
      </c>
      <c r="F81" s="4">
        <v>43592</v>
      </c>
      <c r="G81" s="5">
        <v>506456</v>
      </c>
      <c r="H81" s="5">
        <v>506456</v>
      </c>
      <c r="I81" s="7" t="s">
        <v>13</v>
      </c>
      <c r="J81" s="6" t="s">
        <v>12</v>
      </c>
      <c r="K81" s="6"/>
    </row>
    <row r="82" spans="1:11" x14ac:dyDescent="0.25">
      <c r="A82" s="7">
        <v>805028530</v>
      </c>
      <c r="B82" s="1" t="s">
        <v>14</v>
      </c>
      <c r="C82" s="1" t="s">
        <v>17</v>
      </c>
      <c r="D82" s="8">
        <v>10118320</v>
      </c>
      <c r="E82" s="4">
        <v>43572</v>
      </c>
      <c r="F82" s="4">
        <v>43592</v>
      </c>
      <c r="G82" s="5">
        <v>73300</v>
      </c>
      <c r="H82" s="5">
        <v>73300</v>
      </c>
      <c r="I82" s="7" t="s">
        <v>13</v>
      </c>
      <c r="J82" s="6" t="s">
        <v>12</v>
      </c>
      <c r="K82" s="6"/>
    </row>
    <row r="83" spans="1:11" x14ac:dyDescent="0.25">
      <c r="A83" s="7">
        <v>805028530</v>
      </c>
      <c r="B83" s="1" t="s">
        <v>14</v>
      </c>
      <c r="C83" s="1" t="s">
        <v>17</v>
      </c>
      <c r="D83" s="8">
        <v>10118358</v>
      </c>
      <c r="E83" s="4">
        <v>43573</v>
      </c>
      <c r="F83" s="4">
        <v>43592</v>
      </c>
      <c r="G83" s="5">
        <v>102100</v>
      </c>
      <c r="H83" s="5">
        <v>102100</v>
      </c>
      <c r="I83" s="7" t="s">
        <v>13</v>
      </c>
      <c r="J83" s="6" t="s">
        <v>12</v>
      </c>
      <c r="K83" s="6"/>
    </row>
    <row r="84" spans="1:11" x14ac:dyDescent="0.25">
      <c r="A84" s="7">
        <v>805028530</v>
      </c>
      <c r="B84" s="1" t="s">
        <v>14</v>
      </c>
      <c r="C84" s="1" t="s">
        <v>17</v>
      </c>
      <c r="D84" s="8">
        <v>10118439</v>
      </c>
      <c r="E84" s="4">
        <v>43576</v>
      </c>
      <c r="F84" s="4">
        <v>43592</v>
      </c>
      <c r="G84" s="5">
        <v>165314</v>
      </c>
      <c r="H84" s="5">
        <v>165314</v>
      </c>
      <c r="I84" s="7" t="s">
        <v>13</v>
      </c>
      <c r="J84" s="6" t="s">
        <v>12</v>
      </c>
      <c r="K84" s="6"/>
    </row>
    <row r="85" spans="1:11" x14ac:dyDescent="0.25">
      <c r="A85" s="7">
        <v>805028530</v>
      </c>
      <c r="B85" s="1" t="s">
        <v>14</v>
      </c>
      <c r="C85" s="1" t="s">
        <v>17</v>
      </c>
      <c r="D85" s="8">
        <v>10121044</v>
      </c>
      <c r="E85" s="4">
        <v>43583</v>
      </c>
      <c r="F85" s="4">
        <v>43592</v>
      </c>
      <c r="G85" s="5">
        <v>450309</v>
      </c>
      <c r="H85" s="5">
        <v>450309</v>
      </c>
      <c r="I85" s="7" t="s">
        <v>13</v>
      </c>
      <c r="J85" s="6" t="s">
        <v>12</v>
      </c>
      <c r="K85" s="6"/>
    </row>
    <row r="86" spans="1:11" x14ac:dyDescent="0.25">
      <c r="A86" s="7">
        <v>805028530</v>
      </c>
      <c r="B86" s="1" t="s">
        <v>14</v>
      </c>
      <c r="C86" s="1" t="s">
        <v>17</v>
      </c>
      <c r="D86" s="8">
        <v>10121064</v>
      </c>
      <c r="E86" s="4">
        <v>43583</v>
      </c>
      <c r="F86" s="4">
        <v>43592</v>
      </c>
      <c r="G86" s="5">
        <v>1107603</v>
      </c>
      <c r="H86" s="5">
        <v>1107603</v>
      </c>
      <c r="I86" s="7" t="s">
        <v>13</v>
      </c>
      <c r="J86" s="6" t="s">
        <v>12</v>
      </c>
      <c r="K86" s="6"/>
    </row>
    <row r="87" spans="1:11" x14ac:dyDescent="0.25">
      <c r="A87" s="7">
        <v>805028530</v>
      </c>
      <c r="B87" s="1" t="s">
        <v>14</v>
      </c>
      <c r="C87" s="1" t="s">
        <v>17</v>
      </c>
      <c r="D87" s="8">
        <v>10126766</v>
      </c>
      <c r="E87" s="4">
        <v>43600</v>
      </c>
      <c r="F87" s="4">
        <v>43622</v>
      </c>
      <c r="G87" s="5">
        <v>674818</v>
      </c>
      <c r="H87" s="5">
        <v>674818</v>
      </c>
      <c r="I87" s="7" t="s">
        <v>13</v>
      </c>
      <c r="J87" s="6" t="s">
        <v>12</v>
      </c>
      <c r="K87" s="6"/>
    </row>
    <row r="88" spans="1:11" x14ac:dyDescent="0.25">
      <c r="A88" s="7">
        <v>805028530</v>
      </c>
      <c r="B88" s="1" t="s">
        <v>14</v>
      </c>
      <c r="C88" s="1" t="s">
        <v>17</v>
      </c>
      <c r="D88" s="8">
        <v>10128032</v>
      </c>
      <c r="E88" s="4">
        <v>43603</v>
      </c>
      <c r="F88" s="4">
        <v>43622</v>
      </c>
      <c r="G88" s="5">
        <v>63200</v>
      </c>
      <c r="H88" s="5">
        <v>63200</v>
      </c>
      <c r="I88" s="7" t="s">
        <v>13</v>
      </c>
      <c r="J88" s="6" t="s">
        <v>12</v>
      </c>
      <c r="K88" s="6"/>
    </row>
    <row r="89" spans="1:11" x14ac:dyDescent="0.25">
      <c r="A89" s="7">
        <v>805028530</v>
      </c>
      <c r="B89" s="1" t="s">
        <v>14</v>
      </c>
      <c r="C89" s="1" t="s">
        <v>17</v>
      </c>
      <c r="D89" s="8">
        <v>10129954</v>
      </c>
      <c r="E89" s="4">
        <v>43608</v>
      </c>
      <c r="F89" s="4">
        <v>43622</v>
      </c>
      <c r="G89" s="5">
        <v>52400</v>
      </c>
      <c r="H89" s="5">
        <v>52400</v>
      </c>
      <c r="I89" s="7" t="s">
        <v>13</v>
      </c>
      <c r="J89" s="6" t="s">
        <v>12</v>
      </c>
      <c r="K89" s="6"/>
    </row>
    <row r="90" spans="1:11" x14ac:dyDescent="0.25">
      <c r="A90" s="7">
        <v>805028530</v>
      </c>
      <c r="B90" s="1" t="s">
        <v>14</v>
      </c>
      <c r="C90" s="1" t="s">
        <v>17</v>
      </c>
      <c r="D90" s="8">
        <v>10130497</v>
      </c>
      <c r="E90" s="4">
        <v>43610</v>
      </c>
      <c r="F90" s="4">
        <v>43622</v>
      </c>
      <c r="G90" s="5">
        <v>581075</v>
      </c>
      <c r="H90" s="5">
        <v>581075</v>
      </c>
      <c r="I90" s="7" t="s">
        <v>13</v>
      </c>
      <c r="J90" s="6" t="s">
        <v>12</v>
      </c>
      <c r="K90" s="6"/>
    </row>
    <row r="91" spans="1:11" x14ac:dyDescent="0.25">
      <c r="A91" s="7">
        <v>805028530</v>
      </c>
      <c r="B91" s="1" t="s">
        <v>14</v>
      </c>
      <c r="C91" s="1" t="s">
        <v>17</v>
      </c>
      <c r="D91" s="8">
        <v>10130509</v>
      </c>
      <c r="E91" s="4">
        <v>43611</v>
      </c>
      <c r="F91" s="4">
        <v>43622</v>
      </c>
      <c r="G91" s="5">
        <v>61300</v>
      </c>
      <c r="H91" s="5">
        <v>61300</v>
      </c>
      <c r="I91" s="7" t="s">
        <v>13</v>
      </c>
      <c r="J91" s="6" t="s">
        <v>12</v>
      </c>
      <c r="K91" s="6"/>
    </row>
    <row r="92" spans="1:11" x14ac:dyDescent="0.25">
      <c r="A92" s="7">
        <v>805028530</v>
      </c>
      <c r="B92" s="1" t="s">
        <v>14</v>
      </c>
      <c r="C92" s="1" t="s">
        <v>17</v>
      </c>
      <c r="D92" s="8">
        <v>10131853</v>
      </c>
      <c r="E92" s="4">
        <v>43614</v>
      </c>
      <c r="F92" s="4">
        <v>43622</v>
      </c>
      <c r="G92" s="5">
        <v>114345</v>
      </c>
      <c r="H92" s="5">
        <v>114345</v>
      </c>
      <c r="I92" s="7" t="s">
        <v>13</v>
      </c>
      <c r="J92" s="6" t="s">
        <v>12</v>
      </c>
      <c r="K92" s="6"/>
    </row>
    <row r="93" spans="1:11" x14ac:dyDescent="0.25">
      <c r="A93" s="7">
        <v>805028530</v>
      </c>
      <c r="B93" s="1" t="s">
        <v>14</v>
      </c>
      <c r="C93" s="1" t="s">
        <v>17</v>
      </c>
      <c r="D93" s="8">
        <v>10134649</v>
      </c>
      <c r="E93" s="4">
        <v>43624</v>
      </c>
      <c r="F93" s="4">
        <v>43654</v>
      </c>
      <c r="G93" s="5">
        <v>131543</v>
      </c>
      <c r="H93" s="5">
        <v>131543</v>
      </c>
      <c r="I93" s="7" t="s">
        <v>13</v>
      </c>
      <c r="J93" s="6" t="s">
        <v>12</v>
      </c>
      <c r="K93" s="6"/>
    </row>
    <row r="94" spans="1:11" x14ac:dyDescent="0.25">
      <c r="A94" s="7">
        <v>805028530</v>
      </c>
      <c r="B94" s="1" t="s">
        <v>14</v>
      </c>
      <c r="C94" s="1" t="s">
        <v>17</v>
      </c>
      <c r="D94" s="8">
        <v>10137437</v>
      </c>
      <c r="E94" s="4">
        <v>43631</v>
      </c>
      <c r="F94" s="4">
        <v>43654</v>
      </c>
      <c r="G94" s="5">
        <v>460388</v>
      </c>
      <c r="H94" s="5">
        <v>460388</v>
      </c>
      <c r="I94" s="7" t="s">
        <v>13</v>
      </c>
      <c r="J94" s="6" t="s">
        <v>12</v>
      </c>
      <c r="K94" s="6"/>
    </row>
    <row r="95" spans="1:11" x14ac:dyDescent="0.25">
      <c r="A95" s="7">
        <v>805028530</v>
      </c>
      <c r="B95" s="1" t="s">
        <v>14</v>
      </c>
      <c r="C95" s="1" t="s">
        <v>17</v>
      </c>
      <c r="D95" s="8">
        <v>10138616</v>
      </c>
      <c r="E95" s="4">
        <v>43635</v>
      </c>
      <c r="F95" s="4">
        <v>43654</v>
      </c>
      <c r="G95" s="5">
        <v>165700</v>
      </c>
      <c r="H95" s="5">
        <v>165700</v>
      </c>
      <c r="I95" s="7" t="s">
        <v>13</v>
      </c>
      <c r="J95" s="6" t="s">
        <v>12</v>
      </c>
      <c r="K95" s="6"/>
    </row>
    <row r="96" spans="1:11" x14ac:dyDescent="0.25">
      <c r="A96" s="7">
        <v>805028530</v>
      </c>
      <c r="B96" s="1" t="s">
        <v>14</v>
      </c>
      <c r="C96" s="1" t="s">
        <v>17</v>
      </c>
      <c r="D96" s="8">
        <v>10139422</v>
      </c>
      <c r="E96" s="4">
        <v>43636</v>
      </c>
      <c r="F96" s="4">
        <v>43654</v>
      </c>
      <c r="G96" s="5">
        <v>105700</v>
      </c>
      <c r="H96" s="5">
        <v>105700</v>
      </c>
      <c r="I96" s="7" t="s">
        <v>13</v>
      </c>
      <c r="J96" s="6" t="s">
        <v>12</v>
      </c>
      <c r="K96" s="6"/>
    </row>
    <row r="97" spans="1:11" x14ac:dyDescent="0.25">
      <c r="A97" s="7">
        <v>805028530</v>
      </c>
      <c r="B97" s="1" t="s">
        <v>14</v>
      </c>
      <c r="C97" s="1" t="s">
        <v>17</v>
      </c>
      <c r="D97" s="8">
        <v>10139920</v>
      </c>
      <c r="E97" s="4">
        <v>43638</v>
      </c>
      <c r="F97" s="4">
        <v>43654</v>
      </c>
      <c r="G97" s="5">
        <v>68359</v>
      </c>
      <c r="H97" s="5">
        <v>68359</v>
      </c>
      <c r="I97" s="7" t="s">
        <v>13</v>
      </c>
      <c r="J97" s="6" t="s">
        <v>12</v>
      </c>
      <c r="K97" s="6"/>
    </row>
    <row r="98" spans="1:11" x14ac:dyDescent="0.25">
      <c r="A98" s="7">
        <v>805028530</v>
      </c>
      <c r="B98" s="1" t="s">
        <v>14</v>
      </c>
      <c r="C98" s="1" t="s">
        <v>17</v>
      </c>
      <c r="D98" s="8">
        <v>10141102</v>
      </c>
      <c r="E98" s="4">
        <v>43642</v>
      </c>
      <c r="F98" s="4">
        <v>43654</v>
      </c>
      <c r="G98" s="5">
        <v>558618</v>
      </c>
      <c r="H98" s="5">
        <v>558618</v>
      </c>
      <c r="I98" s="7" t="s">
        <v>13</v>
      </c>
      <c r="J98" s="6" t="s">
        <v>12</v>
      </c>
      <c r="K98" s="6"/>
    </row>
    <row r="99" spans="1:11" x14ac:dyDescent="0.25">
      <c r="A99" s="7">
        <v>805028530</v>
      </c>
      <c r="B99" s="1" t="s">
        <v>14</v>
      </c>
      <c r="C99" s="1" t="s">
        <v>17</v>
      </c>
      <c r="D99" s="8">
        <v>10142739</v>
      </c>
      <c r="E99" s="4">
        <v>43648</v>
      </c>
      <c r="F99" s="4">
        <v>43654</v>
      </c>
      <c r="G99" s="5">
        <v>64402</v>
      </c>
      <c r="H99" s="5">
        <v>64402</v>
      </c>
      <c r="I99" s="7" t="s">
        <v>13</v>
      </c>
      <c r="J99" s="6" t="s">
        <v>12</v>
      </c>
      <c r="K99" s="6"/>
    </row>
    <row r="100" spans="1:11" x14ac:dyDescent="0.25">
      <c r="A100" s="7">
        <v>805028530</v>
      </c>
      <c r="B100" s="1" t="s">
        <v>14</v>
      </c>
      <c r="C100" s="1" t="s">
        <v>17</v>
      </c>
      <c r="D100" s="8">
        <v>10144822</v>
      </c>
      <c r="E100" s="4">
        <v>43654</v>
      </c>
      <c r="F100" s="4">
        <v>43686</v>
      </c>
      <c r="G100" s="5">
        <v>380934</v>
      </c>
      <c r="H100" s="5">
        <v>380934</v>
      </c>
      <c r="I100" s="7" t="s">
        <v>13</v>
      </c>
      <c r="J100" s="6" t="s">
        <v>12</v>
      </c>
      <c r="K100" s="6"/>
    </row>
    <row r="101" spans="1:11" x14ac:dyDescent="0.25">
      <c r="A101" s="7">
        <v>805028530</v>
      </c>
      <c r="B101" s="1" t="s">
        <v>14</v>
      </c>
      <c r="C101" s="1" t="s">
        <v>17</v>
      </c>
      <c r="D101" s="8">
        <v>10144824</v>
      </c>
      <c r="E101" s="4">
        <v>43654</v>
      </c>
      <c r="F101" s="4">
        <v>43686</v>
      </c>
      <c r="G101" s="5">
        <v>61300</v>
      </c>
      <c r="H101" s="5">
        <v>61300</v>
      </c>
      <c r="I101" s="7" t="s">
        <v>13</v>
      </c>
      <c r="J101" s="6" t="s">
        <v>12</v>
      </c>
      <c r="K101" s="6"/>
    </row>
    <row r="102" spans="1:11" x14ac:dyDescent="0.25">
      <c r="A102" s="7">
        <v>805028530</v>
      </c>
      <c r="B102" s="1" t="s">
        <v>14</v>
      </c>
      <c r="C102" s="1" t="s">
        <v>17</v>
      </c>
      <c r="D102" s="8">
        <v>10150261</v>
      </c>
      <c r="E102" s="4">
        <v>43668</v>
      </c>
      <c r="F102" s="4">
        <v>43686</v>
      </c>
      <c r="G102" s="5">
        <v>304009</v>
      </c>
      <c r="H102" s="5">
        <v>304009</v>
      </c>
      <c r="I102" s="7" t="s">
        <v>13</v>
      </c>
      <c r="J102" s="6" t="s">
        <v>12</v>
      </c>
      <c r="K102" s="6"/>
    </row>
    <row r="103" spans="1:11" x14ac:dyDescent="0.25">
      <c r="A103" s="7">
        <v>805028530</v>
      </c>
      <c r="B103" s="1" t="s">
        <v>14</v>
      </c>
      <c r="C103" s="1" t="s">
        <v>17</v>
      </c>
      <c r="D103" s="8">
        <v>10016873</v>
      </c>
      <c r="E103" s="4">
        <v>43182</v>
      </c>
      <c r="F103" s="4">
        <v>43224</v>
      </c>
      <c r="G103" s="5">
        <v>181859</v>
      </c>
      <c r="H103" s="5">
        <v>93096</v>
      </c>
      <c r="I103" s="7" t="s">
        <v>13</v>
      </c>
      <c r="J103" s="6" t="s">
        <v>12</v>
      </c>
      <c r="K103" s="6"/>
    </row>
    <row r="104" spans="1:11" x14ac:dyDescent="0.25">
      <c r="A104" s="7">
        <v>805028530</v>
      </c>
      <c r="B104" s="1" t="s">
        <v>14</v>
      </c>
      <c r="C104" s="1" t="s">
        <v>17</v>
      </c>
      <c r="D104" s="8">
        <v>10017302</v>
      </c>
      <c r="E104" s="4">
        <v>43185</v>
      </c>
      <c r="F104" s="4">
        <v>43224</v>
      </c>
      <c r="G104" s="5">
        <v>53100</v>
      </c>
      <c r="H104" s="5">
        <v>53100</v>
      </c>
      <c r="I104" s="7" t="s">
        <v>13</v>
      </c>
      <c r="J104" s="6" t="s">
        <v>12</v>
      </c>
      <c r="K104" s="6"/>
    </row>
    <row r="105" spans="1:11" x14ac:dyDescent="0.25">
      <c r="A105" s="7">
        <v>805028530</v>
      </c>
      <c r="B105" s="1" t="s">
        <v>14</v>
      </c>
      <c r="C105" s="1" t="s">
        <v>17</v>
      </c>
      <c r="D105" s="8">
        <v>10018813</v>
      </c>
      <c r="E105" s="4">
        <v>43193</v>
      </c>
      <c r="F105" s="4">
        <v>43224</v>
      </c>
      <c r="G105" s="5">
        <v>52900</v>
      </c>
      <c r="H105" s="5">
        <v>52900</v>
      </c>
      <c r="I105" s="7" t="s">
        <v>13</v>
      </c>
      <c r="J105" s="6" t="s">
        <v>12</v>
      </c>
      <c r="K105" s="6"/>
    </row>
    <row r="106" spans="1:11" x14ac:dyDescent="0.25">
      <c r="A106" s="7">
        <v>805028530</v>
      </c>
      <c r="B106" s="1" t="s">
        <v>14</v>
      </c>
      <c r="C106" s="1" t="s">
        <v>17</v>
      </c>
      <c r="D106" s="8">
        <v>10021479</v>
      </c>
      <c r="E106" s="4">
        <v>43205</v>
      </c>
      <c r="F106" s="4">
        <v>43224</v>
      </c>
      <c r="G106" s="5">
        <v>481000</v>
      </c>
      <c r="H106" s="5">
        <v>481000</v>
      </c>
      <c r="I106" s="7" t="s">
        <v>13</v>
      </c>
      <c r="J106" s="6" t="s">
        <v>12</v>
      </c>
      <c r="K106" s="6"/>
    </row>
    <row r="107" spans="1:11" x14ac:dyDescent="0.25">
      <c r="A107" s="7">
        <v>805028530</v>
      </c>
      <c r="B107" s="1" t="s">
        <v>14</v>
      </c>
      <c r="C107" s="1" t="s">
        <v>17</v>
      </c>
      <c r="D107" s="8">
        <v>10024372</v>
      </c>
      <c r="E107" s="4">
        <v>43216</v>
      </c>
      <c r="F107" s="4">
        <v>43224</v>
      </c>
      <c r="G107" s="5">
        <v>423899</v>
      </c>
      <c r="H107" s="5">
        <v>423899</v>
      </c>
      <c r="I107" s="7" t="s">
        <v>13</v>
      </c>
      <c r="J107" s="6" t="s">
        <v>12</v>
      </c>
      <c r="K107" s="6"/>
    </row>
    <row r="108" spans="1:11" x14ac:dyDescent="0.25">
      <c r="A108" s="7">
        <v>805028530</v>
      </c>
      <c r="B108" s="1" t="s">
        <v>14</v>
      </c>
      <c r="C108" s="1" t="s">
        <v>17</v>
      </c>
      <c r="D108" s="8">
        <v>10155115</v>
      </c>
      <c r="E108" s="4">
        <v>43680</v>
      </c>
      <c r="F108" s="4">
        <v>43718</v>
      </c>
      <c r="G108" s="5">
        <v>51300</v>
      </c>
      <c r="H108" s="5">
        <v>51300</v>
      </c>
      <c r="I108" s="7" t="s">
        <v>13</v>
      </c>
      <c r="J108" s="6" t="s">
        <v>12</v>
      </c>
      <c r="K108" s="6"/>
    </row>
    <row r="109" spans="1:11" x14ac:dyDescent="0.25">
      <c r="A109" s="7">
        <v>805028530</v>
      </c>
      <c r="B109" s="1" t="s">
        <v>14</v>
      </c>
      <c r="C109" s="1" t="s">
        <v>17</v>
      </c>
      <c r="D109" s="8">
        <v>10155168</v>
      </c>
      <c r="E109" s="4">
        <v>43681</v>
      </c>
      <c r="F109" s="4">
        <v>43718</v>
      </c>
      <c r="G109" s="5">
        <v>285902</v>
      </c>
      <c r="H109" s="5">
        <v>285902</v>
      </c>
      <c r="I109" s="7" t="s">
        <v>13</v>
      </c>
      <c r="J109" s="6" t="s">
        <v>12</v>
      </c>
      <c r="K109" s="6"/>
    </row>
    <row r="110" spans="1:11" x14ac:dyDescent="0.25">
      <c r="A110" s="7">
        <v>805028530</v>
      </c>
      <c r="B110" s="1" t="s">
        <v>14</v>
      </c>
      <c r="C110" s="1" t="s">
        <v>17</v>
      </c>
      <c r="D110" s="8">
        <v>10156895</v>
      </c>
      <c r="E110" s="4">
        <v>43686</v>
      </c>
      <c r="F110" s="4">
        <v>43718</v>
      </c>
      <c r="G110" s="5">
        <v>120914</v>
      </c>
      <c r="H110" s="5">
        <v>120914</v>
      </c>
      <c r="I110" s="7" t="s">
        <v>13</v>
      </c>
      <c r="J110" s="6" t="s">
        <v>12</v>
      </c>
      <c r="K110" s="6"/>
    </row>
    <row r="111" spans="1:11" x14ac:dyDescent="0.25">
      <c r="A111" s="7">
        <v>805028530</v>
      </c>
      <c r="B111" s="1" t="s">
        <v>14</v>
      </c>
      <c r="C111" s="1" t="s">
        <v>17</v>
      </c>
      <c r="D111" s="8">
        <v>10159018</v>
      </c>
      <c r="E111" s="4">
        <v>43694</v>
      </c>
      <c r="F111" s="4">
        <v>43718</v>
      </c>
      <c r="G111" s="5">
        <v>349176</v>
      </c>
      <c r="H111" s="5">
        <v>349176</v>
      </c>
      <c r="I111" s="7" t="s">
        <v>13</v>
      </c>
      <c r="J111" s="6" t="s">
        <v>12</v>
      </c>
      <c r="K111" s="6"/>
    </row>
    <row r="112" spans="1:11" x14ac:dyDescent="0.25">
      <c r="A112" s="7">
        <v>805028530</v>
      </c>
      <c r="B112" s="1" t="s">
        <v>14</v>
      </c>
      <c r="C112" s="1" t="s">
        <v>17</v>
      </c>
      <c r="D112" s="8">
        <v>10159277</v>
      </c>
      <c r="E112" s="4">
        <v>43695</v>
      </c>
      <c r="F112" s="4">
        <v>43718</v>
      </c>
      <c r="G112" s="5">
        <v>82059</v>
      </c>
      <c r="H112" s="5">
        <v>82059</v>
      </c>
      <c r="I112" s="7" t="s">
        <v>13</v>
      </c>
      <c r="J112" s="6" t="s">
        <v>12</v>
      </c>
      <c r="K112" s="6"/>
    </row>
    <row r="113" spans="1:11" x14ac:dyDescent="0.25">
      <c r="A113" s="7">
        <v>805028530</v>
      </c>
      <c r="B113" s="1" t="s">
        <v>14</v>
      </c>
      <c r="C113" s="1" t="s">
        <v>16</v>
      </c>
      <c r="D113" s="8">
        <v>41283</v>
      </c>
      <c r="E113" s="4">
        <v>44444</v>
      </c>
      <c r="F113" s="4">
        <v>44452</v>
      </c>
      <c r="G113" s="5">
        <v>409313</v>
      </c>
      <c r="H113" s="5">
        <v>409313</v>
      </c>
      <c r="I113" s="7" t="s">
        <v>13</v>
      </c>
      <c r="J113" s="6" t="s">
        <v>12</v>
      </c>
      <c r="K113" s="6"/>
    </row>
    <row r="114" spans="1:11" x14ac:dyDescent="0.25">
      <c r="A114" s="7">
        <v>805028530</v>
      </c>
      <c r="B114" s="1" t="s">
        <v>14</v>
      </c>
      <c r="C114" s="1" t="s">
        <v>16</v>
      </c>
      <c r="D114" s="8">
        <v>77309</v>
      </c>
      <c r="E114" s="4">
        <v>44694</v>
      </c>
      <c r="F114" s="4">
        <v>44764</v>
      </c>
      <c r="G114" s="5">
        <v>338914</v>
      </c>
      <c r="H114" s="5">
        <v>338914</v>
      </c>
      <c r="I114" s="7" t="s">
        <v>13</v>
      </c>
      <c r="J114" s="6" t="s">
        <v>12</v>
      </c>
      <c r="K114" s="6"/>
    </row>
    <row r="115" spans="1:11" x14ac:dyDescent="0.25">
      <c r="A115" s="7">
        <v>805028530</v>
      </c>
      <c r="B115" s="1" t="s">
        <v>14</v>
      </c>
      <c r="C115" s="1" t="s">
        <v>16</v>
      </c>
      <c r="D115" s="8">
        <v>77310</v>
      </c>
      <c r="E115" s="4">
        <v>44694</v>
      </c>
      <c r="F115" s="4">
        <v>44764</v>
      </c>
      <c r="G115" s="5">
        <v>291220</v>
      </c>
      <c r="H115" s="5">
        <v>291220</v>
      </c>
      <c r="I115" s="7" t="s">
        <v>13</v>
      </c>
      <c r="J115" s="6" t="s">
        <v>12</v>
      </c>
      <c r="K115" s="6"/>
    </row>
    <row r="116" spans="1:11" x14ac:dyDescent="0.25">
      <c r="A116" s="7">
        <v>805028530</v>
      </c>
      <c r="B116" s="1" t="s">
        <v>14</v>
      </c>
      <c r="C116" s="1" t="s">
        <v>16</v>
      </c>
      <c r="D116" s="8">
        <v>88784</v>
      </c>
      <c r="E116" s="4">
        <v>44763</v>
      </c>
      <c r="F116" s="4">
        <v>44790</v>
      </c>
      <c r="G116" s="5">
        <v>194270</v>
      </c>
      <c r="H116" s="5">
        <v>194270</v>
      </c>
      <c r="I116" s="7" t="s">
        <v>13</v>
      </c>
      <c r="J116" s="6" t="s">
        <v>12</v>
      </c>
      <c r="K116" s="6"/>
    </row>
    <row r="117" spans="1:11" x14ac:dyDescent="0.25">
      <c r="A117" s="7">
        <v>805028530</v>
      </c>
      <c r="B117" s="1" t="s">
        <v>14</v>
      </c>
      <c r="C117" s="1" t="s">
        <v>16</v>
      </c>
      <c r="D117" s="8">
        <v>95641</v>
      </c>
      <c r="E117" s="4">
        <v>44880</v>
      </c>
      <c r="F117" s="4">
        <v>44912</v>
      </c>
      <c r="G117" s="5">
        <v>623695</v>
      </c>
      <c r="H117" s="5">
        <v>623695</v>
      </c>
      <c r="I117" s="7" t="s">
        <v>13</v>
      </c>
      <c r="J117" s="6" t="s">
        <v>12</v>
      </c>
      <c r="K117" s="6"/>
    </row>
    <row r="118" spans="1:11" x14ac:dyDescent="0.25">
      <c r="A118" s="7">
        <v>805028530</v>
      </c>
      <c r="B118" s="1" t="s">
        <v>14</v>
      </c>
      <c r="C118" s="1" t="s">
        <v>16</v>
      </c>
      <c r="D118" s="8">
        <v>64154</v>
      </c>
      <c r="E118" s="4">
        <v>44606</v>
      </c>
      <c r="F118" s="4">
        <v>44912</v>
      </c>
      <c r="G118" s="5">
        <v>216408</v>
      </c>
      <c r="H118" s="5">
        <v>216408</v>
      </c>
      <c r="I118" s="7" t="s">
        <v>13</v>
      </c>
      <c r="J118" s="6" t="s">
        <v>12</v>
      </c>
      <c r="K118" s="6"/>
    </row>
    <row r="119" spans="1:11" x14ac:dyDescent="0.25">
      <c r="H119" s="11">
        <f>SUM(H2:H118)</f>
        <v>181249287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5" x14ac:dyDescent="0.25"/>
  <cols>
    <col min="1" max="1" width="36.28515625" customWidth="1"/>
    <col min="2" max="2" width="10.7109375" customWidth="1"/>
    <col min="3" max="3" width="16.5703125" customWidth="1"/>
  </cols>
  <sheetData>
    <row r="3" spans="1:3" x14ac:dyDescent="0.25">
      <c r="A3" s="64" t="s">
        <v>313</v>
      </c>
      <c r="B3" t="s">
        <v>314</v>
      </c>
      <c r="C3" t="s">
        <v>315</v>
      </c>
    </row>
    <row r="4" spans="1:3" x14ac:dyDescent="0.25">
      <c r="A4" s="10" t="s">
        <v>292</v>
      </c>
      <c r="B4" s="65">
        <v>111</v>
      </c>
      <c r="C4" s="66">
        <v>174530366</v>
      </c>
    </row>
    <row r="5" spans="1:3" x14ac:dyDescent="0.25">
      <c r="A5" s="10" t="s">
        <v>311</v>
      </c>
      <c r="B5" s="65">
        <v>3</v>
      </c>
      <c r="C5" s="66">
        <v>900060</v>
      </c>
    </row>
    <row r="6" spans="1:3" x14ac:dyDescent="0.25">
      <c r="A6" s="10" t="s">
        <v>280</v>
      </c>
      <c r="B6" s="65">
        <v>2</v>
      </c>
      <c r="C6" s="66">
        <v>2213488</v>
      </c>
    </row>
    <row r="7" spans="1:3" x14ac:dyDescent="0.25">
      <c r="A7" s="10" t="s">
        <v>310</v>
      </c>
      <c r="B7" s="65">
        <v>1</v>
      </c>
      <c r="C7" s="66">
        <v>3605373</v>
      </c>
    </row>
    <row r="8" spans="1:3" x14ac:dyDescent="0.25">
      <c r="A8" s="10" t="s">
        <v>312</v>
      </c>
      <c r="B8" s="65">
        <v>117</v>
      </c>
      <c r="C8" s="66">
        <v>181249287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119"/>
  <sheetViews>
    <sheetView topLeftCell="F1" workbookViewId="0">
      <selection activeCell="K71" sqref="K71:K119"/>
    </sheetView>
  </sheetViews>
  <sheetFormatPr baseColWidth="10" defaultRowHeight="15" x14ac:dyDescent="0.25"/>
  <cols>
    <col min="2" max="2" width="44.85546875" customWidth="1"/>
    <col min="6" max="6" width="25.5703125" customWidth="1"/>
    <col min="9" max="9" width="12.5703125" bestFit="1" customWidth="1"/>
    <col min="10" max="10" width="13.42578125" customWidth="1"/>
    <col min="11" max="11" width="18.42578125" customWidth="1"/>
    <col min="13" max="13" width="16.28515625" customWidth="1"/>
    <col min="23" max="23" width="12.140625" customWidth="1"/>
    <col min="26" max="26" width="13.7109375" customWidth="1"/>
  </cols>
  <sheetData>
    <row r="1" spans="1:27" x14ac:dyDescent="0.25">
      <c r="I1" s="14">
        <f>SUBTOTAL(9,I3:I119)</f>
        <v>187046830</v>
      </c>
      <c r="J1" s="14">
        <f>SUBTOTAL(9,J3:J119)</f>
        <v>181249287</v>
      </c>
      <c r="N1" s="14">
        <f>SUBTOTAL(9,N3:N119)</f>
        <v>75988383</v>
      </c>
      <c r="O1" s="14">
        <f>SUBTOTAL(9,O3:O119)</f>
        <v>432786</v>
      </c>
      <c r="P1" s="14">
        <f>SUBTOTAL(9,P3:P119)</f>
        <v>91988357</v>
      </c>
      <c r="Q1" s="14">
        <f>SUBTOTAL(9,Q3:Q119)</f>
        <v>75988383</v>
      </c>
      <c r="R1" s="14">
        <f>SUBTOTAL(9,R3:R119)</f>
        <v>455032</v>
      </c>
      <c r="S1" s="14">
        <f>SUBTOTAL(9,S3:S119)</f>
        <v>72232714</v>
      </c>
      <c r="T1" s="14"/>
      <c r="U1" s="14"/>
      <c r="V1" s="14">
        <f>SUBTOTAL(9,V3:V119)</f>
        <v>71777682</v>
      </c>
      <c r="Z1" s="14">
        <f>SUBTOTAL(9,Z3:Z119)</f>
        <v>37641369</v>
      </c>
    </row>
    <row r="2" spans="1:27" ht="45" x14ac:dyDescent="0.25">
      <c r="A2" s="2" t="s">
        <v>6</v>
      </c>
      <c r="B2" s="2" t="s">
        <v>8</v>
      </c>
      <c r="C2" s="2" t="s">
        <v>0</v>
      </c>
      <c r="D2" s="9" t="s">
        <v>1</v>
      </c>
      <c r="E2" s="13" t="s">
        <v>20</v>
      </c>
      <c r="F2" s="13" t="s">
        <v>138</v>
      </c>
      <c r="G2" s="2" t="s">
        <v>2</v>
      </c>
      <c r="H2" s="2" t="s">
        <v>3</v>
      </c>
      <c r="I2" s="2" t="s">
        <v>4</v>
      </c>
      <c r="J2" s="13" t="s">
        <v>5</v>
      </c>
      <c r="K2" s="15" t="s">
        <v>266</v>
      </c>
      <c r="L2" s="18" t="s">
        <v>267</v>
      </c>
      <c r="M2" s="18" t="s">
        <v>291</v>
      </c>
      <c r="N2" s="17" t="s">
        <v>257</v>
      </c>
      <c r="O2" s="17" t="s">
        <v>258</v>
      </c>
      <c r="P2" s="17" t="s">
        <v>259</v>
      </c>
      <c r="Q2" s="17" t="s">
        <v>260</v>
      </c>
      <c r="R2" s="17" t="s">
        <v>261</v>
      </c>
      <c r="S2" s="17" t="s">
        <v>262</v>
      </c>
      <c r="T2" s="17" t="s">
        <v>263</v>
      </c>
      <c r="U2" s="17" t="s">
        <v>264</v>
      </c>
      <c r="V2" s="17" t="s">
        <v>265</v>
      </c>
      <c r="W2" s="63" t="s">
        <v>294</v>
      </c>
      <c r="X2" s="63" t="s">
        <v>295</v>
      </c>
      <c r="Y2" s="12" t="s">
        <v>296</v>
      </c>
      <c r="Z2" s="63" t="s">
        <v>294</v>
      </c>
      <c r="AA2" s="12" t="s">
        <v>297</v>
      </c>
    </row>
    <row r="3" spans="1:27" x14ac:dyDescent="0.25">
      <c r="A3" s="7">
        <v>805028530</v>
      </c>
      <c r="B3" s="1" t="s">
        <v>14</v>
      </c>
      <c r="C3" s="1" t="s">
        <v>17</v>
      </c>
      <c r="D3" s="8">
        <v>10178028</v>
      </c>
      <c r="E3" s="8" t="s">
        <v>21</v>
      </c>
      <c r="F3" s="8" t="s">
        <v>139</v>
      </c>
      <c r="G3" s="4">
        <v>43750</v>
      </c>
      <c r="H3" s="4">
        <v>43812</v>
      </c>
      <c r="I3" s="5">
        <v>283036</v>
      </c>
      <c r="J3" s="5">
        <v>283036</v>
      </c>
      <c r="K3" s="1" t="s">
        <v>292</v>
      </c>
      <c r="L3" s="1" t="s">
        <v>256</v>
      </c>
      <c r="M3" s="1" t="s">
        <v>292</v>
      </c>
      <c r="N3" s="16">
        <v>283036</v>
      </c>
      <c r="O3" s="16">
        <v>0</v>
      </c>
      <c r="P3" s="16">
        <v>200449</v>
      </c>
      <c r="Q3" s="16">
        <v>283036</v>
      </c>
      <c r="R3" s="16">
        <v>0</v>
      </c>
      <c r="S3" s="16">
        <v>283036</v>
      </c>
      <c r="T3" s="16">
        <v>0</v>
      </c>
      <c r="U3" s="16">
        <v>0</v>
      </c>
      <c r="V3" s="16">
        <v>283036</v>
      </c>
      <c r="W3" s="16"/>
      <c r="X3" s="5">
        <v>0</v>
      </c>
      <c r="Y3" s="1">
        <v>4800036172</v>
      </c>
      <c r="Z3" s="5">
        <v>283036</v>
      </c>
      <c r="AA3" s="1" t="s">
        <v>306</v>
      </c>
    </row>
    <row r="4" spans="1:27" x14ac:dyDescent="0.25">
      <c r="A4" s="7">
        <v>805028530</v>
      </c>
      <c r="B4" s="1" t="s">
        <v>14</v>
      </c>
      <c r="C4" s="1" t="s">
        <v>17</v>
      </c>
      <c r="D4" s="8">
        <v>10192598</v>
      </c>
      <c r="E4" s="8" t="s">
        <v>22</v>
      </c>
      <c r="F4" s="8" t="s">
        <v>140</v>
      </c>
      <c r="G4" s="4">
        <v>43796</v>
      </c>
      <c r="H4" s="4">
        <v>43812</v>
      </c>
      <c r="I4" s="5">
        <v>110800</v>
      </c>
      <c r="J4" s="5">
        <v>110800</v>
      </c>
      <c r="K4" s="1" t="s">
        <v>292</v>
      </c>
      <c r="L4" s="1" t="s">
        <v>256</v>
      </c>
      <c r="M4" s="1" t="s">
        <v>292</v>
      </c>
      <c r="N4" s="16">
        <v>110800</v>
      </c>
      <c r="O4" s="16">
        <v>0</v>
      </c>
      <c r="P4" s="16">
        <v>200113</v>
      </c>
      <c r="Q4" s="16">
        <v>110800</v>
      </c>
      <c r="R4" s="16">
        <v>0</v>
      </c>
      <c r="S4" s="16">
        <v>110800</v>
      </c>
      <c r="T4" s="16">
        <v>0</v>
      </c>
      <c r="U4" s="16">
        <v>0</v>
      </c>
      <c r="V4" s="16">
        <v>110800</v>
      </c>
      <c r="W4" s="16"/>
      <c r="X4" s="5">
        <v>0</v>
      </c>
      <c r="Y4" s="1">
        <v>4800036172</v>
      </c>
      <c r="Z4" s="5">
        <v>110800</v>
      </c>
      <c r="AA4" s="1" t="s">
        <v>306</v>
      </c>
    </row>
    <row r="5" spans="1:27" x14ac:dyDescent="0.25">
      <c r="A5" s="7">
        <v>805028530</v>
      </c>
      <c r="B5" s="1" t="s">
        <v>14</v>
      </c>
      <c r="C5" s="1" t="s">
        <v>17</v>
      </c>
      <c r="D5" s="8">
        <v>10193937</v>
      </c>
      <c r="E5" s="8" t="s">
        <v>23</v>
      </c>
      <c r="F5" s="8" t="s">
        <v>141</v>
      </c>
      <c r="G5" s="4">
        <v>43800</v>
      </c>
      <c r="H5" s="4">
        <v>43812</v>
      </c>
      <c r="I5" s="5">
        <v>217547</v>
      </c>
      <c r="J5" s="5">
        <v>217547</v>
      </c>
      <c r="K5" s="1" t="s">
        <v>292</v>
      </c>
      <c r="L5" s="1" t="s">
        <v>256</v>
      </c>
      <c r="M5" s="1" t="s">
        <v>292</v>
      </c>
      <c r="N5" s="16">
        <v>217547</v>
      </c>
      <c r="O5" s="16">
        <v>0</v>
      </c>
      <c r="P5" s="16">
        <v>200113</v>
      </c>
      <c r="Q5" s="16">
        <v>217547</v>
      </c>
      <c r="R5" s="16">
        <v>0</v>
      </c>
      <c r="S5" s="16">
        <v>217547</v>
      </c>
      <c r="T5" s="16">
        <v>0</v>
      </c>
      <c r="U5" s="16">
        <v>0</v>
      </c>
      <c r="V5" s="16">
        <v>217547</v>
      </c>
      <c r="W5" s="16"/>
      <c r="X5" s="5">
        <v>0</v>
      </c>
      <c r="Y5" s="1">
        <v>4800036172</v>
      </c>
      <c r="Z5" s="5">
        <v>217547</v>
      </c>
      <c r="AA5" s="1" t="s">
        <v>306</v>
      </c>
    </row>
    <row r="6" spans="1:27" x14ac:dyDescent="0.25">
      <c r="A6" s="7">
        <v>805028530</v>
      </c>
      <c r="B6" s="1" t="s">
        <v>14</v>
      </c>
      <c r="C6" s="1" t="s">
        <v>17</v>
      </c>
      <c r="D6" s="8">
        <v>10195861</v>
      </c>
      <c r="E6" s="8" t="s">
        <v>24</v>
      </c>
      <c r="F6" s="8" t="s">
        <v>142</v>
      </c>
      <c r="G6" s="4">
        <v>43805</v>
      </c>
      <c r="H6" s="4">
        <v>43809</v>
      </c>
      <c r="I6" s="5">
        <v>763195</v>
      </c>
      <c r="J6" s="5">
        <v>763195</v>
      </c>
      <c r="K6" s="1" t="s">
        <v>292</v>
      </c>
      <c r="L6" s="1" t="s">
        <v>256</v>
      </c>
      <c r="M6" s="1" t="s">
        <v>292</v>
      </c>
      <c r="N6" s="16">
        <v>763195</v>
      </c>
      <c r="O6" s="16">
        <v>0</v>
      </c>
      <c r="P6" s="16">
        <v>200113</v>
      </c>
      <c r="Q6" s="16">
        <v>763195</v>
      </c>
      <c r="R6" s="16">
        <v>0</v>
      </c>
      <c r="S6" s="16">
        <v>763195</v>
      </c>
      <c r="T6" s="16">
        <v>0</v>
      </c>
      <c r="U6" s="16">
        <v>0</v>
      </c>
      <c r="V6" s="16">
        <v>763195</v>
      </c>
      <c r="W6" s="16"/>
      <c r="X6" s="5">
        <v>0</v>
      </c>
      <c r="Y6" s="1">
        <v>4800036172</v>
      </c>
      <c r="Z6" s="5">
        <v>763195</v>
      </c>
      <c r="AA6" s="1" t="s">
        <v>306</v>
      </c>
    </row>
    <row r="7" spans="1:27" x14ac:dyDescent="0.25">
      <c r="A7" s="7">
        <v>805028530</v>
      </c>
      <c r="B7" s="1" t="s">
        <v>14</v>
      </c>
      <c r="C7" s="1" t="s">
        <v>17</v>
      </c>
      <c r="D7" s="8">
        <v>10197454</v>
      </c>
      <c r="E7" s="8" t="s">
        <v>25</v>
      </c>
      <c r="F7" s="8" t="s">
        <v>143</v>
      </c>
      <c r="G7" s="4">
        <v>43811</v>
      </c>
      <c r="H7" s="4">
        <v>43809</v>
      </c>
      <c r="I7" s="5">
        <v>766500</v>
      </c>
      <c r="J7" s="5">
        <v>766500</v>
      </c>
      <c r="K7" s="1" t="s">
        <v>292</v>
      </c>
      <c r="L7" s="1" t="s">
        <v>256</v>
      </c>
      <c r="M7" s="1" t="s">
        <v>292</v>
      </c>
      <c r="N7" s="16">
        <v>766500</v>
      </c>
      <c r="O7" s="16">
        <v>0</v>
      </c>
      <c r="P7" s="16">
        <v>200113</v>
      </c>
      <c r="Q7" s="16">
        <v>766500</v>
      </c>
      <c r="R7" s="16">
        <v>0</v>
      </c>
      <c r="S7" s="16">
        <v>766500</v>
      </c>
      <c r="T7" s="16">
        <v>0</v>
      </c>
      <c r="U7" s="16">
        <v>0</v>
      </c>
      <c r="V7" s="16">
        <v>766500</v>
      </c>
      <c r="W7" s="16"/>
      <c r="X7" s="5">
        <v>0</v>
      </c>
      <c r="Y7" s="1">
        <v>4800036172</v>
      </c>
      <c r="Z7" s="5">
        <v>766500</v>
      </c>
      <c r="AA7" s="1" t="s">
        <v>306</v>
      </c>
    </row>
    <row r="8" spans="1:27" x14ac:dyDescent="0.25">
      <c r="A8" s="7">
        <v>805028530</v>
      </c>
      <c r="B8" s="1" t="s">
        <v>14</v>
      </c>
      <c r="C8" s="1" t="s">
        <v>17</v>
      </c>
      <c r="D8" s="8">
        <v>10195591</v>
      </c>
      <c r="E8" s="8" t="s">
        <v>26</v>
      </c>
      <c r="F8" s="8" t="s">
        <v>144</v>
      </c>
      <c r="G8" s="4">
        <v>43804</v>
      </c>
      <c r="H8" s="4">
        <v>43905</v>
      </c>
      <c r="I8" s="5">
        <v>55050</v>
      </c>
      <c r="J8" s="5">
        <v>55050</v>
      </c>
      <c r="K8" s="1" t="s">
        <v>292</v>
      </c>
      <c r="L8" s="1" t="s">
        <v>256</v>
      </c>
      <c r="M8" s="1" t="s">
        <v>292</v>
      </c>
      <c r="N8" s="16">
        <v>55050</v>
      </c>
      <c r="O8" s="16">
        <v>0</v>
      </c>
      <c r="P8" s="16">
        <v>200440</v>
      </c>
      <c r="Q8" s="16">
        <v>55050</v>
      </c>
      <c r="R8" s="16">
        <v>0</v>
      </c>
      <c r="S8" s="16">
        <v>55050</v>
      </c>
      <c r="T8" s="16">
        <v>0</v>
      </c>
      <c r="U8" s="16">
        <v>0</v>
      </c>
      <c r="V8" s="16">
        <v>55050</v>
      </c>
      <c r="W8" s="16"/>
      <c r="X8" s="5">
        <v>0</v>
      </c>
      <c r="Y8" s="1">
        <v>4800037630</v>
      </c>
      <c r="Z8" s="5">
        <v>55050</v>
      </c>
      <c r="AA8" s="1" t="s">
        <v>305</v>
      </c>
    </row>
    <row r="9" spans="1:27" x14ac:dyDescent="0.25">
      <c r="A9" s="7">
        <v>805028530</v>
      </c>
      <c r="B9" s="1" t="s">
        <v>14</v>
      </c>
      <c r="C9" s="1" t="s">
        <v>17</v>
      </c>
      <c r="D9" s="8">
        <v>10200837</v>
      </c>
      <c r="E9" s="8" t="s">
        <v>27</v>
      </c>
      <c r="F9" s="8" t="s">
        <v>145</v>
      </c>
      <c r="G9" s="4">
        <v>43819</v>
      </c>
      <c r="H9" s="4">
        <v>43905</v>
      </c>
      <c r="I9" s="5">
        <v>81129</v>
      </c>
      <c r="J9" s="5">
        <v>81129</v>
      </c>
      <c r="K9" s="1" t="s">
        <v>292</v>
      </c>
      <c r="L9" s="1" t="s">
        <v>256</v>
      </c>
      <c r="M9" s="1" t="s">
        <v>292</v>
      </c>
      <c r="N9" s="16">
        <v>81129</v>
      </c>
      <c r="O9" s="16">
        <v>0</v>
      </c>
      <c r="P9" s="16">
        <v>200440</v>
      </c>
      <c r="Q9" s="16">
        <v>81129</v>
      </c>
      <c r="R9" s="16">
        <v>0</v>
      </c>
      <c r="S9" s="16">
        <v>81129</v>
      </c>
      <c r="T9" s="16">
        <v>0</v>
      </c>
      <c r="U9" s="16">
        <v>0</v>
      </c>
      <c r="V9" s="16">
        <v>81129</v>
      </c>
      <c r="W9" s="16"/>
      <c r="X9" s="5">
        <v>0</v>
      </c>
      <c r="Y9" s="1">
        <v>4800037630</v>
      </c>
      <c r="Z9" s="5">
        <v>81129</v>
      </c>
      <c r="AA9" s="1" t="s">
        <v>305</v>
      </c>
    </row>
    <row r="10" spans="1:27" x14ac:dyDescent="0.25">
      <c r="A10" s="7">
        <v>805028530</v>
      </c>
      <c r="B10" s="1" t="s">
        <v>14</v>
      </c>
      <c r="C10" s="1" t="s">
        <v>17</v>
      </c>
      <c r="D10" s="8">
        <v>10200849</v>
      </c>
      <c r="E10" s="8" t="s">
        <v>28</v>
      </c>
      <c r="F10" s="8" t="s">
        <v>146</v>
      </c>
      <c r="G10" s="4">
        <v>43819</v>
      </c>
      <c r="H10" s="4">
        <v>43905</v>
      </c>
      <c r="I10" s="5">
        <v>578490</v>
      </c>
      <c r="J10" s="5">
        <v>578490</v>
      </c>
      <c r="K10" s="1" t="s">
        <v>292</v>
      </c>
      <c r="L10" s="1" t="s">
        <v>256</v>
      </c>
      <c r="M10" s="1" t="s">
        <v>292</v>
      </c>
      <c r="N10" s="16">
        <v>578490</v>
      </c>
      <c r="O10" s="16">
        <v>0</v>
      </c>
      <c r="P10" s="16">
        <v>200440</v>
      </c>
      <c r="Q10" s="16">
        <v>578490</v>
      </c>
      <c r="R10" s="16">
        <v>0</v>
      </c>
      <c r="S10" s="16">
        <v>578490</v>
      </c>
      <c r="T10" s="16">
        <v>0</v>
      </c>
      <c r="U10" s="16">
        <v>0</v>
      </c>
      <c r="V10" s="16">
        <v>578490</v>
      </c>
      <c r="W10" s="16"/>
      <c r="X10" s="5">
        <v>0</v>
      </c>
      <c r="Y10" s="1">
        <v>4800037630</v>
      </c>
      <c r="Z10" s="5">
        <v>578490</v>
      </c>
      <c r="AA10" s="1" t="s">
        <v>305</v>
      </c>
    </row>
    <row r="11" spans="1:27" x14ac:dyDescent="0.25">
      <c r="A11" s="7">
        <v>805028530</v>
      </c>
      <c r="B11" s="1" t="s">
        <v>14</v>
      </c>
      <c r="C11" s="1" t="s">
        <v>17</v>
      </c>
      <c r="D11" s="8">
        <v>10201657</v>
      </c>
      <c r="E11" s="8" t="s">
        <v>29</v>
      </c>
      <c r="F11" s="8" t="s">
        <v>147</v>
      </c>
      <c r="G11" s="4">
        <v>43823</v>
      </c>
      <c r="H11" s="4">
        <v>43905</v>
      </c>
      <c r="I11" s="5">
        <v>373529</v>
      </c>
      <c r="J11" s="5">
        <v>373529</v>
      </c>
      <c r="K11" s="1" t="s">
        <v>292</v>
      </c>
      <c r="L11" s="1" t="s">
        <v>256</v>
      </c>
      <c r="M11" s="1" t="s">
        <v>292</v>
      </c>
      <c r="N11" s="16">
        <v>373529</v>
      </c>
      <c r="O11" s="16">
        <v>0</v>
      </c>
      <c r="P11" s="16">
        <v>278404</v>
      </c>
      <c r="Q11" s="16">
        <v>373529</v>
      </c>
      <c r="R11" s="16">
        <v>0</v>
      </c>
      <c r="S11" s="16">
        <v>373529</v>
      </c>
      <c r="T11" s="16">
        <v>0</v>
      </c>
      <c r="U11" s="16">
        <v>0</v>
      </c>
      <c r="V11" s="16">
        <v>373529</v>
      </c>
      <c r="W11" s="16"/>
      <c r="X11" s="5">
        <v>0</v>
      </c>
      <c r="Y11" s="1">
        <v>4800037634</v>
      </c>
      <c r="Z11" s="5">
        <v>373529</v>
      </c>
      <c r="AA11" s="1" t="s">
        <v>305</v>
      </c>
    </row>
    <row r="12" spans="1:27" x14ac:dyDescent="0.25">
      <c r="A12" s="7">
        <v>805028530</v>
      </c>
      <c r="B12" s="1" t="s">
        <v>14</v>
      </c>
      <c r="C12" s="1" t="s">
        <v>17</v>
      </c>
      <c r="D12" s="8">
        <v>10202584</v>
      </c>
      <c r="E12" s="8" t="s">
        <v>30</v>
      </c>
      <c r="F12" s="8" t="s">
        <v>148</v>
      </c>
      <c r="G12" s="4">
        <v>43829</v>
      </c>
      <c r="H12" s="4">
        <v>43905</v>
      </c>
      <c r="I12" s="5">
        <v>276787</v>
      </c>
      <c r="J12" s="5">
        <v>276787</v>
      </c>
      <c r="K12" s="1" t="s">
        <v>292</v>
      </c>
      <c r="L12" s="1" t="s">
        <v>256</v>
      </c>
      <c r="M12" s="1" t="s">
        <v>292</v>
      </c>
      <c r="N12" s="16">
        <v>276787</v>
      </c>
      <c r="O12" s="16">
        <v>0</v>
      </c>
      <c r="P12" s="16">
        <v>200440</v>
      </c>
      <c r="Q12" s="16">
        <v>276787</v>
      </c>
      <c r="R12" s="16">
        <v>0</v>
      </c>
      <c r="S12" s="16">
        <v>276787</v>
      </c>
      <c r="T12" s="16">
        <v>0</v>
      </c>
      <c r="U12" s="16">
        <v>0</v>
      </c>
      <c r="V12" s="16">
        <v>276787</v>
      </c>
      <c r="W12" s="16"/>
      <c r="X12" s="5">
        <v>0</v>
      </c>
      <c r="Y12" s="1">
        <v>4800037630</v>
      </c>
      <c r="Z12" s="5">
        <v>276787</v>
      </c>
      <c r="AA12" s="1" t="s">
        <v>305</v>
      </c>
    </row>
    <row r="13" spans="1:27" x14ac:dyDescent="0.25">
      <c r="A13" s="7">
        <v>805028530</v>
      </c>
      <c r="B13" s="1" t="s">
        <v>14</v>
      </c>
      <c r="C13" s="1" t="s">
        <v>17</v>
      </c>
      <c r="D13" s="8">
        <v>10202687</v>
      </c>
      <c r="E13" s="8" t="s">
        <v>31</v>
      </c>
      <c r="F13" s="8" t="s">
        <v>149</v>
      </c>
      <c r="G13" s="4">
        <v>43830</v>
      </c>
      <c r="H13" s="4">
        <v>43905</v>
      </c>
      <c r="I13" s="5">
        <v>183759</v>
      </c>
      <c r="J13" s="5">
        <v>183759</v>
      </c>
      <c r="K13" s="1" t="s">
        <v>292</v>
      </c>
      <c r="L13" s="1" t="s">
        <v>256</v>
      </c>
      <c r="M13" s="1" t="s">
        <v>292</v>
      </c>
      <c r="N13" s="16">
        <v>183759</v>
      </c>
      <c r="O13" s="16">
        <v>0</v>
      </c>
      <c r="P13" s="16">
        <v>201654</v>
      </c>
      <c r="Q13" s="16">
        <v>183759</v>
      </c>
      <c r="R13" s="16">
        <v>0</v>
      </c>
      <c r="S13" s="16">
        <v>183759</v>
      </c>
      <c r="T13" s="16">
        <v>0</v>
      </c>
      <c r="U13" s="16">
        <v>0</v>
      </c>
      <c r="V13" s="16">
        <v>183759</v>
      </c>
      <c r="W13" s="16"/>
      <c r="X13" s="5">
        <v>0</v>
      </c>
      <c r="Y13" s="1">
        <v>4800037630</v>
      </c>
      <c r="Z13" s="5">
        <v>183759</v>
      </c>
      <c r="AA13" s="1" t="s">
        <v>305</v>
      </c>
    </row>
    <row r="14" spans="1:27" x14ac:dyDescent="0.25">
      <c r="A14" s="7">
        <v>805028530</v>
      </c>
      <c r="B14" s="1" t="s">
        <v>14</v>
      </c>
      <c r="C14" s="1" t="s">
        <v>17</v>
      </c>
      <c r="D14" s="8">
        <v>10206523</v>
      </c>
      <c r="E14" s="8" t="s">
        <v>32</v>
      </c>
      <c r="F14" s="8" t="s">
        <v>150</v>
      </c>
      <c r="G14" s="4">
        <v>43849</v>
      </c>
      <c r="H14" s="4">
        <v>43905</v>
      </c>
      <c r="I14" s="5">
        <v>243605</v>
      </c>
      <c r="J14" s="5">
        <v>243605</v>
      </c>
      <c r="K14" s="1" t="s">
        <v>292</v>
      </c>
      <c r="L14" s="1" t="s">
        <v>256</v>
      </c>
      <c r="M14" s="1" t="s">
        <v>292</v>
      </c>
      <c r="N14" s="16">
        <v>243605</v>
      </c>
      <c r="O14" s="16">
        <v>0</v>
      </c>
      <c r="P14" s="16">
        <v>201654</v>
      </c>
      <c r="Q14" s="16">
        <v>243605</v>
      </c>
      <c r="R14" s="16">
        <v>0</v>
      </c>
      <c r="S14" s="16">
        <v>243605</v>
      </c>
      <c r="T14" s="16">
        <v>0</v>
      </c>
      <c r="U14" s="16">
        <v>0</v>
      </c>
      <c r="V14" s="16">
        <v>243605</v>
      </c>
      <c r="W14" s="16"/>
      <c r="X14" s="5">
        <v>0</v>
      </c>
      <c r="Y14" s="1">
        <v>4800037630</v>
      </c>
      <c r="Z14" s="5">
        <v>243605</v>
      </c>
      <c r="AA14" s="1" t="s">
        <v>305</v>
      </c>
    </row>
    <row r="15" spans="1:27" x14ac:dyDescent="0.25">
      <c r="A15" s="7">
        <v>805028530</v>
      </c>
      <c r="B15" s="1" t="s">
        <v>14</v>
      </c>
      <c r="C15" s="1" t="s">
        <v>17</v>
      </c>
      <c r="D15" s="8">
        <v>10207459</v>
      </c>
      <c r="E15" s="8" t="s">
        <v>33</v>
      </c>
      <c r="F15" s="8" t="s">
        <v>151</v>
      </c>
      <c r="G15" s="4">
        <v>43852</v>
      </c>
      <c r="H15" s="4">
        <v>43905</v>
      </c>
      <c r="I15" s="5">
        <v>75444</v>
      </c>
      <c r="J15" s="5">
        <v>75444</v>
      </c>
      <c r="K15" s="1" t="s">
        <v>292</v>
      </c>
      <c r="L15" s="1" t="s">
        <v>256</v>
      </c>
      <c r="M15" s="1" t="s">
        <v>292</v>
      </c>
      <c r="N15" s="16">
        <v>75444</v>
      </c>
      <c r="O15" s="16">
        <v>0</v>
      </c>
      <c r="P15" s="16">
        <v>201654</v>
      </c>
      <c r="Q15" s="16">
        <v>75444</v>
      </c>
      <c r="R15" s="16">
        <v>0</v>
      </c>
      <c r="S15" s="16">
        <v>75444</v>
      </c>
      <c r="T15" s="16">
        <v>0</v>
      </c>
      <c r="U15" s="16">
        <v>0</v>
      </c>
      <c r="V15" s="16">
        <v>75444</v>
      </c>
      <c r="W15" s="16"/>
      <c r="X15" s="5">
        <v>0</v>
      </c>
      <c r="Y15" s="1">
        <v>4800037630</v>
      </c>
      <c r="Z15" s="5">
        <v>75444</v>
      </c>
      <c r="AA15" s="1" t="s">
        <v>305</v>
      </c>
    </row>
    <row r="16" spans="1:27" x14ac:dyDescent="0.25">
      <c r="A16" s="7">
        <v>805028530</v>
      </c>
      <c r="B16" s="1" t="s">
        <v>14</v>
      </c>
      <c r="C16" s="1" t="s">
        <v>17</v>
      </c>
      <c r="D16" s="8">
        <v>10212997</v>
      </c>
      <c r="E16" s="8" t="s">
        <v>34</v>
      </c>
      <c r="F16" s="8" t="s">
        <v>152</v>
      </c>
      <c r="G16" s="4">
        <v>43868</v>
      </c>
      <c r="H16" s="4">
        <v>43905</v>
      </c>
      <c r="I16" s="5">
        <v>100870</v>
      </c>
      <c r="J16" s="5">
        <v>100870</v>
      </c>
      <c r="K16" s="1" t="s">
        <v>292</v>
      </c>
      <c r="L16" s="1" t="s">
        <v>256</v>
      </c>
      <c r="M16" s="1" t="s">
        <v>292</v>
      </c>
      <c r="N16" s="16">
        <v>100870</v>
      </c>
      <c r="O16" s="16">
        <v>0</v>
      </c>
      <c r="P16" s="16">
        <v>194502</v>
      </c>
      <c r="Q16" s="16">
        <v>100870</v>
      </c>
      <c r="R16" s="16">
        <v>0</v>
      </c>
      <c r="S16" s="16">
        <v>100870</v>
      </c>
      <c r="T16" s="16">
        <v>0</v>
      </c>
      <c r="U16" s="16">
        <v>0</v>
      </c>
      <c r="V16" s="16">
        <v>100870</v>
      </c>
      <c r="W16" s="16"/>
      <c r="X16" s="5">
        <v>0</v>
      </c>
      <c r="Y16" s="1">
        <v>4800037630</v>
      </c>
      <c r="Z16" s="5">
        <v>100870</v>
      </c>
      <c r="AA16" s="1" t="s">
        <v>305</v>
      </c>
    </row>
    <row r="17" spans="1:27" x14ac:dyDescent="0.25">
      <c r="A17" s="7">
        <v>805028530</v>
      </c>
      <c r="B17" s="1" t="s">
        <v>14</v>
      </c>
      <c r="C17" s="1" t="s">
        <v>17</v>
      </c>
      <c r="D17" s="8">
        <v>10224436</v>
      </c>
      <c r="E17" s="8" t="s">
        <v>35</v>
      </c>
      <c r="F17" s="8" t="s">
        <v>153</v>
      </c>
      <c r="G17" s="4">
        <v>43902</v>
      </c>
      <c r="H17" s="4">
        <v>43931</v>
      </c>
      <c r="I17" s="5">
        <v>355007</v>
      </c>
      <c r="J17" s="5">
        <v>355007</v>
      </c>
      <c r="K17" s="1" t="s">
        <v>292</v>
      </c>
      <c r="L17" s="1" t="s">
        <v>256</v>
      </c>
      <c r="M17" s="1" t="s">
        <v>292</v>
      </c>
      <c r="N17" s="16">
        <v>355007</v>
      </c>
      <c r="O17" s="16">
        <v>0</v>
      </c>
      <c r="P17" s="16">
        <v>192246</v>
      </c>
      <c r="Q17" s="16">
        <v>355007</v>
      </c>
      <c r="R17" s="16">
        <v>0</v>
      </c>
      <c r="S17" s="16">
        <v>355007</v>
      </c>
      <c r="T17" s="16">
        <v>0</v>
      </c>
      <c r="U17" s="16">
        <v>0</v>
      </c>
      <c r="V17" s="16">
        <v>355007</v>
      </c>
      <c r="W17" s="16"/>
      <c r="X17" s="5">
        <v>0</v>
      </c>
      <c r="Y17" s="1">
        <v>4800042032</v>
      </c>
      <c r="Z17" s="5">
        <v>355007</v>
      </c>
      <c r="AA17" s="1" t="s">
        <v>307</v>
      </c>
    </row>
    <row r="18" spans="1:27" x14ac:dyDescent="0.25">
      <c r="A18" s="7">
        <v>805028530</v>
      </c>
      <c r="B18" s="1" t="s">
        <v>14</v>
      </c>
      <c r="C18" s="1" t="s">
        <v>17</v>
      </c>
      <c r="D18" s="8">
        <v>10227851</v>
      </c>
      <c r="E18" s="8" t="s">
        <v>36</v>
      </c>
      <c r="F18" s="8" t="s">
        <v>154</v>
      </c>
      <c r="G18" s="4">
        <v>43935</v>
      </c>
      <c r="H18" s="4">
        <v>44058</v>
      </c>
      <c r="I18" s="5">
        <v>57600</v>
      </c>
      <c r="J18" s="5">
        <v>57600</v>
      </c>
      <c r="K18" s="1" t="s">
        <v>292</v>
      </c>
      <c r="L18" s="1" t="s">
        <v>256</v>
      </c>
      <c r="M18" s="1" t="s">
        <v>292</v>
      </c>
      <c r="N18" s="16">
        <v>57600</v>
      </c>
      <c r="O18" s="16">
        <v>0</v>
      </c>
      <c r="P18" s="16">
        <v>268775</v>
      </c>
      <c r="Q18" s="16">
        <v>57600</v>
      </c>
      <c r="R18" s="16">
        <v>0</v>
      </c>
      <c r="S18" s="16">
        <v>57600</v>
      </c>
      <c r="T18" s="16">
        <v>0</v>
      </c>
      <c r="U18" s="16">
        <v>0</v>
      </c>
      <c r="V18" s="16">
        <v>57600</v>
      </c>
      <c r="W18" s="16"/>
      <c r="X18" s="5">
        <v>0</v>
      </c>
      <c r="Y18" s="1">
        <v>4800042032</v>
      </c>
      <c r="Z18" s="5">
        <v>57600</v>
      </c>
      <c r="AA18" s="1" t="s">
        <v>307</v>
      </c>
    </row>
    <row r="19" spans="1:27" x14ac:dyDescent="0.25">
      <c r="A19" s="7">
        <v>805028530</v>
      </c>
      <c r="B19" s="1" t="s">
        <v>14</v>
      </c>
      <c r="C19" s="1" t="s">
        <v>17</v>
      </c>
      <c r="D19" s="8">
        <v>10227977</v>
      </c>
      <c r="E19" s="8" t="s">
        <v>37</v>
      </c>
      <c r="F19" s="8" t="s">
        <v>155</v>
      </c>
      <c r="G19" s="4">
        <v>43937</v>
      </c>
      <c r="H19" s="4">
        <v>44058</v>
      </c>
      <c r="I19" s="5">
        <v>218079</v>
      </c>
      <c r="J19" s="5">
        <v>218079</v>
      </c>
      <c r="K19" s="1" t="s">
        <v>292</v>
      </c>
      <c r="L19" s="1" t="s">
        <v>256</v>
      </c>
      <c r="M19" s="1" t="s">
        <v>292</v>
      </c>
      <c r="N19" s="16">
        <v>218079</v>
      </c>
      <c r="O19" s="16">
        <v>0</v>
      </c>
      <c r="P19" s="16">
        <v>186148</v>
      </c>
      <c r="Q19" s="16">
        <v>218079</v>
      </c>
      <c r="R19" s="16">
        <v>0</v>
      </c>
      <c r="S19" s="16">
        <v>218079</v>
      </c>
      <c r="T19" s="16">
        <v>0</v>
      </c>
      <c r="U19" s="16">
        <v>0</v>
      </c>
      <c r="V19" s="16">
        <v>218079</v>
      </c>
      <c r="W19" s="16"/>
      <c r="X19" s="5">
        <v>0</v>
      </c>
      <c r="Y19" s="1">
        <v>4800042032</v>
      </c>
      <c r="Z19" s="5">
        <v>218079</v>
      </c>
      <c r="AA19" s="1" t="s">
        <v>307</v>
      </c>
    </row>
    <row r="20" spans="1:27" x14ac:dyDescent="0.25">
      <c r="A20" s="7">
        <v>805028530</v>
      </c>
      <c r="B20" s="1" t="s">
        <v>14</v>
      </c>
      <c r="C20" s="1" t="s">
        <v>17</v>
      </c>
      <c r="D20" s="8">
        <v>10231215</v>
      </c>
      <c r="E20" s="8" t="s">
        <v>38</v>
      </c>
      <c r="F20" s="8" t="s">
        <v>156</v>
      </c>
      <c r="G20" s="4">
        <v>43973</v>
      </c>
      <c r="H20" s="4">
        <v>44058</v>
      </c>
      <c r="I20" s="5">
        <v>58700</v>
      </c>
      <c r="J20" s="5">
        <v>58700</v>
      </c>
      <c r="K20" s="1" t="s">
        <v>292</v>
      </c>
      <c r="L20" s="1" t="s">
        <v>256</v>
      </c>
      <c r="M20" s="1" t="s">
        <v>292</v>
      </c>
      <c r="N20" s="16">
        <v>58700</v>
      </c>
      <c r="O20" s="16">
        <v>0</v>
      </c>
      <c r="P20" s="16">
        <v>215185</v>
      </c>
      <c r="Q20" s="16">
        <v>58700</v>
      </c>
      <c r="R20" s="16">
        <v>0</v>
      </c>
      <c r="S20" s="16">
        <v>58700</v>
      </c>
      <c r="T20" s="16">
        <v>0</v>
      </c>
      <c r="U20" s="16">
        <v>0</v>
      </c>
      <c r="V20" s="16">
        <v>58700</v>
      </c>
      <c r="W20" s="16"/>
      <c r="X20" s="5">
        <v>0</v>
      </c>
      <c r="Y20" s="1">
        <v>4800042032</v>
      </c>
      <c r="Z20" s="5">
        <v>58700</v>
      </c>
      <c r="AA20" s="1" t="s">
        <v>307</v>
      </c>
    </row>
    <row r="21" spans="1:27" x14ac:dyDescent="0.25">
      <c r="A21" s="7">
        <v>805028530</v>
      </c>
      <c r="B21" s="1" t="s">
        <v>14</v>
      </c>
      <c r="C21" s="1" t="s">
        <v>17</v>
      </c>
      <c r="D21" s="8">
        <v>10231642</v>
      </c>
      <c r="E21" s="8" t="s">
        <v>39</v>
      </c>
      <c r="F21" s="8" t="s">
        <v>157</v>
      </c>
      <c r="G21" s="4">
        <v>43978</v>
      </c>
      <c r="H21" s="4">
        <v>44489</v>
      </c>
      <c r="I21" s="5">
        <v>572246</v>
      </c>
      <c r="J21" s="5">
        <v>572246</v>
      </c>
      <c r="K21" s="1" t="s">
        <v>292</v>
      </c>
      <c r="L21" s="1" t="s">
        <v>256</v>
      </c>
      <c r="M21" s="1" t="s">
        <v>292</v>
      </c>
      <c r="N21" s="16">
        <v>572246</v>
      </c>
      <c r="O21" s="16">
        <v>0</v>
      </c>
      <c r="P21" s="16">
        <v>180832</v>
      </c>
      <c r="Q21" s="16">
        <v>572246</v>
      </c>
      <c r="R21" s="16">
        <v>0</v>
      </c>
      <c r="S21" s="16">
        <v>572246</v>
      </c>
      <c r="T21" s="16">
        <v>0</v>
      </c>
      <c r="U21" s="16">
        <v>0</v>
      </c>
      <c r="V21" s="16">
        <v>572246</v>
      </c>
      <c r="W21" s="16"/>
      <c r="X21" s="5">
        <v>0</v>
      </c>
      <c r="Y21" s="1">
        <v>4800056006</v>
      </c>
      <c r="Z21" s="5">
        <v>572246</v>
      </c>
      <c r="AA21" s="1" t="s">
        <v>300</v>
      </c>
    </row>
    <row r="22" spans="1:27" x14ac:dyDescent="0.25">
      <c r="A22" s="7">
        <v>805028530</v>
      </c>
      <c r="B22" s="1" t="s">
        <v>14</v>
      </c>
      <c r="C22" s="1" t="s">
        <v>17</v>
      </c>
      <c r="D22" s="8">
        <v>10231656</v>
      </c>
      <c r="E22" s="8" t="s">
        <v>40</v>
      </c>
      <c r="F22" s="8" t="s">
        <v>158</v>
      </c>
      <c r="G22" s="4">
        <v>43978</v>
      </c>
      <c r="H22" s="4">
        <v>44489</v>
      </c>
      <c r="I22" s="5">
        <v>114750</v>
      </c>
      <c r="J22" s="5">
        <v>114750</v>
      </c>
      <c r="K22" s="1" t="s">
        <v>292</v>
      </c>
      <c r="L22" s="1" t="s">
        <v>256</v>
      </c>
      <c r="M22" s="1" t="s">
        <v>292</v>
      </c>
      <c r="N22" s="16">
        <v>114750</v>
      </c>
      <c r="O22" s="16">
        <v>0</v>
      </c>
      <c r="P22" s="16">
        <v>180832</v>
      </c>
      <c r="Q22" s="16">
        <v>114750</v>
      </c>
      <c r="R22" s="16">
        <v>0</v>
      </c>
      <c r="S22" s="16">
        <v>114750</v>
      </c>
      <c r="T22" s="16">
        <v>0</v>
      </c>
      <c r="U22" s="16">
        <v>0</v>
      </c>
      <c r="V22" s="16">
        <v>114750</v>
      </c>
      <c r="W22" s="16"/>
      <c r="X22" s="5">
        <v>0</v>
      </c>
      <c r="Y22" s="1">
        <v>4800056006</v>
      </c>
      <c r="Z22" s="5">
        <v>114750</v>
      </c>
      <c r="AA22" s="1" t="s">
        <v>300</v>
      </c>
    </row>
    <row r="23" spans="1:27" x14ac:dyDescent="0.25">
      <c r="A23" s="7">
        <v>805028530</v>
      </c>
      <c r="B23" s="1" t="s">
        <v>14</v>
      </c>
      <c r="C23" s="1" t="s">
        <v>17</v>
      </c>
      <c r="D23" s="8">
        <v>10232093</v>
      </c>
      <c r="E23" s="8" t="s">
        <v>41</v>
      </c>
      <c r="F23" s="8" t="s">
        <v>159</v>
      </c>
      <c r="G23" s="4">
        <v>43980</v>
      </c>
      <c r="H23" s="4">
        <v>44025</v>
      </c>
      <c r="I23" s="5">
        <v>802962</v>
      </c>
      <c r="J23" s="5">
        <v>802962</v>
      </c>
      <c r="K23" s="1" t="s">
        <v>292</v>
      </c>
      <c r="L23" s="1" t="s">
        <v>256</v>
      </c>
      <c r="M23" s="1" t="s">
        <v>292</v>
      </c>
      <c r="N23" s="16">
        <v>802962</v>
      </c>
      <c r="O23" s="16">
        <v>0</v>
      </c>
      <c r="P23" s="16">
        <v>317104</v>
      </c>
      <c r="Q23" s="16">
        <v>802962</v>
      </c>
      <c r="R23" s="16">
        <v>0</v>
      </c>
      <c r="S23" s="16">
        <v>802962</v>
      </c>
      <c r="T23" s="16">
        <v>0</v>
      </c>
      <c r="U23" s="16">
        <v>0</v>
      </c>
      <c r="V23" s="16">
        <v>802962</v>
      </c>
      <c r="W23" s="16"/>
      <c r="X23" s="5">
        <v>0</v>
      </c>
      <c r="Y23" s="1">
        <v>4800042032</v>
      </c>
      <c r="Z23" s="5">
        <v>128474</v>
      </c>
      <c r="AA23" s="1" t="s">
        <v>307</v>
      </c>
    </row>
    <row r="24" spans="1:27" x14ac:dyDescent="0.25">
      <c r="A24" s="7">
        <v>805028530</v>
      </c>
      <c r="B24" s="1" t="s">
        <v>14</v>
      </c>
      <c r="C24" s="1" t="s">
        <v>17</v>
      </c>
      <c r="D24" s="8">
        <v>10236113</v>
      </c>
      <c r="E24" s="8" t="s">
        <v>42</v>
      </c>
      <c r="F24" s="8" t="s">
        <v>160</v>
      </c>
      <c r="G24" s="4">
        <v>44009</v>
      </c>
      <c r="H24" s="4">
        <v>44025</v>
      </c>
      <c r="I24" s="5">
        <v>817240</v>
      </c>
      <c r="J24" s="5">
        <v>817240</v>
      </c>
      <c r="K24" s="1" t="s">
        <v>292</v>
      </c>
      <c r="L24" s="1" t="s">
        <v>256</v>
      </c>
      <c r="M24" s="1" t="s">
        <v>292</v>
      </c>
      <c r="N24" s="16">
        <v>817240</v>
      </c>
      <c r="O24" s="16">
        <v>0</v>
      </c>
      <c r="P24" s="16">
        <v>182745</v>
      </c>
      <c r="Q24" s="16">
        <v>817240</v>
      </c>
      <c r="R24" s="16">
        <v>0</v>
      </c>
      <c r="S24" s="16">
        <v>817240</v>
      </c>
      <c r="T24" s="16">
        <v>0</v>
      </c>
      <c r="U24" s="16">
        <v>0</v>
      </c>
      <c r="V24" s="16">
        <v>817240</v>
      </c>
      <c r="W24" s="16"/>
      <c r="X24" s="5">
        <v>0</v>
      </c>
      <c r="Y24" s="1">
        <v>4800042032</v>
      </c>
      <c r="Z24" s="5">
        <v>817240</v>
      </c>
      <c r="AA24" s="1" t="s">
        <v>307</v>
      </c>
    </row>
    <row r="25" spans="1:27" x14ac:dyDescent="0.25">
      <c r="A25" s="7">
        <v>805028530</v>
      </c>
      <c r="B25" s="1" t="s">
        <v>14</v>
      </c>
      <c r="C25" s="1" t="s">
        <v>17</v>
      </c>
      <c r="D25" s="8">
        <v>10235884</v>
      </c>
      <c r="E25" s="8" t="s">
        <v>43</v>
      </c>
      <c r="F25" s="8" t="s">
        <v>161</v>
      </c>
      <c r="G25" s="4">
        <v>44008</v>
      </c>
      <c r="H25" s="4">
        <v>44058</v>
      </c>
      <c r="I25" s="5">
        <v>137917</v>
      </c>
      <c r="J25" s="5">
        <v>137917</v>
      </c>
      <c r="K25" s="1" t="s">
        <v>292</v>
      </c>
      <c r="L25" s="1" t="s">
        <v>256</v>
      </c>
      <c r="M25" s="1" t="s">
        <v>292</v>
      </c>
      <c r="N25" s="16">
        <v>137917</v>
      </c>
      <c r="O25" s="16">
        <v>0</v>
      </c>
      <c r="P25" s="16">
        <v>293739</v>
      </c>
      <c r="Q25" s="16">
        <v>137917</v>
      </c>
      <c r="R25" s="16">
        <v>0</v>
      </c>
      <c r="S25" s="16">
        <v>137917</v>
      </c>
      <c r="T25" s="16">
        <v>0</v>
      </c>
      <c r="U25" s="16">
        <v>0</v>
      </c>
      <c r="V25" s="16">
        <v>137917</v>
      </c>
      <c r="W25" s="16"/>
      <c r="X25" s="5">
        <v>0</v>
      </c>
      <c r="Y25" s="1">
        <v>4800042032</v>
      </c>
      <c r="Z25" s="5">
        <v>137917</v>
      </c>
      <c r="AA25" s="1" t="s">
        <v>307</v>
      </c>
    </row>
    <row r="26" spans="1:27" x14ac:dyDescent="0.25">
      <c r="A26" s="7">
        <v>805028530</v>
      </c>
      <c r="B26" s="1" t="s">
        <v>14</v>
      </c>
      <c r="C26" s="1" t="s">
        <v>17</v>
      </c>
      <c r="D26" s="8">
        <v>10239973</v>
      </c>
      <c r="E26" s="8" t="s">
        <v>44</v>
      </c>
      <c r="F26" s="8" t="s">
        <v>162</v>
      </c>
      <c r="G26" s="4">
        <v>44036</v>
      </c>
      <c r="H26" s="4">
        <v>44058</v>
      </c>
      <c r="I26" s="5">
        <v>337600</v>
      </c>
      <c r="J26" s="5">
        <v>337600</v>
      </c>
      <c r="K26" s="1" t="s">
        <v>292</v>
      </c>
      <c r="L26" s="1" t="s">
        <v>256</v>
      </c>
      <c r="M26" s="1" t="s">
        <v>292</v>
      </c>
      <c r="N26" s="16">
        <v>337600</v>
      </c>
      <c r="O26" s="16">
        <v>0</v>
      </c>
      <c r="P26" s="16">
        <v>187569</v>
      </c>
      <c r="Q26" s="16">
        <v>337600</v>
      </c>
      <c r="R26" s="16">
        <v>0</v>
      </c>
      <c r="S26" s="16">
        <v>337600</v>
      </c>
      <c r="T26" s="16">
        <v>0</v>
      </c>
      <c r="U26" s="16">
        <v>0</v>
      </c>
      <c r="V26" s="16">
        <v>337600</v>
      </c>
      <c r="W26" s="16"/>
      <c r="X26" s="5">
        <v>0</v>
      </c>
      <c r="Y26" s="1">
        <v>4800042032</v>
      </c>
      <c r="Z26" s="5">
        <v>337600</v>
      </c>
      <c r="AA26" s="1" t="s">
        <v>307</v>
      </c>
    </row>
    <row r="27" spans="1:27" x14ac:dyDescent="0.25">
      <c r="A27" s="7">
        <v>805028530</v>
      </c>
      <c r="B27" s="1" t="s">
        <v>14</v>
      </c>
      <c r="C27" s="1" t="s">
        <v>17</v>
      </c>
      <c r="D27" s="8">
        <v>10241024</v>
      </c>
      <c r="E27" s="8" t="s">
        <v>45</v>
      </c>
      <c r="F27" s="8" t="s">
        <v>163</v>
      </c>
      <c r="G27" s="4">
        <v>44041</v>
      </c>
      <c r="H27" s="4">
        <v>44058</v>
      </c>
      <c r="I27" s="5">
        <v>411523</v>
      </c>
      <c r="J27" s="5">
        <v>411523</v>
      </c>
      <c r="K27" s="1" t="s">
        <v>292</v>
      </c>
      <c r="L27" s="1" t="s">
        <v>256</v>
      </c>
      <c r="M27" s="1" t="s">
        <v>292</v>
      </c>
      <c r="N27" s="16">
        <v>411523</v>
      </c>
      <c r="O27" s="16">
        <v>0</v>
      </c>
      <c r="P27" s="16">
        <v>187569</v>
      </c>
      <c r="Q27" s="16">
        <v>411523</v>
      </c>
      <c r="R27" s="16">
        <v>0</v>
      </c>
      <c r="S27" s="16">
        <v>411523</v>
      </c>
      <c r="T27" s="16">
        <v>0</v>
      </c>
      <c r="U27" s="16">
        <v>0</v>
      </c>
      <c r="V27" s="16">
        <v>411523</v>
      </c>
      <c r="W27" s="16"/>
      <c r="X27" s="5">
        <v>0</v>
      </c>
      <c r="Y27" s="1">
        <v>4800042032</v>
      </c>
      <c r="Z27" s="5">
        <v>411523</v>
      </c>
      <c r="AA27" s="1" t="s">
        <v>307</v>
      </c>
    </row>
    <row r="28" spans="1:27" x14ac:dyDescent="0.25">
      <c r="A28" s="7">
        <v>805028530</v>
      </c>
      <c r="B28" s="1" t="s">
        <v>14</v>
      </c>
      <c r="C28" s="1" t="s">
        <v>17</v>
      </c>
      <c r="D28" s="8">
        <v>10241517</v>
      </c>
      <c r="E28" s="8" t="s">
        <v>46</v>
      </c>
      <c r="F28" s="8" t="s">
        <v>164</v>
      </c>
      <c r="G28" s="4">
        <v>44043</v>
      </c>
      <c r="H28" s="4">
        <v>44058</v>
      </c>
      <c r="I28" s="5">
        <v>107430</v>
      </c>
      <c r="J28" s="5">
        <v>107430</v>
      </c>
      <c r="K28" s="1" t="s">
        <v>292</v>
      </c>
      <c r="L28" s="1" t="s">
        <v>256</v>
      </c>
      <c r="M28" s="1" t="s">
        <v>292</v>
      </c>
      <c r="N28" s="16">
        <v>107430</v>
      </c>
      <c r="O28" s="16">
        <v>0</v>
      </c>
      <c r="P28" s="16">
        <v>124665</v>
      </c>
      <c r="Q28" s="16">
        <v>107430</v>
      </c>
      <c r="R28" s="16">
        <v>0</v>
      </c>
      <c r="S28" s="16">
        <v>107430</v>
      </c>
      <c r="T28" s="16">
        <v>0</v>
      </c>
      <c r="U28" s="16">
        <v>0</v>
      </c>
      <c r="V28" s="16">
        <v>107430</v>
      </c>
      <c r="W28" s="16"/>
      <c r="X28" s="5">
        <v>0</v>
      </c>
      <c r="Y28" s="1">
        <v>4800042032</v>
      </c>
      <c r="Z28" s="5">
        <v>107430</v>
      </c>
      <c r="AA28" s="1" t="s">
        <v>307</v>
      </c>
    </row>
    <row r="29" spans="1:27" x14ac:dyDescent="0.25">
      <c r="A29" s="7">
        <v>805028530</v>
      </c>
      <c r="B29" s="1" t="s">
        <v>14</v>
      </c>
      <c r="C29" s="1" t="s">
        <v>17</v>
      </c>
      <c r="D29" s="8">
        <v>10243052</v>
      </c>
      <c r="E29" s="8" t="s">
        <v>47</v>
      </c>
      <c r="F29" s="8" t="s">
        <v>165</v>
      </c>
      <c r="G29" s="4">
        <v>44054</v>
      </c>
      <c r="H29" s="4">
        <v>44126</v>
      </c>
      <c r="I29" s="5">
        <v>1694308</v>
      </c>
      <c r="J29" s="5">
        <v>1694308</v>
      </c>
      <c r="K29" s="1" t="s">
        <v>292</v>
      </c>
      <c r="L29" s="1" t="s">
        <v>256</v>
      </c>
      <c r="M29" s="1" t="s">
        <v>292</v>
      </c>
      <c r="N29" s="16">
        <v>1694308</v>
      </c>
      <c r="O29" s="16">
        <v>0</v>
      </c>
      <c r="P29" s="16">
        <v>178937</v>
      </c>
      <c r="Q29" s="16">
        <v>1694308</v>
      </c>
      <c r="R29" s="16">
        <v>0</v>
      </c>
      <c r="S29" s="16">
        <v>1694308</v>
      </c>
      <c r="T29" s="16">
        <v>0</v>
      </c>
      <c r="U29" s="16">
        <v>0</v>
      </c>
      <c r="V29" s="16">
        <v>1694308</v>
      </c>
      <c r="W29" s="16"/>
      <c r="X29" s="5">
        <v>0</v>
      </c>
      <c r="Y29" s="1">
        <v>4800043730</v>
      </c>
      <c r="Z29" s="5">
        <v>1694308</v>
      </c>
      <c r="AA29" s="1" t="s">
        <v>298</v>
      </c>
    </row>
    <row r="30" spans="1:27" x14ac:dyDescent="0.25">
      <c r="A30" s="7">
        <v>805028530</v>
      </c>
      <c r="B30" s="1" t="s">
        <v>14</v>
      </c>
      <c r="C30" s="1" t="s">
        <v>17</v>
      </c>
      <c r="D30" s="8">
        <v>10247665</v>
      </c>
      <c r="E30" s="8" t="s">
        <v>48</v>
      </c>
      <c r="F30" s="8" t="s">
        <v>166</v>
      </c>
      <c r="G30" s="4">
        <v>44080</v>
      </c>
      <c r="H30" s="4">
        <v>44126</v>
      </c>
      <c r="I30" s="5">
        <v>109100</v>
      </c>
      <c r="J30" s="5">
        <v>109100</v>
      </c>
      <c r="K30" s="1" t="s">
        <v>292</v>
      </c>
      <c r="L30" s="1" t="s">
        <v>256</v>
      </c>
      <c r="M30" s="1" t="s">
        <v>292</v>
      </c>
      <c r="N30" s="16">
        <v>109100</v>
      </c>
      <c r="O30" s="16">
        <v>0</v>
      </c>
      <c r="P30" s="16">
        <v>182941</v>
      </c>
      <c r="Q30" s="16">
        <v>109100</v>
      </c>
      <c r="R30" s="16">
        <v>0</v>
      </c>
      <c r="S30" s="16">
        <v>109100</v>
      </c>
      <c r="T30" s="16">
        <v>0</v>
      </c>
      <c r="U30" s="16">
        <v>0</v>
      </c>
      <c r="V30" s="16">
        <v>109100</v>
      </c>
      <c r="W30" s="16"/>
      <c r="X30" s="5">
        <v>0</v>
      </c>
      <c r="Y30" s="1">
        <v>4800043730</v>
      </c>
      <c r="Z30" s="5">
        <v>109100</v>
      </c>
      <c r="AA30" s="1" t="s">
        <v>298</v>
      </c>
    </row>
    <row r="31" spans="1:27" x14ac:dyDescent="0.25">
      <c r="A31" s="7">
        <v>805028530</v>
      </c>
      <c r="B31" s="1" t="s">
        <v>14</v>
      </c>
      <c r="C31" s="1" t="s">
        <v>16</v>
      </c>
      <c r="D31" s="8">
        <v>1131</v>
      </c>
      <c r="E31" s="8" t="s">
        <v>49</v>
      </c>
      <c r="F31" s="8" t="s">
        <v>167</v>
      </c>
      <c r="G31" s="4">
        <v>44113</v>
      </c>
      <c r="H31" s="4">
        <v>44158</v>
      </c>
      <c r="I31" s="5">
        <v>690982</v>
      </c>
      <c r="J31" s="5">
        <v>690982</v>
      </c>
      <c r="K31" s="1" t="s">
        <v>292</v>
      </c>
      <c r="L31" s="1" t="s">
        <v>256</v>
      </c>
      <c r="M31" s="1" t="s">
        <v>292</v>
      </c>
      <c r="N31" s="16">
        <v>600082</v>
      </c>
      <c r="O31" s="16">
        <v>0</v>
      </c>
      <c r="P31" s="16">
        <v>186426</v>
      </c>
      <c r="Q31" s="16">
        <v>600082</v>
      </c>
      <c r="R31" s="16">
        <v>0</v>
      </c>
      <c r="S31" s="16">
        <v>600082</v>
      </c>
      <c r="T31" s="16">
        <v>0</v>
      </c>
      <c r="U31" s="16">
        <v>0</v>
      </c>
      <c r="V31" s="16">
        <v>600082</v>
      </c>
      <c r="W31" s="16"/>
      <c r="X31" s="5">
        <v>0</v>
      </c>
      <c r="Y31" s="1">
        <v>4800048568</v>
      </c>
      <c r="Z31" s="5">
        <v>600082</v>
      </c>
      <c r="AA31" s="1" t="s">
        <v>298</v>
      </c>
    </row>
    <row r="32" spans="1:27" x14ac:dyDescent="0.25">
      <c r="A32" s="7">
        <v>805028530</v>
      </c>
      <c r="B32" s="1" t="s">
        <v>14</v>
      </c>
      <c r="C32" s="1" t="s">
        <v>16</v>
      </c>
      <c r="D32" s="8">
        <v>3771</v>
      </c>
      <c r="E32" s="8" t="s">
        <v>50</v>
      </c>
      <c r="F32" s="8" t="s">
        <v>168</v>
      </c>
      <c r="G32" s="4">
        <v>44127</v>
      </c>
      <c r="H32" s="4">
        <v>44158</v>
      </c>
      <c r="I32" s="5">
        <v>436339</v>
      </c>
      <c r="J32" s="5">
        <v>436339</v>
      </c>
      <c r="K32" s="1" t="s">
        <v>292</v>
      </c>
      <c r="L32" s="1" t="s">
        <v>256</v>
      </c>
      <c r="M32" s="1" t="s">
        <v>292</v>
      </c>
      <c r="N32" s="16">
        <v>436339</v>
      </c>
      <c r="O32" s="16">
        <v>0</v>
      </c>
      <c r="P32" s="16">
        <v>186426</v>
      </c>
      <c r="Q32" s="16">
        <v>436339</v>
      </c>
      <c r="R32" s="16">
        <v>0</v>
      </c>
      <c r="S32" s="16">
        <v>436339</v>
      </c>
      <c r="T32" s="16">
        <v>0</v>
      </c>
      <c r="U32" s="16">
        <v>0</v>
      </c>
      <c r="V32" s="16">
        <v>436339</v>
      </c>
      <c r="W32" s="16"/>
      <c r="X32" s="5">
        <v>0</v>
      </c>
      <c r="Y32" s="1">
        <v>4800048568</v>
      </c>
      <c r="Z32" s="5">
        <v>436339</v>
      </c>
      <c r="AA32" s="1" t="s">
        <v>298</v>
      </c>
    </row>
    <row r="33" spans="1:27" x14ac:dyDescent="0.25">
      <c r="A33" s="7">
        <v>805028530</v>
      </c>
      <c r="B33" s="1" t="s">
        <v>14</v>
      </c>
      <c r="C33" s="1" t="s">
        <v>16</v>
      </c>
      <c r="D33" s="8">
        <v>4658</v>
      </c>
      <c r="E33" s="8" t="s">
        <v>51</v>
      </c>
      <c r="F33" s="8" t="s">
        <v>169</v>
      </c>
      <c r="G33" s="4">
        <v>44133</v>
      </c>
      <c r="H33" s="4">
        <v>44158</v>
      </c>
      <c r="I33" s="5">
        <v>1494489</v>
      </c>
      <c r="J33" s="5">
        <v>1494489</v>
      </c>
      <c r="K33" s="1" t="s">
        <v>292</v>
      </c>
      <c r="L33" s="1" t="s">
        <v>256</v>
      </c>
      <c r="M33" s="1" t="s">
        <v>292</v>
      </c>
      <c r="N33" s="16">
        <v>1494489</v>
      </c>
      <c r="O33" s="16">
        <v>0</v>
      </c>
      <c r="P33" s="16">
        <v>186426</v>
      </c>
      <c r="Q33" s="16">
        <v>1494489</v>
      </c>
      <c r="R33" s="16">
        <v>0</v>
      </c>
      <c r="S33" s="16">
        <v>1494489</v>
      </c>
      <c r="T33" s="16">
        <v>0</v>
      </c>
      <c r="U33" s="16">
        <v>0</v>
      </c>
      <c r="V33" s="16">
        <v>1494489</v>
      </c>
      <c r="W33" s="16"/>
      <c r="X33" s="5">
        <v>0</v>
      </c>
      <c r="Y33" s="1">
        <v>4800048568</v>
      </c>
      <c r="Z33" s="5">
        <v>1494489</v>
      </c>
      <c r="AA33" s="1" t="s">
        <v>298</v>
      </c>
    </row>
    <row r="34" spans="1:27" x14ac:dyDescent="0.25">
      <c r="A34" s="7">
        <v>805028530</v>
      </c>
      <c r="B34" s="1" t="s">
        <v>14</v>
      </c>
      <c r="C34" s="1" t="s">
        <v>16</v>
      </c>
      <c r="D34" s="8">
        <v>5168</v>
      </c>
      <c r="E34" s="8" t="s">
        <v>52</v>
      </c>
      <c r="F34" s="8" t="s">
        <v>170</v>
      </c>
      <c r="G34" s="4">
        <v>44135</v>
      </c>
      <c r="H34" s="4">
        <v>44158</v>
      </c>
      <c r="I34" s="5">
        <v>681726</v>
      </c>
      <c r="J34" s="5">
        <v>681726</v>
      </c>
      <c r="K34" s="1" t="s">
        <v>292</v>
      </c>
      <c r="L34" s="1" t="s">
        <v>256</v>
      </c>
      <c r="M34" s="1" t="s">
        <v>292</v>
      </c>
      <c r="N34" s="16">
        <v>681726</v>
      </c>
      <c r="O34" s="16">
        <v>0</v>
      </c>
      <c r="P34" s="16">
        <v>186426</v>
      </c>
      <c r="Q34" s="16">
        <v>681726</v>
      </c>
      <c r="R34" s="16">
        <v>0</v>
      </c>
      <c r="S34" s="16">
        <v>681726</v>
      </c>
      <c r="T34" s="16">
        <v>0</v>
      </c>
      <c r="U34" s="16">
        <v>0</v>
      </c>
      <c r="V34" s="16">
        <v>681726</v>
      </c>
      <c r="W34" s="16"/>
      <c r="X34" s="5">
        <v>0</v>
      </c>
      <c r="Y34" s="1">
        <v>4800048568</v>
      </c>
      <c r="Z34" s="5">
        <v>681726</v>
      </c>
      <c r="AA34" s="1" t="s">
        <v>298</v>
      </c>
    </row>
    <row r="35" spans="1:27" x14ac:dyDescent="0.25">
      <c r="A35" s="7">
        <v>805028530</v>
      </c>
      <c r="B35" s="1" t="s">
        <v>14</v>
      </c>
      <c r="C35" s="1" t="s">
        <v>16</v>
      </c>
      <c r="D35" s="8">
        <v>5191</v>
      </c>
      <c r="E35" s="8" t="s">
        <v>53</v>
      </c>
      <c r="F35" s="8" t="s">
        <v>171</v>
      </c>
      <c r="G35" s="4">
        <v>44135</v>
      </c>
      <c r="H35" s="4">
        <v>44158</v>
      </c>
      <c r="I35" s="5">
        <v>1766105</v>
      </c>
      <c r="J35" s="5">
        <v>1563002</v>
      </c>
      <c r="K35" s="1" t="s">
        <v>292</v>
      </c>
      <c r="L35" s="1" t="s">
        <v>256</v>
      </c>
      <c r="M35" s="1" t="s">
        <v>292</v>
      </c>
      <c r="N35" s="16">
        <v>1766105</v>
      </c>
      <c r="O35" s="16">
        <v>0</v>
      </c>
      <c r="P35" s="16">
        <v>182941</v>
      </c>
      <c r="Q35" s="16">
        <v>1766105</v>
      </c>
      <c r="R35" s="16">
        <v>203103</v>
      </c>
      <c r="S35" s="16">
        <v>1766105</v>
      </c>
      <c r="T35" s="16">
        <v>0</v>
      </c>
      <c r="U35" s="16">
        <v>0</v>
      </c>
      <c r="V35" s="16">
        <v>1563002</v>
      </c>
      <c r="W35" s="16"/>
      <c r="X35" s="5">
        <v>0</v>
      </c>
      <c r="Y35" s="1">
        <v>4800048568</v>
      </c>
      <c r="Z35" s="5">
        <v>1563002</v>
      </c>
      <c r="AA35" s="1" t="s">
        <v>298</v>
      </c>
    </row>
    <row r="36" spans="1:27" x14ac:dyDescent="0.25">
      <c r="A36" s="7">
        <v>805028530</v>
      </c>
      <c r="B36" s="1" t="s">
        <v>14</v>
      </c>
      <c r="C36" s="1" t="s">
        <v>15</v>
      </c>
      <c r="D36" s="8">
        <v>68</v>
      </c>
      <c r="E36" s="8" t="s">
        <v>54</v>
      </c>
      <c r="F36" s="8" t="s">
        <v>172</v>
      </c>
      <c r="G36" s="4">
        <v>44153</v>
      </c>
      <c r="H36" s="4">
        <v>44176</v>
      </c>
      <c r="I36" s="5">
        <v>851600</v>
      </c>
      <c r="J36" s="5">
        <v>851600</v>
      </c>
      <c r="K36" s="1" t="s">
        <v>280</v>
      </c>
      <c r="L36" s="1" t="s">
        <v>256</v>
      </c>
      <c r="M36" s="1" t="s">
        <v>280</v>
      </c>
      <c r="N36" s="16">
        <v>851600</v>
      </c>
      <c r="O36" s="16">
        <v>0</v>
      </c>
      <c r="P36" s="16">
        <v>0</v>
      </c>
      <c r="Q36" s="16">
        <v>851600</v>
      </c>
      <c r="R36" s="16">
        <v>0</v>
      </c>
      <c r="S36" s="16">
        <v>0</v>
      </c>
      <c r="T36" s="16">
        <v>851600</v>
      </c>
      <c r="U36" s="16">
        <v>0</v>
      </c>
      <c r="V36" s="16">
        <v>0</v>
      </c>
      <c r="W36" s="16"/>
      <c r="X36" s="5">
        <v>0</v>
      </c>
      <c r="Y36" s="1">
        <v>0</v>
      </c>
      <c r="Z36" s="5">
        <v>0</v>
      </c>
      <c r="AA36" s="1">
        <v>0</v>
      </c>
    </row>
    <row r="37" spans="1:27" x14ac:dyDescent="0.25">
      <c r="A37" s="7">
        <v>805028530</v>
      </c>
      <c r="B37" s="1" t="s">
        <v>14</v>
      </c>
      <c r="C37" s="1" t="s">
        <v>16</v>
      </c>
      <c r="D37" s="8">
        <v>10175</v>
      </c>
      <c r="E37" s="8" t="s">
        <v>55</v>
      </c>
      <c r="F37" s="8" t="s">
        <v>173</v>
      </c>
      <c r="G37" s="4">
        <v>44172</v>
      </c>
      <c r="H37" s="4">
        <v>44208</v>
      </c>
      <c r="I37" s="5">
        <v>507704</v>
      </c>
      <c r="J37" s="5">
        <v>507704</v>
      </c>
      <c r="K37" s="1" t="s">
        <v>292</v>
      </c>
      <c r="L37" s="1" t="s">
        <v>256</v>
      </c>
      <c r="M37" s="1" t="s">
        <v>292</v>
      </c>
      <c r="N37" s="16">
        <v>507704</v>
      </c>
      <c r="O37" s="16">
        <v>0</v>
      </c>
      <c r="P37" s="16">
        <v>198864</v>
      </c>
      <c r="Q37" s="16">
        <v>507704</v>
      </c>
      <c r="R37" s="16">
        <v>0</v>
      </c>
      <c r="S37" s="16">
        <v>507704</v>
      </c>
      <c r="T37" s="16">
        <v>0</v>
      </c>
      <c r="U37" s="16">
        <v>0</v>
      </c>
      <c r="V37" s="16">
        <v>507704</v>
      </c>
      <c r="W37" s="16"/>
      <c r="X37" s="5">
        <v>0</v>
      </c>
      <c r="Y37" s="1">
        <v>4800048568</v>
      </c>
      <c r="Z37" s="5">
        <v>507704</v>
      </c>
      <c r="AA37" s="1" t="s">
        <v>298</v>
      </c>
    </row>
    <row r="38" spans="1:27" x14ac:dyDescent="0.25">
      <c r="A38" s="7">
        <v>805028530</v>
      </c>
      <c r="B38" s="1" t="s">
        <v>14</v>
      </c>
      <c r="C38" s="1" t="s">
        <v>16</v>
      </c>
      <c r="D38" s="8">
        <v>15062</v>
      </c>
      <c r="E38" s="8" t="s">
        <v>56</v>
      </c>
      <c r="F38" s="8" t="s">
        <v>174</v>
      </c>
      <c r="G38" s="4">
        <v>44216</v>
      </c>
      <c r="H38" s="4">
        <v>44237</v>
      </c>
      <c r="I38" s="5">
        <v>245018</v>
      </c>
      <c r="J38" s="5">
        <v>245018</v>
      </c>
      <c r="K38" s="1" t="s">
        <v>292</v>
      </c>
      <c r="L38" s="1" t="s">
        <v>256</v>
      </c>
      <c r="M38" s="1" t="s">
        <v>292</v>
      </c>
      <c r="N38" s="16">
        <v>245018</v>
      </c>
      <c r="O38" s="16">
        <v>0</v>
      </c>
      <c r="P38" s="16">
        <v>207581</v>
      </c>
      <c r="Q38" s="16">
        <v>245018</v>
      </c>
      <c r="R38" s="16">
        <v>0</v>
      </c>
      <c r="S38" s="16">
        <v>245018</v>
      </c>
      <c r="T38" s="16">
        <v>0</v>
      </c>
      <c r="U38" s="16">
        <v>0</v>
      </c>
      <c r="V38" s="16">
        <v>245018</v>
      </c>
      <c r="W38" s="16"/>
      <c r="X38" s="5">
        <v>0</v>
      </c>
      <c r="Y38" s="1">
        <v>4800048568</v>
      </c>
      <c r="Z38" s="5">
        <v>245018</v>
      </c>
      <c r="AA38" s="1" t="s">
        <v>298</v>
      </c>
    </row>
    <row r="39" spans="1:27" x14ac:dyDescent="0.25">
      <c r="A39" s="7">
        <v>805028530</v>
      </c>
      <c r="B39" s="1" t="s">
        <v>14</v>
      </c>
      <c r="C39" s="1" t="s">
        <v>16</v>
      </c>
      <c r="D39" s="8">
        <v>15561</v>
      </c>
      <c r="E39" s="8" t="s">
        <v>57</v>
      </c>
      <c r="F39" s="8" t="s">
        <v>175</v>
      </c>
      <c r="G39" s="4">
        <v>44219</v>
      </c>
      <c r="H39" s="4">
        <v>44237</v>
      </c>
      <c r="I39" s="5">
        <v>386737</v>
      </c>
      <c r="J39" s="5">
        <v>386737</v>
      </c>
      <c r="K39" s="1" t="s">
        <v>292</v>
      </c>
      <c r="L39" s="1" t="s">
        <v>256</v>
      </c>
      <c r="M39" s="1" t="s">
        <v>292</v>
      </c>
      <c r="N39" s="16">
        <v>386737</v>
      </c>
      <c r="O39" s="16">
        <v>0</v>
      </c>
      <c r="P39" s="16">
        <v>207581</v>
      </c>
      <c r="Q39" s="16">
        <v>386737</v>
      </c>
      <c r="R39" s="16">
        <v>0</v>
      </c>
      <c r="S39" s="16">
        <v>386737</v>
      </c>
      <c r="T39" s="16">
        <v>0</v>
      </c>
      <c r="U39" s="16">
        <v>0</v>
      </c>
      <c r="V39" s="16">
        <v>386737</v>
      </c>
      <c r="W39" s="16"/>
      <c r="X39" s="5">
        <v>0</v>
      </c>
      <c r="Y39" s="1">
        <v>4800048568</v>
      </c>
      <c r="Z39" s="5">
        <v>386737</v>
      </c>
      <c r="AA39" s="1" t="s">
        <v>298</v>
      </c>
    </row>
    <row r="40" spans="1:27" x14ac:dyDescent="0.25">
      <c r="A40" s="7">
        <v>805028530</v>
      </c>
      <c r="B40" s="1" t="s">
        <v>14</v>
      </c>
      <c r="C40" s="1" t="s">
        <v>16</v>
      </c>
      <c r="D40" s="8">
        <v>15967</v>
      </c>
      <c r="E40" s="8" t="s">
        <v>58</v>
      </c>
      <c r="F40" s="8" t="s">
        <v>176</v>
      </c>
      <c r="G40" s="4">
        <v>44223</v>
      </c>
      <c r="H40" s="4">
        <v>44237</v>
      </c>
      <c r="I40" s="5">
        <v>358465</v>
      </c>
      <c r="J40" s="5">
        <v>358465</v>
      </c>
      <c r="K40" s="1" t="s">
        <v>292</v>
      </c>
      <c r="L40" s="1" t="s">
        <v>256</v>
      </c>
      <c r="M40" s="1" t="s">
        <v>292</v>
      </c>
      <c r="N40" s="16">
        <v>358465</v>
      </c>
      <c r="O40" s="16">
        <v>0</v>
      </c>
      <c r="P40" s="16">
        <v>0</v>
      </c>
      <c r="Q40" s="16">
        <v>358465</v>
      </c>
      <c r="R40" s="16">
        <v>0</v>
      </c>
      <c r="S40" s="16">
        <v>358465</v>
      </c>
      <c r="T40" s="16">
        <v>0</v>
      </c>
      <c r="U40" s="16">
        <v>0</v>
      </c>
      <c r="V40" s="16">
        <v>358465</v>
      </c>
      <c r="W40" s="16"/>
      <c r="X40" s="5">
        <v>0</v>
      </c>
      <c r="Y40" s="1">
        <v>4800048568</v>
      </c>
      <c r="Z40" s="5">
        <v>358465</v>
      </c>
      <c r="AA40" s="1" t="s">
        <v>298</v>
      </c>
    </row>
    <row r="41" spans="1:27" x14ac:dyDescent="0.25">
      <c r="A41" s="7">
        <v>805028530</v>
      </c>
      <c r="B41" s="1" t="s">
        <v>14</v>
      </c>
      <c r="C41" s="1" t="s">
        <v>16</v>
      </c>
      <c r="D41" s="8">
        <v>16367</v>
      </c>
      <c r="E41" s="8" t="s">
        <v>59</v>
      </c>
      <c r="F41" s="8" t="s">
        <v>177</v>
      </c>
      <c r="G41" s="4">
        <v>44226</v>
      </c>
      <c r="H41" s="4">
        <v>44237</v>
      </c>
      <c r="I41" s="5">
        <v>301570</v>
      </c>
      <c r="J41" s="5">
        <v>301570</v>
      </c>
      <c r="K41" s="1" t="s">
        <v>292</v>
      </c>
      <c r="L41" s="1" t="s">
        <v>256</v>
      </c>
      <c r="M41" s="1" t="s">
        <v>292</v>
      </c>
      <c r="N41" s="16">
        <v>301570</v>
      </c>
      <c r="O41" s="16">
        <v>0</v>
      </c>
      <c r="P41" s="16">
        <v>207581</v>
      </c>
      <c r="Q41" s="16">
        <v>301570</v>
      </c>
      <c r="R41" s="16">
        <v>0</v>
      </c>
      <c r="S41" s="16">
        <v>301570</v>
      </c>
      <c r="T41" s="16">
        <v>0</v>
      </c>
      <c r="U41" s="16">
        <v>0</v>
      </c>
      <c r="V41" s="16">
        <v>301570</v>
      </c>
      <c r="W41" s="16"/>
      <c r="X41" s="5">
        <v>0</v>
      </c>
      <c r="Y41" s="1">
        <v>4800048568</v>
      </c>
      <c r="Z41" s="5">
        <v>301570</v>
      </c>
      <c r="AA41" s="1" t="s">
        <v>298</v>
      </c>
    </row>
    <row r="42" spans="1:27" x14ac:dyDescent="0.25">
      <c r="A42" s="7">
        <v>805028530</v>
      </c>
      <c r="B42" s="1" t="s">
        <v>14</v>
      </c>
      <c r="C42" s="1" t="s">
        <v>18</v>
      </c>
      <c r="D42" s="8" t="s">
        <v>11</v>
      </c>
      <c r="E42" s="8" t="s">
        <v>60</v>
      </c>
      <c r="F42" s="8" t="s">
        <v>178</v>
      </c>
      <c r="G42" s="4">
        <v>42887</v>
      </c>
      <c r="H42" s="4">
        <v>42990</v>
      </c>
      <c r="I42" s="5">
        <v>3605373</v>
      </c>
      <c r="J42" s="5">
        <v>3605373</v>
      </c>
      <c r="K42" s="1" t="s">
        <v>310</v>
      </c>
      <c r="L42" s="1"/>
      <c r="M42" s="1"/>
      <c r="N42" s="16">
        <v>0</v>
      </c>
      <c r="O42" s="16">
        <v>432786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">
        <v>0</v>
      </c>
      <c r="W42" s="16"/>
      <c r="X42" s="5">
        <v>0</v>
      </c>
      <c r="Y42" s="1">
        <v>0</v>
      </c>
      <c r="Z42" s="5">
        <v>0</v>
      </c>
      <c r="AA42" s="1" t="e">
        <v>#N/A</v>
      </c>
    </row>
    <row r="43" spans="1:27" x14ac:dyDescent="0.25">
      <c r="A43" s="7">
        <v>805028530</v>
      </c>
      <c r="B43" s="1" t="s">
        <v>14</v>
      </c>
      <c r="C43" s="1" t="s">
        <v>19</v>
      </c>
      <c r="D43" s="8">
        <v>40000417</v>
      </c>
      <c r="E43" s="8" t="s">
        <v>61</v>
      </c>
      <c r="F43" s="8" t="s">
        <v>179</v>
      </c>
      <c r="G43" s="4">
        <v>44098</v>
      </c>
      <c r="H43" s="4">
        <v>44228</v>
      </c>
      <c r="I43" s="5">
        <v>107110245</v>
      </c>
      <c r="J43" s="5">
        <v>103194307</v>
      </c>
      <c r="K43" s="1" t="s">
        <v>292</v>
      </c>
      <c r="L43" s="1"/>
      <c r="M43" s="1" t="s">
        <v>292</v>
      </c>
      <c r="N43" s="16">
        <v>0</v>
      </c>
      <c r="O43" s="16">
        <v>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">
        <v>0</v>
      </c>
      <c r="W43" s="16"/>
      <c r="X43" s="5">
        <v>0</v>
      </c>
      <c r="Y43" s="1">
        <v>0</v>
      </c>
      <c r="Z43" s="5">
        <v>0</v>
      </c>
      <c r="AA43" s="1">
        <v>0</v>
      </c>
    </row>
    <row r="44" spans="1:27" x14ac:dyDescent="0.25">
      <c r="A44" s="7">
        <v>805028530</v>
      </c>
      <c r="B44" s="1" t="s">
        <v>14</v>
      </c>
      <c r="C44" s="1" t="s">
        <v>16</v>
      </c>
      <c r="D44" s="8">
        <v>18237</v>
      </c>
      <c r="E44" s="8" t="s">
        <v>62</v>
      </c>
      <c r="F44" s="8" t="s">
        <v>180</v>
      </c>
      <c r="G44" s="4">
        <v>44242</v>
      </c>
      <c r="H44" s="4">
        <v>44265</v>
      </c>
      <c r="I44" s="5">
        <v>1304072</v>
      </c>
      <c r="J44" s="5">
        <v>1304072</v>
      </c>
      <c r="K44" s="1" t="s">
        <v>292</v>
      </c>
      <c r="L44" s="1" t="s">
        <v>256</v>
      </c>
      <c r="M44" s="1" t="s">
        <v>292</v>
      </c>
      <c r="N44" s="16">
        <v>1304072</v>
      </c>
      <c r="O44" s="16">
        <v>0</v>
      </c>
      <c r="P44" s="16">
        <v>215791</v>
      </c>
      <c r="Q44" s="16">
        <v>1304072</v>
      </c>
      <c r="R44" s="16">
        <v>0</v>
      </c>
      <c r="S44" s="16">
        <v>1304072</v>
      </c>
      <c r="T44" s="16">
        <v>0</v>
      </c>
      <c r="U44" s="16">
        <v>0</v>
      </c>
      <c r="V44" s="16">
        <v>1304072</v>
      </c>
      <c r="W44" s="16"/>
      <c r="X44" s="5">
        <v>0</v>
      </c>
      <c r="Y44" s="1">
        <v>4800048568</v>
      </c>
      <c r="Z44" s="5">
        <v>1304072</v>
      </c>
      <c r="AA44" s="1" t="s">
        <v>298</v>
      </c>
    </row>
    <row r="45" spans="1:27" x14ac:dyDescent="0.25">
      <c r="A45" s="7">
        <v>805028530</v>
      </c>
      <c r="B45" s="1" t="s">
        <v>14</v>
      </c>
      <c r="C45" s="1" t="s">
        <v>16</v>
      </c>
      <c r="D45" s="8">
        <v>17354</v>
      </c>
      <c r="E45" s="8" t="s">
        <v>63</v>
      </c>
      <c r="F45" s="8" t="s">
        <v>181</v>
      </c>
      <c r="G45" s="4">
        <v>44235</v>
      </c>
      <c r="H45" s="4">
        <v>44300</v>
      </c>
      <c r="I45" s="5">
        <v>5525771</v>
      </c>
      <c r="J45" s="5">
        <v>5084377</v>
      </c>
      <c r="K45" s="1" t="s">
        <v>292</v>
      </c>
      <c r="L45" s="1" t="s">
        <v>256</v>
      </c>
      <c r="M45" s="1" t="s">
        <v>292</v>
      </c>
      <c r="N45" s="16">
        <v>5525771</v>
      </c>
      <c r="O45" s="16">
        <v>0</v>
      </c>
      <c r="P45" s="16">
        <v>10069320</v>
      </c>
      <c r="Q45" s="16">
        <v>5525771</v>
      </c>
      <c r="R45" s="16">
        <v>0</v>
      </c>
      <c r="S45" s="16">
        <v>5084377</v>
      </c>
      <c r="T45" s="16">
        <v>441394</v>
      </c>
      <c r="U45" s="16">
        <v>0</v>
      </c>
      <c r="V45" s="16">
        <v>5084377</v>
      </c>
      <c r="W45" s="16"/>
      <c r="X45" s="5">
        <v>0</v>
      </c>
      <c r="Y45" s="1" t="s">
        <v>308</v>
      </c>
      <c r="Z45" s="5">
        <v>514590</v>
      </c>
      <c r="AA45" s="1" t="s">
        <v>299</v>
      </c>
    </row>
    <row r="46" spans="1:27" x14ac:dyDescent="0.25">
      <c r="A46" s="7">
        <v>805028530</v>
      </c>
      <c r="B46" s="1" t="s">
        <v>14</v>
      </c>
      <c r="C46" s="1" t="s">
        <v>16</v>
      </c>
      <c r="D46" s="8">
        <v>17433</v>
      </c>
      <c r="E46" s="8" t="s">
        <v>64</v>
      </c>
      <c r="F46" s="8" t="s">
        <v>182</v>
      </c>
      <c r="G46" s="4">
        <v>44236</v>
      </c>
      <c r="H46" s="4">
        <v>44384</v>
      </c>
      <c r="I46" s="5">
        <v>208298</v>
      </c>
      <c r="J46" s="5">
        <v>208298</v>
      </c>
      <c r="K46" s="1" t="s">
        <v>292</v>
      </c>
      <c r="L46" s="1" t="s">
        <v>256</v>
      </c>
      <c r="M46" s="1" t="s">
        <v>292</v>
      </c>
      <c r="N46" s="16">
        <v>208298</v>
      </c>
      <c r="O46" s="16">
        <v>0</v>
      </c>
      <c r="P46" s="16">
        <v>215791</v>
      </c>
      <c r="Q46" s="16">
        <v>208298</v>
      </c>
      <c r="R46" s="16">
        <v>0</v>
      </c>
      <c r="S46" s="16">
        <v>208298</v>
      </c>
      <c r="T46" s="16">
        <v>0</v>
      </c>
      <c r="U46" s="16">
        <v>0</v>
      </c>
      <c r="V46" s="16">
        <v>208298</v>
      </c>
      <c r="W46" s="16"/>
      <c r="X46" s="5">
        <v>0</v>
      </c>
      <c r="Y46" s="1">
        <v>4800052341</v>
      </c>
      <c r="Z46" s="5">
        <v>208298</v>
      </c>
      <c r="AA46" s="1" t="s">
        <v>299</v>
      </c>
    </row>
    <row r="47" spans="1:27" x14ac:dyDescent="0.25">
      <c r="A47" s="7">
        <v>805028530</v>
      </c>
      <c r="B47" s="1" t="s">
        <v>14</v>
      </c>
      <c r="C47" s="1" t="s">
        <v>16</v>
      </c>
      <c r="D47" s="8">
        <v>18940</v>
      </c>
      <c r="E47" s="8" t="s">
        <v>65</v>
      </c>
      <c r="F47" s="8" t="s">
        <v>183</v>
      </c>
      <c r="G47" s="4">
        <v>44248</v>
      </c>
      <c r="H47" s="4">
        <v>44384</v>
      </c>
      <c r="I47" s="5">
        <v>515789</v>
      </c>
      <c r="J47" s="5">
        <v>515789</v>
      </c>
      <c r="K47" s="1" t="s">
        <v>292</v>
      </c>
      <c r="L47" s="1" t="s">
        <v>256</v>
      </c>
      <c r="M47" s="1" t="s">
        <v>292</v>
      </c>
      <c r="N47" s="16">
        <v>515789</v>
      </c>
      <c r="O47" s="16">
        <v>0</v>
      </c>
      <c r="P47" s="16">
        <v>215791</v>
      </c>
      <c r="Q47" s="16">
        <v>515789</v>
      </c>
      <c r="R47" s="16">
        <v>0</v>
      </c>
      <c r="S47" s="16">
        <v>515789</v>
      </c>
      <c r="T47" s="16">
        <v>0</v>
      </c>
      <c r="U47" s="16">
        <v>0</v>
      </c>
      <c r="V47" s="16">
        <v>515789</v>
      </c>
      <c r="W47" s="16"/>
      <c r="X47" s="5">
        <v>0</v>
      </c>
      <c r="Y47" s="1">
        <v>4800052341</v>
      </c>
      <c r="Z47" s="5">
        <v>515789</v>
      </c>
      <c r="AA47" s="1" t="s">
        <v>299</v>
      </c>
    </row>
    <row r="48" spans="1:27" x14ac:dyDescent="0.25">
      <c r="A48" s="7">
        <v>805028530</v>
      </c>
      <c r="B48" s="1" t="s">
        <v>14</v>
      </c>
      <c r="C48" s="1" t="s">
        <v>16</v>
      </c>
      <c r="D48" s="8">
        <v>27380</v>
      </c>
      <c r="E48" s="8" t="s">
        <v>66</v>
      </c>
      <c r="F48" s="8" t="s">
        <v>184</v>
      </c>
      <c r="G48" s="4">
        <v>44324</v>
      </c>
      <c r="H48" s="4">
        <v>44384</v>
      </c>
      <c r="I48" s="5">
        <v>177397</v>
      </c>
      <c r="J48" s="5">
        <v>177397</v>
      </c>
      <c r="K48" s="1" t="s">
        <v>292</v>
      </c>
      <c r="L48" s="1" t="s">
        <v>256</v>
      </c>
      <c r="M48" s="1" t="s">
        <v>292</v>
      </c>
      <c r="N48" s="16">
        <v>177397</v>
      </c>
      <c r="O48" s="16">
        <v>0</v>
      </c>
      <c r="P48" s="16">
        <v>241858</v>
      </c>
      <c r="Q48" s="16">
        <v>177397</v>
      </c>
      <c r="R48" s="16">
        <v>0</v>
      </c>
      <c r="S48" s="16">
        <v>177397</v>
      </c>
      <c r="T48" s="16">
        <v>0</v>
      </c>
      <c r="U48" s="16">
        <v>0</v>
      </c>
      <c r="V48" s="16">
        <v>177397</v>
      </c>
      <c r="W48" s="16"/>
      <c r="X48" s="5">
        <v>0</v>
      </c>
      <c r="Y48" s="1">
        <v>4800052341</v>
      </c>
      <c r="Z48" s="5">
        <v>177397</v>
      </c>
      <c r="AA48" s="1" t="s">
        <v>299</v>
      </c>
    </row>
    <row r="49" spans="1:27" x14ac:dyDescent="0.25">
      <c r="A49" s="7">
        <v>805028530</v>
      </c>
      <c r="B49" s="1" t="s">
        <v>14</v>
      </c>
      <c r="C49" s="1" t="s">
        <v>16</v>
      </c>
      <c r="D49" s="8">
        <v>27531</v>
      </c>
      <c r="E49" s="8" t="s">
        <v>67</v>
      </c>
      <c r="F49" s="8" t="s">
        <v>185</v>
      </c>
      <c r="G49" s="4">
        <v>44328</v>
      </c>
      <c r="H49" s="4">
        <v>44384</v>
      </c>
      <c r="I49" s="5">
        <v>117902</v>
      </c>
      <c r="J49" s="5">
        <v>117902</v>
      </c>
      <c r="K49" s="1" t="s">
        <v>292</v>
      </c>
      <c r="L49" s="1" t="s">
        <v>256</v>
      </c>
      <c r="M49" s="1" t="s">
        <v>292</v>
      </c>
      <c r="N49" s="16">
        <v>117902</v>
      </c>
      <c r="O49" s="16">
        <v>0</v>
      </c>
      <c r="P49" s="16">
        <v>241858</v>
      </c>
      <c r="Q49" s="16">
        <v>117902</v>
      </c>
      <c r="R49" s="16">
        <v>0</v>
      </c>
      <c r="S49" s="16">
        <v>117902</v>
      </c>
      <c r="T49" s="16">
        <v>0</v>
      </c>
      <c r="U49" s="16">
        <v>0</v>
      </c>
      <c r="V49" s="16">
        <v>117902</v>
      </c>
      <c r="W49" s="16"/>
      <c r="X49" s="5">
        <v>0</v>
      </c>
      <c r="Y49" s="1">
        <v>4800052341</v>
      </c>
      <c r="Z49" s="5">
        <v>117902</v>
      </c>
      <c r="AA49" s="1" t="s">
        <v>299</v>
      </c>
    </row>
    <row r="50" spans="1:27" x14ac:dyDescent="0.25">
      <c r="A50" s="7">
        <v>805028530</v>
      </c>
      <c r="B50" s="1" t="s">
        <v>14</v>
      </c>
      <c r="C50" s="1" t="s">
        <v>16</v>
      </c>
      <c r="D50" s="8">
        <v>12401</v>
      </c>
      <c r="E50" s="8" t="s">
        <v>68</v>
      </c>
      <c r="F50" s="8" t="s">
        <v>186</v>
      </c>
      <c r="G50" s="4">
        <v>44187</v>
      </c>
      <c r="H50" s="4">
        <v>44481</v>
      </c>
      <c r="I50" s="5">
        <v>6131140</v>
      </c>
      <c r="J50" s="5">
        <v>5267611</v>
      </c>
      <c r="K50" s="1" t="s">
        <v>292</v>
      </c>
      <c r="L50" s="1" t="s">
        <v>256</v>
      </c>
      <c r="M50" s="1" t="s">
        <v>292</v>
      </c>
      <c r="N50" s="16">
        <v>5879211</v>
      </c>
      <c r="O50" s="16">
        <v>0</v>
      </c>
      <c r="P50" s="16">
        <v>54702675</v>
      </c>
      <c r="Q50" s="16">
        <v>5879211</v>
      </c>
      <c r="R50" s="16">
        <v>251929</v>
      </c>
      <c r="S50" s="16">
        <v>5519540</v>
      </c>
      <c r="T50" s="16">
        <v>611600</v>
      </c>
      <c r="U50" s="16">
        <v>0</v>
      </c>
      <c r="V50" s="16">
        <v>5267611</v>
      </c>
      <c r="W50" s="16"/>
      <c r="X50" s="5">
        <v>0</v>
      </c>
      <c r="Y50" s="1" t="s">
        <v>309</v>
      </c>
      <c r="Z50" s="5">
        <v>710400</v>
      </c>
      <c r="AA50" s="1" t="s">
        <v>300</v>
      </c>
    </row>
    <row r="51" spans="1:27" x14ac:dyDescent="0.25">
      <c r="A51" s="7">
        <v>805028530</v>
      </c>
      <c r="B51" s="1" t="s">
        <v>14</v>
      </c>
      <c r="C51" s="1" t="s">
        <v>16</v>
      </c>
      <c r="D51" s="8">
        <v>33131</v>
      </c>
      <c r="E51" s="8" t="s">
        <v>69</v>
      </c>
      <c r="F51" s="8" t="s">
        <v>187</v>
      </c>
      <c r="G51" s="4">
        <v>44381</v>
      </c>
      <c r="H51" s="4">
        <v>44481</v>
      </c>
      <c r="I51" s="5">
        <v>507957</v>
      </c>
      <c r="J51" s="5">
        <v>507957</v>
      </c>
      <c r="K51" s="1" t="s">
        <v>292</v>
      </c>
      <c r="L51" s="1" t="s">
        <v>256</v>
      </c>
      <c r="M51" s="1" t="s">
        <v>292</v>
      </c>
      <c r="N51" s="16">
        <v>507957</v>
      </c>
      <c r="O51" s="16">
        <v>0</v>
      </c>
      <c r="P51" s="16">
        <v>264467</v>
      </c>
      <c r="Q51" s="16">
        <v>507957</v>
      </c>
      <c r="R51" s="16">
        <v>0</v>
      </c>
      <c r="S51" s="16">
        <v>507957</v>
      </c>
      <c r="T51" s="16">
        <v>0</v>
      </c>
      <c r="U51" s="16">
        <v>0</v>
      </c>
      <c r="V51" s="16">
        <v>507957</v>
      </c>
      <c r="W51" s="16"/>
      <c r="X51" s="5">
        <v>0</v>
      </c>
      <c r="Y51" s="1">
        <v>4800052341</v>
      </c>
      <c r="Z51" s="5">
        <v>507957</v>
      </c>
      <c r="AA51" s="1" t="s">
        <v>299</v>
      </c>
    </row>
    <row r="52" spans="1:27" x14ac:dyDescent="0.25">
      <c r="A52" s="7">
        <v>805028530</v>
      </c>
      <c r="B52" s="1" t="s">
        <v>14</v>
      </c>
      <c r="C52" s="1" t="s">
        <v>15</v>
      </c>
      <c r="D52" s="8">
        <v>143</v>
      </c>
      <c r="E52" s="8" t="s">
        <v>70</v>
      </c>
      <c r="F52" s="8" t="s">
        <v>188</v>
      </c>
      <c r="G52" s="4">
        <v>44180</v>
      </c>
      <c r="H52" s="4">
        <v>44409</v>
      </c>
      <c r="I52" s="5">
        <v>23889798</v>
      </c>
      <c r="J52" s="5">
        <v>23604982</v>
      </c>
      <c r="K52" s="1" t="s">
        <v>292</v>
      </c>
      <c r="L52" s="1" t="s">
        <v>256</v>
      </c>
      <c r="M52" s="1" t="s">
        <v>292</v>
      </c>
      <c r="N52" s="16">
        <v>23889798</v>
      </c>
      <c r="O52" s="16">
        <v>0</v>
      </c>
      <c r="P52" s="16">
        <v>4095279</v>
      </c>
      <c r="Q52" s="16">
        <v>23889798</v>
      </c>
      <c r="R52" s="16">
        <v>0</v>
      </c>
      <c r="S52" s="16">
        <v>23604982</v>
      </c>
      <c r="T52" s="16">
        <v>284816</v>
      </c>
      <c r="U52" s="16">
        <v>0</v>
      </c>
      <c r="V52" s="16">
        <v>23604982</v>
      </c>
      <c r="W52" s="16"/>
      <c r="X52" s="5">
        <v>0</v>
      </c>
      <c r="Y52" s="1" t="s">
        <v>309</v>
      </c>
      <c r="Z52" s="5">
        <v>170215</v>
      </c>
      <c r="AA52" s="1" t="s">
        <v>300</v>
      </c>
    </row>
    <row r="53" spans="1:27" x14ac:dyDescent="0.25">
      <c r="A53" s="7">
        <v>805028530</v>
      </c>
      <c r="B53" s="1" t="s">
        <v>14</v>
      </c>
      <c r="C53" s="1" t="s">
        <v>15</v>
      </c>
      <c r="D53" s="8">
        <v>144</v>
      </c>
      <c r="E53" s="8" t="s">
        <v>71</v>
      </c>
      <c r="F53" s="8" t="s">
        <v>189</v>
      </c>
      <c r="G53" s="4">
        <v>44180</v>
      </c>
      <c r="H53" s="4">
        <v>44409</v>
      </c>
      <c r="I53" s="5">
        <v>456300</v>
      </c>
      <c r="J53" s="5">
        <v>456300</v>
      </c>
      <c r="K53" s="1" t="s">
        <v>292</v>
      </c>
      <c r="L53" s="1" t="s">
        <v>256</v>
      </c>
      <c r="M53" s="1" t="s">
        <v>292</v>
      </c>
      <c r="N53" s="16">
        <v>456300</v>
      </c>
      <c r="O53" s="16">
        <v>0</v>
      </c>
      <c r="P53" s="16">
        <v>0</v>
      </c>
      <c r="Q53" s="16">
        <v>456300</v>
      </c>
      <c r="R53" s="16">
        <v>0</v>
      </c>
      <c r="S53" s="16">
        <v>0</v>
      </c>
      <c r="T53" s="16">
        <v>456300</v>
      </c>
      <c r="U53" s="16">
        <v>0</v>
      </c>
      <c r="V53" s="16">
        <v>0</v>
      </c>
      <c r="W53" s="16"/>
      <c r="X53" s="5">
        <v>0</v>
      </c>
      <c r="Y53" s="1">
        <v>4800036172</v>
      </c>
      <c r="Z53" s="5">
        <v>0</v>
      </c>
      <c r="AA53" s="1">
        <v>0</v>
      </c>
    </row>
    <row r="54" spans="1:27" x14ac:dyDescent="0.25">
      <c r="A54" s="7">
        <v>805028530</v>
      </c>
      <c r="B54" s="1" t="s">
        <v>14</v>
      </c>
      <c r="C54" s="1" t="s">
        <v>15</v>
      </c>
      <c r="D54" s="8">
        <v>145</v>
      </c>
      <c r="E54" s="8" t="s">
        <v>72</v>
      </c>
      <c r="F54" s="8" t="s">
        <v>190</v>
      </c>
      <c r="G54" s="4">
        <v>44180</v>
      </c>
      <c r="H54" s="4">
        <v>44409</v>
      </c>
      <c r="I54" s="5">
        <v>1361888</v>
      </c>
      <c r="J54" s="5">
        <v>1361888</v>
      </c>
      <c r="K54" s="1" t="s">
        <v>280</v>
      </c>
      <c r="L54" s="1" t="s">
        <v>256</v>
      </c>
      <c r="M54" s="1" t="s">
        <v>280</v>
      </c>
      <c r="N54" s="16">
        <v>1361888</v>
      </c>
      <c r="O54" s="16">
        <v>0</v>
      </c>
      <c r="P54" s="16">
        <v>0</v>
      </c>
      <c r="Q54" s="16">
        <v>1361888</v>
      </c>
      <c r="R54" s="16">
        <v>0</v>
      </c>
      <c r="S54" s="16">
        <v>0</v>
      </c>
      <c r="T54" s="16">
        <v>1361888</v>
      </c>
      <c r="U54" s="16">
        <v>0</v>
      </c>
      <c r="V54" s="16">
        <v>0</v>
      </c>
      <c r="W54" s="16"/>
      <c r="X54" s="5">
        <v>0</v>
      </c>
      <c r="Y54" s="1">
        <v>0</v>
      </c>
      <c r="Z54" s="5">
        <v>0</v>
      </c>
      <c r="AA54" s="1">
        <v>0</v>
      </c>
    </row>
    <row r="55" spans="1:27" x14ac:dyDescent="0.25">
      <c r="A55" s="7">
        <v>805028530</v>
      </c>
      <c r="B55" s="1" t="s">
        <v>14</v>
      </c>
      <c r="C55" s="1" t="s">
        <v>16</v>
      </c>
      <c r="D55" s="8">
        <v>27499</v>
      </c>
      <c r="E55" s="8" t="s">
        <v>73</v>
      </c>
      <c r="F55" s="8" t="s">
        <v>191</v>
      </c>
      <c r="G55" s="4">
        <v>44328</v>
      </c>
      <c r="H55" s="4">
        <v>44489</v>
      </c>
      <c r="I55" s="5">
        <v>111986</v>
      </c>
      <c r="J55" s="5">
        <v>111986</v>
      </c>
      <c r="K55" s="1" t="s">
        <v>292</v>
      </c>
      <c r="L55" s="1" t="s">
        <v>256</v>
      </c>
      <c r="M55" s="1" t="s">
        <v>292</v>
      </c>
      <c r="N55" s="16">
        <v>111986</v>
      </c>
      <c r="O55" s="16">
        <v>0</v>
      </c>
      <c r="P55" s="16">
        <v>217192</v>
      </c>
      <c r="Q55" s="16">
        <v>111986</v>
      </c>
      <c r="R55" s="16">
        <v>0</v>
      </c>
      <c r="S55" s="16">
        <v>111986</v>
      </c>
      <c r="T55" s="16">
        <v>0</v>
      </c>
      <c r="U55" s="16">
        <v>0</v>
      </c>
      <c r="V55" s="16">
        <v>111986</v>
      </c>
      <c r="W55" s="16"/>
      <c r="X55" s="5">
        <v>0</v>
      </c>
      <c r="Y55" s="1">
        <v>4800056006</v>
      </c>
      <c r="Z55" s="5">
        <v>111986</v>
      </c>
      <c r="AA55" s="1" t="s">
        <v>300</v>
      </c>
    </row>
    <row r="56" spans="1:27" x14ac:dyDescent="0.25">
      <c r="A56" s="7">
        <v>805028530</v>
      </c>
      <c r="B56" s="1" t="s">
        <v>14</v>
      </c>
      <c r="C56" s="1" t="s">
        <v>16</v>
      </c>
      <c r="D56" s="8">
        <v>43100</v>
      </c>
      <c r="E56" s="8" t="s">
        <v>74</v>
      </c>
      <c r="F56" s="8" t="s">
        <v>192</v>
      </c>
      <c r="G56" s="4">
        <v>44455</v>
      </c>
      <c r="H56" s="4">
        <v>44489</v>
      </c>
      <c r="I56" s="5">
        <v>327244</v>
      </c>
      <c r="J56" s="5">
        <v>327244</v>
      </c>
      <c r="K56" s="1" t="s">
        <v>292</v>
      </c>
      <c r="L56" s="1" t="s">
        <v>256</v>
      </c>
      <c r="M56" s="1" t="s">
        <v>292</v>
      </c>
      <c r="N56" s="16">
        <v>327244</v>
      </c>
      <c r="O56" s="16">
        <v>0</v>
      </c>
      <c r="P56" s="16">
        <v>264467</v>
      </c>
      <c r="Q56" s="16">
        <v>327244</v>
      </c>
      <c r="R56" s="16">
        <v>0</v>
      </c>
      <c r="S56" s="16">
        <v>327244</v>
      </c>
      <c r="T56" s="16">
        <v>0</v>
      </c>
      <c r="U56" s="16">
        <v>0</v>
      </c>
      <c r="V56" s="16">
        <v>327244</v>
      </c>
      <c r="W56" s="16"/>
      <c r="X56" s="5">
        <v>0</v>
      </c>
      <c r="Y56" s="1">
        <v>4800056006</v>
      </c>
      <c r="Z56" s="5">
        <v>327244</v>
      </c>
      <c r="AA56" s="1" t="s">
        <v>300</v>
      </c>
    </row>
    <row r="57" spans="1:27" x14ac:dyDescent="0.25">
      <c r="A57" s="7">
        <v>805028530</v>
      </c>
      <c r="B57" s="1" t="s">
        <v>14</v>
      </c>
      <c r="C57" s="1" t="s">
        <v>16</v>
      </c>
      <c r="D57" s="8">
        <v>45134</v>
      </c>
      <c r="E57" s="8" t="s">
        <v>75</v>
      </c>
      <c r="F57" s="8" t="s">
        <v>193</v>
      </c>
      <c r="G57" s="4">
        <v>44466</v>
      </c>
      <c r="H57" s="4">
        <v>44489</v>
      </c>
      <c r="I57" s="5">
        <v>167044</v>
      </c>
      <c r="J57" s="5">
        <v>167044</v>
      </c>
      <c r="K57" s="1" t="s">
        <v>292</v>
      </c>
      <c r="L57" s="1" t="s">
        <v>256</v>
      </c>
      <c r="M57" s="1" t="s">
        <v>292</v>
      </c>
      <c r="N57" s="16">
        <v>167044</v>
      </c>
      <c r="O57" s="16">
        <v>0</v>
      </c>
      <c r="P57" s="16">
        <v>292163</v>
      </c>
      <c r="Q57" s="16">
        <v>167044</v>
      </c>
      <c r="R57" s="16">
        <v>0</v>
      </c>
      <c r="S57" s="16">
        <v>167044</v>
      </c>
      <c r="T57" s="16">
        <v>0</v>
      </c>
      <c r="U57" s="16">
        <v>0</v>
      </c>
      <c r="V57" s="16">
        <v>167044</v>
      </c>
      <c r="W57" s="16"/>
      <c r="X57" s="5">
        <v>0</v>
      </c>
      <c r="Y57" s="1">
        <v>4800056006</v>
      </c>
      <c r="Z57" s="5">
        <v>167044</v>
      </c>
      <c r="AA57" s="1" t="s">
        <v>300</v>
      </c>
    </row>
    <row r="58" spans="1:27" x14ac:dyDescent="0.25">
      <c r="A58" s="7">
        <v>805028530</v>
      </c>
      <c r="B58" s="1" t="s">
        <v>14</v>
      </c>
      <c r="C58" s="1" t="s">
        <v>16</v>
      </c>
      <c r="D58" s="8">
        <v>44905</v>
      </c>
      <c r="E58" s="8" t="s">
        <v>76</v>
      </c>
      <c r="F58" s="8" t="s">
        <v>194</v>
      </c>
      <c r="G58" s="4">
        <v>44464</v>
      </c>
      <c r="H58" s="4">
        <v>44522</v>
      </c>
      <c r="I58" s="5">
        <v>1190146</v>
      </c>
      <c r="J58" s="5">
        <v>1190146</v>
      </c>
      <c r="K58" s="1" t="s">
        <v>292</v>
      </c>
      <c r="L58" s="1" t="s">
        <v>256</v>
      </c>
      <c r="M58" s="1" t="s">
        <v>292</v>
      </c>
      <c r="N58" s="16">
        <v>1190146</v>
      </c>
      <c r="O58" s="16">
        <v>0</v>
      </c>
      <c r="P58" s="16">
        <v>241858</v>
      </c>
      <c r="Q58" s="16">
        <v>1190146</v>
      </c>
      <c r="R58" s="16">
        <v>0</v>
      </c>
      <c r="S58" s="16">
        <v>1190146</v>
      </c>
      <c r="T58" s="16">
        <v>0</v>
      </c>
      <c r="U58" s="16">
        <v>0</v>
      </c>
      <c r="V58" s="16">
        <v>1190146</v>
      </c>
      <c r="W58" s="16"/>
      <c r="X58" s="5">
        <v>0</v>
      </c>
      <c r="Y58" s="1">
        <v>4800056006</v>
      </c>
      <c r="Z58" s="5">
        <v>1190146</v>
      </c>
      <c r="AA58" s="1" t="s">
        <v>300</v>
      </c>
    </row>
    <row r="59" spans="1:27" x14ac:dyDescent="0.25">
      <c r="A59" s="7">
        <v>805028530</v>
      </c>
      <c r="B59" s="1" t="s">
        <v>14</v>
      </c>
      <c r="C59" s="1" t="s">
        <v>16</v>
      </c>
      <c r="D59" s="8">
        <v>48635</v>
      </c>
      <c r="E59" s="8" t="s">
        <v>77</v>
      </c>
      <c r="F59" s="8" t="s">
        <v>195</v>
      </c>
      <c r="G59" s="4">
        <v>44490</v>
      </c>
      <c r="H59" s="4">
        <v>44522</v>
      </c>
      <c r="I59" s="5">
        <v>131396</v>
      </c>
      <c r="J59" s="5">
        <v>131396</v>
      </c>
      <c r="K59" s="1" t="s">
        <v>292</v>
      </c>
      <c r="L59" s="1" t="s">
        <v>256</v>
      </c>
      <c r="M59" s="1" t="s">
        <v>292</v>
      </c>
      <c r="N59" s="16">
        <v>131396</v>
      </c>
      <c r="O59" s="16">
        <v>0</v>
      </c>
      <c r="P59" s="16">
        <v>298910</v>
      </c>
      <c r="Q59" s="16">
        <v>131396</v>
      </c>
      <c r="R59" s="16">
        <v>0</v>
      </c>
      <c r="S59" s="16">
        <v>131396</v>
      </c>
      <c r="T59" s="16">
        <v>0</v>
      </c>
      <c r="U59" s="16">
        <v>0</v>
      </c>
      <c r="V59" s="16">
        <v>131396</v>
      </c>
      <c r="W59" s="16"/>
      <c r="X59" s="5">
        <v>0</v>
      </c>
      <c r="Y59" s="1">
        <v>4800056006</v>
      </c>
      <c r="Z59" s="5">
        <v>131396</v>
      </c>
      <c r="AA59" s="1" t="s">
        <v>300</v>
      </c>
    </row>
    <row r="60" spans="1:27" x14ac:dyDescent="0.25">
      <c r="A60" s="7">
        <v>805028530</v>
      </c>
      <c r="B60" s="1" t="s">
        <v>14</v>
      </c>
      <c r="C60" s="1" t="s">
        <v>16</v>
      </c>
      <c r="D60" s="8">
        <v>48107</v>
      </c>
      <c r="E60" s="8" t="s">
        <v>78</v>
      </c>
      <c r="F60" s="8" t="s">
        <v>196</v>
      </c>
      <c r="G60" s="4">
        <v>44488</v>
      </c>
      <c r="H60" s="4">
        <v>44540</v>
      </c>
      <c r="I60" s="5">
        <v>345793</v>
      </c>
      <c r="J60" s="5">
        <v>345793</v>
      </c>
      <c r="K60" s="1" t="s">
        <v>292</v>
      </c>
      <c r="L60" s="1" t="s">
        <v>256</v>
      </c>
      <c r="M60" s="1" t="s">
        <v>292</v>
      </c>
      <c r="N60" s="16">
        <v>345793</v>
      </c>
      <c r="O60" s="16">
        <v>0</v>
      </c>
      <c r="P60" s="16">
        <v>298910</v>
      </c>
      <c r="Q60" s="16">
        <v>345793</v>
      </c>
      <c r="R60" s="16">
        <v>0</v>
      </c>
      <c r="S60" s="16">
        <v>345793</v>
      </c>
      <c r="T60" s="16">
        <v>0</v>
      </c>
      <c r="U60" s="16">
        <v>0</v>
      </c>
      <c r="V60" s="16">
        <v>345793</v>
      </c>
      <c r="W60" s="16"/>
      <c r="X60" s="5">
        <v>0</v>
      </c>
      <c r="Y60" s="1">
        <v>4800056006</v>
      </c>
      <c r="Z60" s="5">
        <v>345793</v>
      </c>
      <c r="AA60" s="1" t="s">
        <v>300</v>
      </c>
    </row>
    <row r="61" spans="1:27" x14ac:dyDescent="0.25">
      <c r="A61" s="7">
        <v>805028530</v>
      </c>
      <c r="B61" s="1" t="s">
        <v>14</v>
      </c>
      <c r="C61" s="1" t="s">
        <v>16</v>
      </c>
      <c r="D61" s="8">
        <v>54595</v>
      </c>
      <c r="E61" s="8" t="s">
        <v>79</v>
      </c>
      <c r="F61" s="8" t="s">
        <v>197</v>
      </c>
      <c r="G61" s="4">
        <v>44531</v>
      </c>
      <c r="H61" s="4">
        <v>44574</v>
      </c>
      <c r="I61" s="5">
        <v>162303</v>
      </c>
      <c r="J61" s="5">
        <v>162303</v>
      </c>
      <c r="K61" s="1" t="s">
        <v>292</v>
      </c>
      <c r="L61" s="1" t="s">
        <v>256</v>
      </c>
      <c r="M61" s="1" t="s">
        <v>292</v>
      </c>
      <c r="N61" s="16">
        <v>162303</v>
      </c>
      <c r="O61" s="16">
        <v>0</v>
      </c>
      <c r="P61" s="16">
        <v>311171</v>
      </c>
      <c r="Q61" s="16">
        <v>162303</v>
      </c>
      <c r="R61" s="16">
        <v>0</v>
      </c>
      <c r="S61" s="16">
        <v>162303</v>
      </c>
      <c r="T61" s="16">
        <v>0</v>
      </c>
      <c r="U61" s="16">
        <v>0</v>
      </c>
      <c r="V61" s="16">
        <v>162303</v>
      </c>
      <c r="W61" s="16"/>
      <c r="X61" s="5">
        <v>0</v>
      </c>
      <c r="Y61" s="1">
        <v>4800056006</v>
      </c>
      <c r="Z61" s="5">
        <v>162303</v>
      </c>
      <c r="AA61" s="1" t="s">
        <v>300</v>
      </c>
    </row>
    <row r="62" spans="1:27" x14ac:dyDescent="0.25">
      <c r="A62" s="7">
        <v>805028530</v>
      </c>
      <c r="B62" s="1" t="s">
        <v>14</v>
      </c>
      <c r="C62" s="1" t="s">
        <v>16</v>
      </c>
      <c r="D62" s="8">
        <v>60872</v>
      </c>
      <c r="E62" s="8" t="s">
        <v>80</v>
      </c>
      <c r="F62" s="8" t="s">
        <v>198</v>
      </c>
      <c r="G62" s="4">
        <v>44581</v>
      </c>
      <c r="H62" s="4">
        <v>44606</v>
      </c>
      <c r="I62" s="5">
        <v>696522</v>
      </c>
      <c r="J62" s="5">
        <v>696522</v>
      </c>
      <c r="K62" s="1" t="s">
        <v>292</v>
      </c>
      <c r="L62" s="1" t="s">
        <v>256</v>
      </c>
      <c r="M62" s="1" t="s">
        <v>292</v>
      </c>
      <c r="N62" s="16">
        <v>696522</v>
      </c>
      <c r="O62" s="16">
        <v>0</v>
      </c>
      <c r="P62" s="16">
        <v>317849</v>
      </c>
      <c r="Q62" s="16">
        <v>696522</v>
      </c>
      <c r="R62" s="16">
        <v>0</v>
      </c>
      <c r="S62" s="16">
        <v>696522</v>
      </c>
      <c r="T62" s="16">
        <v>0</v>
      </c>
      <c r="U62" s="16">
        <v>0</v>
      </c>
      <c r="V62" s="16">
        <v>696522</v>
      </c>
      <c r="W62" s="16"/>
      <c r="X62" s="5">
        <v>0</v>
      </c>
      <c r="Y62" s="1">
        <v>4800057243</v>
      </c>
      <c r="Z62" s="5">
        <v>696522</v>
      </c>
      <c r="AA62" s="1" t="s">
        <v>301</v>
      </c>
    </row>
    <row r="63" spans="1:27" x14ac:dyDescent="0.25">
      <c r="A63" s="7">
        <v>805028530</v>
      </c>
      <c r="B63" s="1" t="s">
        <v>14</v>
      </c>
      <c r="C63" s="1" t="s">
        <v>16</v>
      </c>
      <c r="D63" s="8">
        <v>58588</v>
      </c>
      <c r="E63" s="8" t="s">
        <v>81</v>
      </c>
      <c r="F63" s="8" t="s">
        <v>199</v>
      </c>
      <c r="G63" s="4">
        <v>44560</v>
      </c>
      <c r="H63" s="4">
        <v>44631</v>
      </c>
      <c r="I63" s="5">
        <v>222942</v>
      </c>
      <c r="J63" s="5">
        <v>222942</v>
      </c>
      <c r="K63" s="1" t="s">
        <v>292</v>
      </c>
      <c r="L63" s="1" t="s">
        <v>256</v>
      </c>
      <c r="M63" s="1" t="s">
        <v>292</v>
      </c>
      <c r="N63" s="16">
        <v>222942</v>
      </c>
      <c r="O63" s="16">
        <v>0</v>
      </c>
      <c r="P63" s="16">
        <v>308326</v>
      </c>
      <c r="Q63" s="16">
        <v>222942</v>
      </c>
      <c r="R63" s="16">
        <v>0</v>
      </c>
      <c r="S63" s="16">
        <v>222942</v>
      </c>
      <c r="T63" s="16">
        <v>0</v>
      </c>
      <c r="U63" s="16">
        <v>0</v>
      </c>
      <c r="V63" s="16">
        <v>222942</v>
      </c>
      <c r="W63" s="16"/>
      <c r="X63" s="5">
        <v>0</v>
      </c>
      <c r="Y63" s="1">
        <v>4800057243</v>
      </c>
      <c r="Z63" s="5">
        <v>222942</v>
      </c>
      <c r="AA63" s="1" t="s">
        <v>301</v>
      </c>
    </row>
    <row r="64" spans="1:27" x14ac:dyDescent="0.25">
      <c r="A64" s="7">
        <v>805028530</v>
      </c>
      <c r="B64" s="1" t="s">
        <v>14</v>
      </c>
      <c r="C64" s="1" t="s">
        <v>16</v>
      </c>
      <c r="D64" s="8">
        <v>62934</v>
      </c>
      <c r="E64" s="8" t="s">
        <v>82</v>
      </c>
      <c r="F64" s="8" t="s">
        <v>200</v>
      </c>
      <c r="G64" s="4">
        <v>44598</v>
      </c>
      <c r="H64" s="4">
        <v>44631</v>
      </c>
      <c r="I64" s="5">
        <v>88489</v>
      </c>
      <c r="J64" s="5">
        <v>88489</v>
      </c>
      <c r="K64" s="1" t="s">
        <v>292</v>
      </c>
      <c r="L64" s="1" t="s">
        <v>256</v>
      </c>
      <c r="M64" s="1" t="s">
        <v>292</v>
      </c>
      <c r="N64" s="16">
        <v>88489</v>
      </c>
      <c r="O64" s="16">
        <v>0</v>
      </c>
      <c r="P64" s="16">
        <v>326183</v>
      </c>
      <c r="Q64" s="16">
        <v>88489</v>
      </c>
      <c r="R64" s="16">
        <v>0</v>
      </c>
      <c r="S64" s="16">
        <v>88489</v>
      </c>
      <c r="T64" s="16">
        <v>0</v>
      </c>
      <c r="U64" s="16">
        <v>0</v>
      </c>
      <c r="V64" s="16">
        <v>88489</v>
      </c>
      <c r="W64" s="16"/>
      <c r="X64" s="5">
        <v>0</v>
      </c>
      <c r="Y64" s="1">
        <v>4800057243</v>
      </c>
      <c r="Z64" s="5">
        <v>88489</v>
      </c>
      <c r="AA64" s="1" t="s">
        <v>301</v>
      </c>
    </row>
    <row r="65" spans="1:27" x14ac:dyDescent="0.25">
      <c r="A65" s="7">
        <v>805028530</v>
      </c>
      <c r="B65" s="1" t="s">
        <v>14</v>
      </c>
      <c r="C65" s="1" t="s">
        <v>16</v>
      </c>
      <c r="D65" s="8">
        <v>64158</v>
      </c>
      <c r="E65" s="8" t="s">
        <v>83</v>
      </c>
      <c r="F65" s="8" t="s">
        <v>201</v>
      </c>
      <c r="G65" s="4">
        <v>44606</v>
      </c>
      <c r="H65" s="4">
        <v>44631</v>
      </c>
      <c r="I65" s="5">
        <v>158081</v>
      </c>
      <c r="J65" s="5">
        <v>158081</v>
      </c>
      <c r="K65" s="1" t="s">
        <v>292</v>
      </c>
      <c r="L65" s="1" t="s">
        <v>256</v>
      </c>
      <c r="M65" s="1" t="s">
        <v>292</v>
      </c>
      <c r="N65" s="16">
        <v>158081</v>
      </c>
      <c r="O65" s="16">
        <v>0</v>
      </c>
      <c r="P65" s="16">
        <v>326183</v>
      </c>
      <c r="Q65" s="16">
        <v>158081</v>
      </c>
      <c r="R65" s="16">
        <v>0</v>
      </c>
      <c r="S65" s="16">
        <v>158081</v>
      </c>
      <c r="T65" s="16">
        <v>0</v>
      </c>
      <c r="U65" s="16">
        <v>0</v>
      </c>
      <c r="V65" s="16">
        <v>158081</v>
      </c>
      <c r="W65" s="16"/>
      <c r="X65" s="5">
        <v>0</v>
      </c>
      <c r="Y65" s="1">
        <v>4800057243</v>
      </c>
      <c r="Z65" s="5">
        <v>158081</v>
      </c>
      <c r="AA65" s="1" t="s">
        <v>301</v>
      </c>
    </row>
    <row r="66" spans="1:27" x14ac:dyDescent="0.25">
      <c r="A66" s="7">
        <v>805028530</v>
      </c>
      <c r="B66" s="1" t="s">
        <v>14</v>
      </c>
      <c r="C66" s="1" t="s">
        <v>16</v>
      </c>
      <c r="D66" s="8">
        <v>64901</v>
      </c>
      <c r="E66" s="8" t="s">
        <v>84</v>
      </c>
      <c r="F66" s="8" t="s">
        <v>202</v>
      </c>
      <c r="G66" s="4">
        <v>44612</v>
      </c>
      <c r="H66" s="4">
        <v>44631</v>
      </c>
      <c r="I66" s="5">
        <v>446131</v>
      </c>
      <c r="J66" s="5">
        <v>446131</v>
      </c>
      <c r="K66" s="1" t="s">
        <v>292</v>
      </c>
      <c r="L66" s="1" t="s">
        <v>256</v>
      </c>
      <c r="M66" s="1" t="s">
        <v>292</v>
      </c>
      <c r="N66" s="16">
        <v>446131</v>
      </c>
      <c r="O66" s="16">
        <v>0</v>
      </c>
      <c r="P66" s="16">
        <v>326183</v>
      </c>
      <c r="Q66" s="16">
        <v>446131</v>
      </c>
      <c r="R66" s="16">
        <v>0</v>
      </c>
      <c r="S66" s="16">
        <v>446131</v>
      </c>
      <c r="T66" s="16">
        <v>0</v>
      </c>
      <c r="U66" s="16">
        <v>0</v>
      </c>
      <c r="V66" s="16">
        <v>446131</v>
      </c>
      <c r="W66" s="16"/>
      <c r="X66" s="5">
        <v>0</v>
      </c>
      <c r="Y66" s="1">
        <v>4800057243</v>
      </c>
      <c r="Z66" s="5">
        <v>446131</v>
      </c>
      <c r="AA66" s="1" t="s">
        <v>301</v>
      </c>
    </row>
    <row r="67" spans="1:27" x14ac:dyDescent="0.25">
      <c r="A67" s="7">
        <v>805028530</v>
      </c>
      <c r="B67" s="1" t="s">
        <v>14</v>
      </c>
      <c r="C67" s="1" t="s">
        <v>16</v>
      </c>
      <c r="D67" s="8">
        <v>65079</v>
      </c>
      <c r="E67" s="8" t="s">
        <v>85</v>
      </c>
      <c r="F67" s="8" t="s">
        <v>203</v>
      </c>
      <c r="G67" s="4">
        <v>44614</v>
      </c>
      <c r="H67" s="4">
        <v>44631</v>
      </c>
      <c r="I67" s="5">
        <v>354231</v>
      </c>
      <c r="J67" s="5">
        <v>354231</v>
      </c>
      <c r="K67" s="1" t="s">
        <v>292</v>
      </c>
      <c r="L67" s="1" t="s">
        <v>256</v>
      </c>
      <c r="M67" s="1" t="s">
        <v>292</v>
      </c>
      <c r="N67" s="16">
        <v>354231</v>
      </c>
      <c r="O67" s="16">
        <v>0</v>
      </c>
      <c r="P67" s="16">
        <v>326183</v>
      </c>
      <c r="Q67" s="16">
        <v>354231</v>
      </c>
      <c r="R67" s="16">
        <v>0</v>
      </c>
      <c r="S67" s="16">
        <v>354231</v>
      </c>
      <c r="T67" s="16">
        <v>0</v>
      </c>
      <c r="U67" s="16">
        <v>0</v>
      </c>
      <c r="V67" s="16">
        <v>354231</v>
      </c>
      <c r="W67" s="16"/>
      <c r="X67" s="5">
        <v>0</v>
      </c>
      <c r="Y67" s="1">
        <v>4800057243</v>
      </c>
      <c r="Z67" s="5">
        <v>354231</v>
      </c>
      <c r="AA67" s="1" t="s">
        <v>301</v>
      </c>
    </row>
    <row r="68" spans="1:27" x14ac:dyDescent="0.25">
      <c r="A68" s="7">
        <v>805028530</v>
      </c>
      <c r="B68" s="1" t="s">
        <v>14</v>
      </c>
      <c r="C68" s="1" t="s">
        <v>16</v>
      </c>
      <c r="D68" s="8">
        <v>65323</v>
      </c>
      <c r="E68" s="8" t="s">
        <v>86</v>
      </c>
      <c r="F68" s="8" t="s">
        <v>204</v>
      </c>
      <c r="G68" s="4">
        <v>44614</v>
      </c>
      <c r="H68" s="4">
        <v>44631</v>
      </c>
      <c r="I68" s="5">
        <v>240922</v>
      </c>
      <c r="J68" s="5">
        <v>240922</v>
      </c>
      <c r="K68" s="1" t="s">
        <v>292</v>
      </c>
      <c r="L68" s="1" t="s">
        <v>256</v>
      </c>
      <c r="M68" s="1" t="s">
        <v>292</v>
      </c>
      <c r="N68" s="16">
        <v>240922</v>
      </c>
      <c r="O68" s="16">
        <v>0</v>
      </c>
      <c r="P68" s="16">
        <v>326183</v>
      </c>
      <c r="Q68" s="16">
        <v>240922</v>
      </c>
      <c r="R68" s="16">
        <v>0</v>
      </c>
      <c r="S68" s="16">
        <v>240922</v>
      </c>
      <c r="T68" s="16">
        <v>0</v>
      </c>
      <c r="U68" s="16">
        <v>0</v>
      </c>
      <c r="V68" s="16">
        <v>240922</v>
      </c>
      <c r="W68" s="16"/>
      <c r="X68" s="5">
        <v>0</v>
      </c>
      <c r="Y68" s="1">
        <v>4800057243</v>
      </c>
      <c r="Z68" s="5">
        <v>240922</v>
      </c>
      <c r="AA68" s="1" t="s">
        <v>301</v>
      </c>
    </row>
    <row r="69" spans="1:27" x14ac:dyDescent="0.25">
      <c r="A69" s="7">
        <v>805028530</v>
      </c>
      <c r="B69" s="1" t="s">
        <v>14</v>
      </c>
      <c r="C69" s="1" t="s">
        <v>16</v>
      </c>
      <c r="D69" s="8">
        <v>77311</v>
      </c>
      <c r="E69" s="8" t="s">
        <v>87</v>
      </c>
      <c r="F69" s="8" t="s">
        <v>205</v>
      </c>
      <c r="G69" s="4">
        <v>44694</v>
      </c>
      <c r="H69" s="4">
        <v>44764</v>
      </c>
      <c r="I69" s="5">
        <v>354775</v>
      </c>
      <c r="J69" s="5">
        <v>354775</v>
      </c>
      <c r="K69" s="1" t="s">
        <v>292</v>
      </c>
      <c r="L69" s="1" t="s">
        <v>256</v>
      </c>
      <c r="M69" s="1" t="s">
        <v>292</v>
      </c>
      <c r="N69" s="16">
        <v>354775</v>
      </c>
      <c r="O69" s="16">
        <v>0</v>
      </c>
      <c r="P69" s="16">
        <v>0</v>
      </c>
      <c r="Q69" s="16">
        <v>354775</v>
      </c>
      <c r="R69" s="16">
        <v>0</v>
      </c>
      <c r="S69" s="16">
        <v>354775</v>
      </c>
      <c r="T69" s="16">
        <v>0</v>
      </c>
      <c r="U69" s="16">
        <v>0</v>
      </c>
      <c r="V69" s="16">
        <v>354775</v>
      </c>
      <c r="W69" s="16"/>
      <c r="X69" s="5">
        <v>0</v>
      </c>
      <c r="Y69" s="1">
        <v>4800057243</v>
      </c>
      <c r="Z69" s="5">
        <v>354775</v>
      </c>
      <c r="AA69" s="1" t="s">
        <v>301</v>
      </c>
    </row>
    <row r="70" spans="1:27" x14ac:dyDescent="0.25">
      <c r="A70" s="7">
        <v>805028530</v>
      </c>
      <c r="B70" s="1" t="s">
        <v>14</v>
      </c>
      <c r="C70" s="1" t="s">
        <v>16</v>
      </c>
      <c r="D70" s="8">
        <v>85514</v>
      </c>
      <c r="E70" s="8" t="s">
        <v>88</v>
      </c>
      <c r="F70" s="8" t="s">
        <v>206</v>
      </c>
      <c r="G70" s="4">
        <v>44742</v>
      </c>
      <c r="H70" s="4">
        <v>44764</v>
      </c>
      <c r="I70" s="5">
        <v>172807</v>
      </c>
      <c r="J70" s="5">
        <v>172807</v>
      </c>
      <c r="K70" s="1" t="s">
        <v>292</v>
      </c>
      <c r="L70" s="1" t="s">
        <v>256</v>
      </c>
      <c r="M70" s="1" t="s">
        <v>292</v>
      </c>
      <c r="N70" s="16">
        <v>172807</v>
      </c>
      <c r="O70" s="16">
        <v>0</v>
      </c>
      <c r="P70" s="16">
        <v>341759</v>
      </c>
      <c r="Q70" s="16">
        <v>172807</v>
      </c>
      <c r="R70" s="16">
        <v>0</v>
      </c>
      <c r="S70" s="16">
        <v>172807</v>
      </c>
      <c r="T70" s="16">
        <v>0</v>
      </c>
      <c r="U70" s="16">
        <v>0</v>
      </c>
      <c r="V70" s="16">
        <v>172807</v>
      </c>
      <c r="W70" s="16"/>
      <c r="X70" s="5">
        <v>0</v>
      </c>
      <c r="Y70" s="1">
        <v>4800057243</v>
      </c>
      <c r="Z70" s="5">
        <v>172807</v>
      </c>
      <c r="AA70" s="1" t="s">
        <v>301</v>
      </c>
    </row>
    <row r="71" spans="1:27" x14ac:dyDescent="0.25">
      <c r="A71" s="7">
        <v>805028530</v>
      </c>
      <c r="B71" s="1" t="s">
        <v>14</v>
      </c>
      <c r="C71" s="1" t="s">
        <v>16</v>
      </c>
      <c r="D71" s="8">
        <v>97158</v>
      </c>
      <c r="E71" s="8" t="s">
        <v>89</v>
      </c>
      <c r="F71" s="8" t="s">
        <v>207</v>
      </c>
      <c r="G71" s="4">
        <v>44926</v>
      </c>
      <c r="H71" s="4">
        <v>45062</v>
      </c>
      <c r="I71" s="5">
        <v>59957</v>
      </c>
      <c r="J71" s="5">
        <v>59957</v>
      </c>
      <c r="K71" s="1" t="s">
        <v>311</v>
      </c>
      <c r="L71" s="1" t="s">
        <v>256</v>
      </c>
      <c r="M71" s="1"/>
      <c r="N71" s="16">
        <v>59957</v>
      </c>
      <c r="O71" s="16">
        <v>0</v>
      </c>
      <c r="P71" s="16">
        <v>281828</v>
      </c>
      <c r="Q71" s="16">
        <v>59957</v>
      </c>
      <c r="R71" s="16">
        <v>0</v>
      </c>
      <c r="S71" s="16">
        <v>59957</v>
      </c>
      <c r="T71" s="16">
        <v>0</v>
      </c>
      <c r="U71" s="16">
        <v>0</v>
      </c>
      <c r="V71" s="16">
        <v>59957</v>
      </c>
      <c r="W71" s="16"/>
      <c r="X71" s="5">
        <v>0</v>
      </c>
      <c r="Y71" s="1">
        <v>0</v>
      </c>
      <c r="Z71" s="5">
        <v>0</v>
      </c>
      <c r="AA71" s="1" t="e">
        <v>#N/A</v>
      </c>
    </row>
    <row r="72" spans="1:27" x14ac:dyDescent="0.25">
      <c r="A72" s="7">
        <v>805028530</v>
      </c>
      <c r="B72" s="1" t="s">
        <v>14</v>
      </c>
      <c r="C72" s="1" t="s">
        <v>17</v>
      </c>
      <c r="D72" s="8">
        <v>10043635</v>
      </c>
      <c r="E72" s="8" t="s">
        <v>90</v>
      </c>
      <c r="F72" s="8" t="s">
        <v>208</v>
      </c>
      <c r="G72" s="4">
        <v>43307</v>
      </c>
      <c r="H72" s="4">
        <v>43440</v>
      </c>
      <c r="I72" s="5">
        <v>64300</v>
      </c>
      <c r="J72" s="5">
        <v>64300</v>
      </c>
      <c r="K72" s="1" t="s">
        <v>292</v>
      </c>
      <c r="L72" s="1" t="s">
        <v>256</v>
      </c>
      <c r="M72" s="1" t="s">
        <v>292</v>
      </c>
      <c r="N72" s="16">
        <v>64300</v>
      </c>
      <c r="O72" s="16">
        <v>0</v>
      </c>
      <c r="P72" s="16">
        <v>0</v>
      </c>
      <c r="Q72" s="16">
        <v>64300</v>
      </c>
      <c r="R72" s="16">
        <v>0</v>
      </c>
      <c r="S72" s="16">
        <v>64300</v>
      </c>
      <c r="T72" s="16">
        <v>0</v>
      </c>
      <c r="U72" s="16">
        <v>0</v>
      </c>
      <c r="V72" s="16">
        <v>64300</v>
      </c>
      <c r="W72" s="16"/>
      <c r="X72" s="5">
        <v>0</v>
      </c>
      <c r="Y72" s="1">
        <v>4800032769</v>
      </c>
      <c r="Z72" s="5">
        <v>64300</v>
      </c>
      <c r="AA72" s="1" t="s">
        <v>303</v>
      </c>
    </row>
    <row r="73" spans="1:27" x14ac:dyDescent="0.25">
      <c r="A73" s="7">
        <v>805028530</v>
      </c>
      <c r="B73" s="1" t="s">
        <v>14</v>
      </c>
      <c r="C73" s="1" t="s">
        <v>17</v>
      </c>
      <c r="D73" s="8">
        <v>10074708</v>
      </c>
      <c r="E73" s="8" t="s">
        <v>91</v>
      </c>
      <c r="F73" s="8" t="s">
        <v>209</v>
      </c>
      <c r="G73" s="4">
        <v>43432</v>
      </c>
      <c r="H73" s="4">
        <v>43474</v>
      </c>
      <c r="I73" s="5">
        <v>206159</v>
      </c>
      <c r="J73" s="5">
        <v>206159</v>
      </c>
      <c r="K73" s="1" t="s">
        <v>292</v>
      </c>
      <c r="L73" s="1" t="s">
        <v>256</v>
      </c>
      <c r="M73" s="1" t="s">
        <v>292</v>
      </c>
      <c r="N73" s="16">
        <v>206159</v>
      </c>
      <c r="O73" s="16">
        <v>0</v>
      </c>
      <c r="P73" s="16">
        <v>166066</v>
      </c>
      <c r="Q73" s="16">
        <v>206159</v>
      </c>
      <c r="R73" s="16">
        <v>0</v>
      </c>
      <c r="S73" s="16">
        <v>206159</v>
      </c>
      <c r="T73" s="16">
        <v>0</v>
      </c>
      <c r="U73" s="16">
        <v>0</v>
      </c>
      <c r="V73" s="16">
        <v>206159</v>
      </c>
      <c r="W73" s="16"/>
      <c r="X73" s="5">
        <v>0</v>
      </c>
      <c r="Y73" s="1">
        <v>4800032769</v>
      </c>
      <c r="Z73" s="5">
        <v>206159</v>
      </c>
      <c r="AA73" s="1" t="s">
        <v>303</v>
      </c>
    </row>
    <row r="74" spans="1:27" x14ac:dyDescent="0.25">
      <c r="A74" s="7">
        <v>805028530</v>
      </c>
      <c r="B74" s="1" t="s">
        <v>14</v>
      </c>
      <c r="C74" s="1" t="s">
        <v>17</v>
      </c>
      <c r="D74" s="8">
        <v>10075576</v>
      </c>
      <c r="E74" s="8" t="s">
        <v>92</v>
      </c>
      <c r="F74" s="8" t="s">
        <v>210</v>
      </c>
      <c r="G74" s="4">
        <v>43433</v>
      </c>
      <c r="H74" s="4">
        <v>43474</v>
      </c>
      <c r="I74" s="5">
        <v>64700</v>
      </c>
      <c r="J74" s="5">
        <v>64700</v>
      </c>
      <c r="K74" s="1" t="s">
        <v>292</v>
      </c>
      <c r="L74" s="1" t="s">
        <v>256</v>
      </c>
      <c r="M74" s="1" t="s">
        <v>292</v>
      </c>
      <c r="N74" s="16">
        <v>64700</v>
      </c>
      <c r="O74" s="16">
        <v>0</v>
      </c>
      <c r="P74" s="16">
        <v>166066</v>
      </c>
      <c r="Q74" s="16">
        <v>64700</v>
      </c>
      <c r="R74" s="16">
        <v>0</v>
      </c>
      <c r="S74" s="16">
        <v>64700</v>
      </c>
      <c r="T74" s="16">
        <v>0</v>
      </c>
      <c r="U74" s="16">
        <v>0</v>
      </c>
      <c r="V74" s="16">
        <v>64700</v>
      </c>
      <c r="W74" s="16"/>
      <c r="X74" s="5">
        <v>0</v>
      </c>
      <c r="Y74" s="1">
        <v>4800032769</v>
      </c>
      <c r="Z74" s="5">
        <v>64700</v>
      </c>
      <c r="AA74" s="1" t="s">
        <v>303</v>
      </c>
    </row>
    <row r="75" spans="1:27" x14ac:dyDescent="0.25">
      <c r="A75" s="7">
        <v>805028530</v>
      </c>
      <c r="B75" s="1" t="s">
        <v>14</v>
      </c>
      <c r="C75" s="1" t="s">
        <v>17</v>
      </c>
      <c r="D75" s="8">
        <v>10084247</v>
      </c>
      <c r="E75" s="8" t="s">
        <v>93</v>
      </c>
      <c r="F75" s="8" t="s">
        <v>211</v>
      </c>
      <c r="G75" s="4">
        <v>43465</v>
      </c>
      <c r="H75" s="4">
        <v>43474</v>
      </c>
      <c r="I75" s="5">
        <v>649877</v>
      </c>
      <c r="J75" s="5">
        <v>649877</v>
      </c>
      <c r="K75" s="1" t="s">
        <v>292</v>
      </c>
      <c r="L75" s="1" t="s">
        <v>256</v>
      </c>
      <c r="M75" s="1" t="s">
        <v>292</v>
      </c>
      <c r="N75" s="16">
        <v>649877</v>
      </c>
      <c r="O75" s="16">
        <v>0</v>
      </c>
      <c r="P75" s="16">
        <v>169489</v>
      </c>
      <c r="Q75" s="16">
        <v>649877</v>
      </c>
      <c r="R75" s="16">
        <v>0</v>
      </c>
      <c r="S75" s="16">
        <v>649877</v>
      </c>
      <c r="T75" s="16">
        <v>0</v>
      </c>
      <c r="U75" s="16">
        <v>0</v>
      </c>
      <c r="V75" s="16">
        <v>649877</v>
      </c>
      <c r="W75" s="16"/>
      <c r="X75" s="5">
        <v>0</v>
      </c>
      <c r="Y75" s="1">
        <v>4800032769</v>
      </c>
      <c r="Z75" s="5">
        <v>649877</v>
      </c>
      <c r="AA75" s="1" t="s">
        <v>303</v>
      </c>
    </row>
    <row r="76" spans="1:27" x14ac:dyDescent="0.25">
      <c r="A76" s="7">
        <v>805028530</v>
      </c>
      <c r="B76" s="1" t="s">
        <v>14</v>
      </c>
      <c r="C76" s="1" t="s">
        <v>17</v>
      </c>
      <c r="D76" s="8">
        <v>10084757</v>
      </c>
      <c r="E76" s="8" t="s">
        <v>94</v>
      </c>
      <c r="F76" s="8" t="s">
        <v>212</v>
      </c>
      <c r="G76" s="4">
        <v>43468</v>
      </c>
      <c r="H76" s="4">
        <v>43502</v>
      </c>
      <c r="I76" s="5">
        <v>200799</v>
      </c>
      <c r="J76" s="5">
        <v>200799</v>
      </c>
      <c r="K76" s="1" t="s">
        <v>292</v>
      </c>
      <c r="L76" s="1" t="s">
        <v>256</v>
      </c>
      <c r="M76" s="1" t="s">
        <v>292</v>
      </c>
      <c r="N76" s="16">
        <v>200799</v>
      </c>
      <c r="O76" s="16">
        <v>0</v>
      </c>
      <c r="P76" s="16">
        <v>172762</v>
      </c>
      <c r="Q76" s="16">
        <v>200799</v>
      </c>
      <c r="R76" s="16">
        <v>0</v>
      </c>
      <c r="S76" s="16">
        <v>200799</v>
      </c>
      <c r="T76" s="16">
        <v>0</v>
      </c>
      <c r="U76" s="16">
        <v>0</v>
      </c>
      <c r="V76" s="16">
        <v>200799</v>
      </c>
      <c r="W76" s="16"/>
      <c r="X76" s="5">
        <v>0</v>
      </c>
      <c r="Y76" s="1">
        <v>4800032769</v>
      </c>
      <c r="Z76" s="5">
        <v>200799</v>
      </c>
      <c r="AA76" s="1" t="s">
        <v>303</v>
      </c>
    </row>
    <row r="77" spans="1:27" x14ac:dyDescent="0.25">
      <c r="A77" s="7">
        <v>805028530</v>
      </c>
      <c r="B77" s="1" t="s">
        <v>14</v>
      </c>
      <c r="C77" s="1" t="s">
        <v>17</v>
      </c>
      <c r="D77" s="8">
        <v>10090366</v>
      </c>
      <c r="E77" s="8" t="s">
        <v>95</v>
      </c>
      <c r="F77" s="8" t="s">
        <v>213</v>
      </c>
      <c r="G77" s="4">
        <v>43489</v>
      </c>
      <c r="H77" s="4">
        <v>43502</v>
      </c>
      <c r="I77" s="5">
        <v>52400</v>
      </c>
      <c r="J77" s="5">
        <v>52400</v>
      </c>
      <c r="K77" s="1" t="s">
        <v>292</v>
      </c>
      <c r="L77" s="1" t="s">
        <v>256</v>
      </c>
      <c r="M77" s="1" t="s">
        <v>292</v>
      </c>
      <c r="N77" s="16">
        <v>52400</v>
      </c>
      <c r="O77" s="16">
        <v>0</v>
      </c>
      <c r="P77" s="16">
        <v>172762</v>
      </c>
      <c r="Q77" s="16">
        <v>52400</v>
      </c>
      <c r="R77" s="16">
        <v>0</v>
      </c>
      <c r="S77" s="16">
        <v>52400</v>
      </c>
      <c r="T77" s="16">
        <v>0</v>
      </c>
      <c r="U77" s="16">
        <v>0</v>
      </c>
      <c r="V77" s="16">
        <v>52400</v>
      </c>
      <c r="W77" s="16"/>
      <c r="X77" s="5">
        <v>0</v>
      </c>
      <c r="Y77" s="1">
        <v>4800032769</v>
      </c>
      <c r="Z77" s="5">
        <v>52400</v>
      </c>
      <c r="AA77" s="1" t="s">
        <v>303</v>
      </c>
    </row>
    <row r="78" spans="1:27" x14ac:dyDescent="0.25">
      <c r="A78" s="7">
        <v>805028530</v>
      </c>
      <c r="B78" s="1" t="s">
        <v>14</v>
      </c>
      <c r="C78" s="1" t="s">
        <v>17</v>
      </c>
      <c r="D78" s="8">
        <v>10092418</v>
      </c>
      <c r="E78" s="8" t="s">
        <v>96</v>
      </c>
      <c r="F78" s="8" t="s">
        <v>214</v>
      </c>
      <c r="G78" s="4">
        <v>43495</v>
      </c>
      <c r="H78" s="4">
        <v>43502</v>
      </c>
      <c r="I78" s="5">
        <v>1075793</v>
      </c>
      <c r="J78" s="5">
        <v>1075793</v>
      </c>
      <c r="K78" s="1" t="s">
        <v>292</v>
      </c>
      <c r="L78" s="1" t="s">
        <v>256</v>
      </c>
      <c r="M78" s="1" t="s">
        <v>292</v>
      </c>
      <c r="N78" s="16">
        <v>1075793</v>
      </c>
      <c r="O78" s="16">
        <v>0</v>
      </c>
      <c r="P78" s="16">
        <v>103534</v>
      </c>
      <c r="Q78" s="16">
        <v>1075793</v>
      </c>
      <c r="R78" s="16">
        <v>0</v>
      </c>
      <c r="S78" s="16">
        <v>1075793</v>
      </c>
      <c r="T78" s="16">
        <v>0</v>
      </c>
      <c r="U78" s="16">
        <v>0</v>
      </c>
      <c r="V78" s="16">
        <v>1075793</v>
      </c>
      <c r="W78" s="16"/>
      <c r="X78" s="5">
        <v>0</v>
      </c>
      <c r="Y78" s="1">
        <v>4800032769</v>
      </c>
      <c r="Z78" s="5">
        <v>1075793</v>
      </c>
      <c r="AA78" s="1" t="s">
        <v>303</v>
      </c>
    </row>
    <row r="79" spans="1:27" x14ac:dyDescent="0.25">
      <c r="A79" s="7">
        <v>805028530</v>
      </c>
      <c r="B79" s="1" t="s">
        <v>14</v>
      </c>
      <c r="C79" s="1" t="s">
        <v>17</v>
      </c>
      <c r="D79" s="8">
        <v>10103549</v>
      </c>
      <c r="E79" s="8" t="s">
        <v>97</v>
      </c>
      <c r="F79" s="8" t="s">
        <v>215</v>
      </c>
      <c r="G79" s="4">
        <v>43527</v>
      </c>
      <c r="H79" s="4">
        <v>43564</v>
      </c>
      <c r="I79" s="5">
        <v>254714</v>
      </c>
      <c r="J79" s="5">
        <v>254714</v>
      </c>
      <c r="K79" s="1" t="s">
        <v>292</v>
      </c>
      <c r="L79" s="1" t="s">
        <v>256</v>
      </c>
      <c r="M79" s="1" t="s">
        <v>292</v>
      </c>
      <c r="N79" s="16">
        <v>254714</v>
      </c>
      <c r="O79" s="16">
        <v>0</v>
      </c>
      <c r="P79" s="16">
        <v>184771</v>
      </c>
      <c r="Q79" s="16">
        <v>254714</v>
      </c>
      <c r="R79" s="16">
        <v>0</v>
      </c>
      <c r="S79" s="16">
        <v>254714</v>
      </c>
      <c r="T79" s="16">
        <v>0</v>
      </c>
      <c r="U79" s="16">
        <v>0</v>
      </c>
      <c r="V79" s="16">
        <v>254714</v>
      </c>
      <c r="W79" s="16"/>
      <c r="X79" s="5">
        <v>0</v>
      </c>
      <c r="Y79" s="1">
        <v>4800032769</v>
      </c>
      <c r="Z79" s="5">
        <v>254714</v>
      </c>
      <c r="AA79" s="1" t="s">
        <v>303</v>
      </c>
    </row>
    <row r="80" spans="1:27" x14ac:dyDescent="0.25">
      <c r="A80" s="7">
        <v>805028530</v>
      </c>
      <c r="B80" s="1" t="s">
        <v>14</v>
      </c>
      <c r="C80" s="1" t="s">
        <v>17</v>
      </c>
      <c r="D80" s="8">
        <v>10111268</v>
      </c>
      <c r="E80" s="8" t="s">
        <v>98</v>
      </c>
      <c r="F80" s="8" t="s">
        <v>216</v>
      </c>
      <c r="G80" s="4">
        <v>43551</v>
      </c>
      <c r="H80" s="4">
        <v>43564</v>
      </c>
      <c r="I80" s="5">
        <v>52400</v>
      </c>
      <c r="J80" s="5">
        <v>52400</v>
      </c>
      <c r="K80" s="1" t="s">
        <v>292</v>
      </c>
      <c r="L80" s="1" t="s">
        <v>256</v>
      </c>
      <c r="M80" s="1" t="s">
        <v>292</v>
      </c>
      <c r="N80" s="16">
        <v>52400</v>
      </c>
      <c r="O80" s="16">
        <v>0</v>
      </c>
      <c r="P80" s="16">
        <v>179609</v>
      </c>
      <c r="Q80" s="16">
        <v>52400</v>
      </c>
      <c r="R80" s="16">
        <v>0</v>
      </c>
      <c r="S80" s="16">
        <v>52400</v>
      </c>
      <c r="T80" s="16">
        <v>0</v>
      </c>
      <c r="U80" s="16">
        <v>0</v>
      </c>
      <c r="V80" s="16">
        <v>52400</v>
      </c>
      <c r="W80" s="16"/>
      <c r="X80" s="5">
        <v>0</v>
      </c>
      <c r="Y80" s="1">
        <v>4800032769</v>
      </c>
      <c r="Z80" s="5">
        <v>52400</v>
      </c>
      <c r="AA80" s="1" t="s">
        <v>303</v>
      </c>
    </row>
    <row r="81" spans="1:27" x14ac:dyDescent="0.25">
      <c r="A81" s="7">
        <v>805028530</v>
      </c>
      <c r="B81" s="1" t="s">
        <v>14</v>
      </c>
      <c r="C81" s="1" t="s">
        <v>17</v>
      </c>
      <c r="D81" s="8">
        <v>10111882</v>
      </c>
      <c r="E81" s="8" t="s">
        <v>99</v>
      </c>
      <c r="F81" s="8" t="s">
        <v>217</v>
      </c>
      <c r="G81" s="4">
        <v>43553</v>
      </c>
      <c r="H81" s="4">
        <v>43564</v>
      </c>
      <c r="I81" s="5">
        <v>248949</v>
      </c>
      <c r="J81" s="5">
        <v>248949</v>
      </c>
      <c r="K81" s="1" t="s">
        <v>292</v>
      </c>
      <c r="L81" s="1" t="s">
        <v>256</v>
      </c>
      <c r="M81" s="1" t="s">
        <v>292</v>
      </c>
      <c r="N81" s="16">
        <v>248949</v>
      </c>
      <c r="O81" s="16">
        <v>0</v>
      </c>
      <c r="P81" s="16">
        <v>179609</v>
      </c>
      <c r="Q81" s="16">
        <v>248949</v>
      </c>
      <c r="R81" s="16">
        <v>0</v>
      </c>
      <c r="S81" s="16">
        <v>248949</v>
      </c>
      <c r="T81" s="16">
        <v>0</v>
      </c>
      <c r="U81" s="16">
        <v>0</v>
      </c>
      <c r="V81" s="16">
        <v>248949</v>
      </c>
      <c r="W81" s="16"/>
      <c r="X81" s="5">
        <v>0</v>
      </c>
      <c r="Y81" s="1">
        <v>4800032769</v>
      </c>
      <c r="Z81" s="5">
        <v>248949</v>
      </c>
      <c r="AA81" s="1" t="s">
        <v>303</v>
      </c>
    </row>
    <row r="82" spans="1:27" x14ac:dyDescent="0.25">
      <c r="A82" s="7">
        <v>805028530</v>
      </c>
      <c r="B82" s="1" t="s">
        <v>14</v>
      </c>
      <c r="C82" s="1" t="s">
        <v>17</v>
      </c>
      <c r="D82" s="8">
        <v>10112426</v>
      </c>
      <c r="E82" s="8" t="s">
        <v>100</v>
      </c>
      <c r="F82" s="8" t="s">
        <v>218</v>
      </c>
      <c r="G82" s="4">
        <v>43556</v>
      </c>
      <c r="H82" s="4">
        <v>43592</v>
      </c>
      <c r="I82" s="5">
        <v>506456</v>
      </c>
      <c r="J82" s="5">
        <v>506456</v>
      </c>
      <c r="K82" s="1" t="s">
        <v>292</v>
      </c>
      <c r="L82" s="1" t="s">
        <v>256</v>
      </c>
      <c r="M82" s="1" t="s">
        <v>292</v>
      </c>
      <c r="N82" s="16">
        <v>506456</v>
      </c>
      <c r="O82" s="16">
        <v>0</v>
      </c>
      <c r="P82" s="16">
        <v>184771</v>
      </c>
      <c r="Q82" s="16">
        <v>506456</v>
      </c>
      <c r="R82" s="16">
        <v>0</v>
      </c>
      <c r="S82" s="16">
        <v>506456</v>
      </c>
      <c r="T82" s="16">
        <v>0</v>
      </c>
      <c r="U82" s="16">
        <v>0</v>
      </c>
      <c r="V82" s="16">
        <v>506456</v>
      </c>
      <c r="W82" s="16"/>
      <c r="X82" s="5">
        <v>0</v>
      </c>
      <c r="Y82" s="1">
        <v>4800032769</v>
      </c>
      <c r="Z82" s="5">
        <v>506456</v>
      </c>
      <c r="AA82" s="1" t="s">
        <v>303</v>
      </c>
    </row>
    <row r="83" spans="1:27" x14ac:dyDescent="0.25">
      <c r="A83" s="7">
        <v>805028530</v>
      </c>
      <c r="B83" s="1" t="s">
        <v>14</v>
      </c>
      <c r="C83" s="1" t="s">
        <v>17</v>
      </c>
      <c r="D83" s="8">
        <v>10118320</v>
      </c>
      <c r="E83" s="8" t="s">
        <v>101</v>
      </c>
      <c r="F83" s="8" t="s">
        <v>219</v>
      </c>
      <c r="G83" s="4">
        <v>43572</v>
      </c>
      <c r="H83" s="4">
        <v>43592</v>
      </c>
      <c r="I83" s="5">
        <v>73300</v>
      </c>
      <c r="J83" s="5">
        <v>73300</v>
      </c>
      <c r="K83" s="1" t="s">
        <v>292</v>
      </c>
      <c r="L83" s="1" t="s">
        <v>256</v>
      </c>
      <c r="M83" s="1" t="s">
        <v>292</v>
      </c>
      <c r="N83" s="16">
        <v>73300</v>
      </c>
      <c r="O83" s="16">
        <v>0</v>
      </c>
      <c r="P83" s="16">
        <v>179609</v>
      </c>
      <c r="Q83" s="16">
        <v>73300</v>
      </c>
      <c r="R83" s="16">
        <v>0</v>
      </c>
      <c r="S83" s="16">
        <v>73300</v>
      </c>
      <c r="T83" s="16">
        <v>0</v>
      </c>
      <c r="U83" s="16">
        <v>0</v>
      </c>
      <c r="V83" s="16">
        <v>73300</v>
      </c>
      <c r="W83" s="16"/>
      <c r="X83" s="5">
        <v>0</v>
      </c>
      <c r="Y83" s="1">
        <v>4800032769</v>
      </c>
      <c r="Z83" s="5">
        <v>73300</v>
      </c>
      <c r="AA83" s="1" t="s">
        <v>303</v>
      </c>
    </row>
    <row r="84" spans="1:27" x14ac:dyDescent="0.25">
      <c r="A84" s="7">
        <v>805028530</v>
      </c>
      <c r="B84" s="1" t="s">
        <v>14</v>
      </c>
      <c r="C84" s="1" t="s">
        <v>17</v>
      </c>
      <c r="D84" s="8">
        <v>10118358</v>
      </c>
      <c r="E84" s="8" t="s">
        <v>102</v>
      </c>
      <c r="F84" s="8" t="s">
        <v>220</v>
      </c>
      <c r="G84" s="4">
        <v>43573</v>
      </c>
      <c r="H84" s="4">
        <v>43592</v>
      </c>
      <c r="I84" s="5">
        <v>102100</v>
      </c>
      <c r="J84" s="5">
        <v>102100</v>
      </c>
      <c r="K84" s="1" t="s">
        <v>292</v>
      </c>
      <c r="L84" s="1" t="s">
        <v>256</v>
      </c>
      <c r="M84" s="1" t="s">
        <v>292</v>
      </c>
      <c r="N84" s="16">
        <v>102100</v>
      </c>
      <c r="O84" s="16">
        <v>0</v>
      </c>
      <c r="P84" s="16">
        <v>183558</v>
      </c>
      <c r="Q84" s="16">
        <v>102100</v>
      </c>
      <c r="R84" s="16">
        <v>0</v>
      </c>
      <c r="S84" s="16">
        <v>102100</v>
      </c>
      <c r="T84" s="16">
        <v>0</v>
      </c>
      <c r="U84" s="16">
        <v>0</v>
      </c>
      <c r="V84" s="16">
        <v>102100</v>
      </c>
      <c r="W84" s="16"/>
      <c r="X84" s="5">
        <v>0</v>
      </c>
      <c r="Y84" s="1">
        <v>4800032769</v>
      </c>
      <c r="Z84" s="5">
        <v>102100</v>
      </c>
      <c r="AA84" s="1" t="s">
        <v>303</v>
      </c>
    </row>
    <row r="85" spans="1:27" x14ac:dyDescent="0.25">
      <c r="A85" s="7">
        <v>805028530</v>
      </c>
      <c r="B85" s="1" t="s">
        <v>14</v>
      </c>
      <c r="C85" s="1" t="s">
        <v>17</v>
      </c>
      <c r="D85" s="8">
        <v>10118439</v>
      </c>
      <c r="E85" s="8" t="s">
        <v>103</v>
      </c>
      <c r="F85" s="8" t="s">
        <v>221</v>
      </c>
      <c r="G85" s="4">
        <v>43576</v>
      </c>
      <c r="H85" s="4">
        <v>43592</v>
      </c>
      <c r="I85" s="5">
        <v>165314</v>
      </c>
      <c r="J85" s="5">
        <v>165314</v>
      </c>
      <c r="K85" s="1" t="s">
        <v>292</v>
      </c>
      <c r="L85" s="1" t="s">
        <v>256</v>
      </c>
      <c r="M85" s="1" t="s">
        <v>292</v>
      </c>
      <c r="N85" s="16">
        <v>165314</v>
      </c>
      <c r="O85" s="16">
        <v>0</v>
      </c>
      <c r="P85" s="16">
        <v>183558</v>
      </c>
      <c r="Q85" s="16">
        <v>165314</v>
      </c>
      <c r="R85" s="16">
        <v>0</v>
      </c>
      <c r="S85" s="16">
        <v>165314</v>
      </c>
      <c r="T85" s="16">
        <v>0</v>
      </c>
      <c r="U85" s="16">
        <v>0</v>
      </c>
      <c r="V85" s="16">
        <v>165314</v>
      </c>
      <c r="W85" s="16"/>
      <c r="X85" s="5">
        <v>0</v>
      </c>
      <c r="Y85" s="1">
        <v>4800032769</v>
      </c>
      <c r="Z85" s="5">
        <v>165314</v>
      </c>
      <c r="AA85" s="1" t="s">
        <v>303</v>
      </c>
    </row>
    <row r="86" spans="1:27" x14ac:dyDescent="0.25">
      <c r="A86" s="7">
        <v>805028530</v>
      </c>
      <c r="B86" s="1" t="s">
        <v>14</v>
      </c>
      <c r="C86" s="1" t="s">
        <v>17</v>
      </c>
      <c r="D86" s="8">
        <v>10121044</v>
      </c>
      <c r="E86" s="8" t="s">
        <v>104</v>
      </c>
      <c r="F86" s="8" t="s">
        <v>222</v>
      </c>
      <c r="G86" s="4">
        <v>43583</v>
      </c>
      <c r="H86" s="4">
        <v>43592</v>
      </c>
      <c r="I86" s="5">
        <v>450309</v>
      </c>
      <c r="J86" s="5">
        <v>450309</v>
      </c>
      <c r="K86" s="1" t="s">
        <v>292</v>
      </c>
      <c r="L86" s="1" t="s">
        <v>256</v>
      </c>
      <c r="M86" s="1" t="s">
        <v>292</v>
      </c>
      <c r="N86" s="16">
        <v>450309</v>
      </c>
      <c r="O86" s="16">
        <v>0</v>
      </c>
      <c r="P86" s="16">
        <v>183558</v>
      </c>
      <c r="Q86" s="16">
        <v>450309</v>
      </c>
      <c r="R86" s="16">
        <v>0</v>
      </c>
      <c r="S86" s="16">
        <v>450309</v>
      </c>
      <c r="T86" s="16">
        <v>0</v>
      </c>
      <c r="U86" s="16">
        <v>0</v>
      </c>
      <c r="V86" s="16">
        <v>450309</v>
      </c>
      <c r="W86" s="16"/>
      <c r="X86" s="5">
        <v>0</v>
      </c>
      <c r="Y86" s="1">
        <v>4800032769</v>
      </c>
      <c r="Z86" s="5">
        <v>450309</v>
      </c>
      <c r="AA86" s="1" t="s">
        <v>303</v>
      </c>
    </row>
    <row r="87" spans="1:27" x14ac:dyDescent="0.25">
      <c r="A87" s="7">
        <v>805028530</v>
      </c>
      <c r="B87" s="1" t="s">
        <v>14</v>
      </c>
      <c r="C87" s="1" t="s">
        <v>17</v>
      </c>
      <c r="D87" s="8">
        <v>10121064</v>
      </c>
      <c r="E87" s="8" t="s">
        <v>105</v>
      </c>
      <c r="F87" s="8" t="s">
        <v>223</v>
      </c>
      <c r="G87" s="4">
        <v>43583</v>
      </c>
      <c r="H87" s="4">
        <v>43592</v>
      </c>
      <c r="I87" s="5">
        <v>1107603</v>
      </c>
      <c r="J87" s="5">
        <v>1107603</v>
      </c>
      <c r="K87" s="1" t="s">
        <v>292</v>
      </c>
      <c r="L87" s="1" t="s">
        <v>256</v>
      </c>
      <c r="M87" s="1" t="s">
        <v>292</v>
      </c>
      <c r="N87" s="16">
        <v>1107603</v>
      </c>
      <c r="O87" s="16">
        <v>0</v>
      </c>
      <c r="P87" s="16">
        <v>184771</v>
      </c>
      <c r="Q87" s="16">
        <v>1107603</v>
      </c>
      <c r="R87" s="16">
        <v>0</v>
      </c>
      <c r="S87" s="16">
        <v>1107603</v>
      </c>
      <c r="T87" s="16">
        <v>0</v>
      </c>
      <c r="U87" s="16">
        <v>0</v>
      </c>
      <c r="V87" s="16">
        <v>1107603</v>
      </c>
      <c r="W87" s="16"/>
      <c r="X87" s="5">
        <v>0</v>
      </c>
      <c r="Y87" s="1">
        <v>4800032769</v>
      </c>
      <c r="Z87" s="5">
        <v>1107603</v>
      </c>
      <c r="AA87" s="1" t="s">
        <v>303</v>
      </c>
    </row>
    <row r="88" spans="1:27" x14ac:dyDescent="0.25">
      <c r="A88" s="7">
        <v>805028530</v>
      </c>
      <c r="B88" s="1" t="s">
        <v>14</v>
      </c>
      <c r="C88" s="1" t="s">
        <v>17</v>
      </c>
      <c r="D88" s="8">
        <v>10126766</v>
      </c>
      <c r="E88" s="8" t="s">
        <v>106</v>
      </c>
      <c r="F88" s="8" t="s">
        <v>224</v>
      </c>
      <c r="G88" s="4">
        <v>43600</v>
      </c>
      <c r="H88" s="4">
        <v>43622</v>
      </c>
      <c r="I88" s="5">
        <v>674818</v>
      </c>
      <c r="J88" s="5">
        <v>674818</v>
      </c>
      <c r="K88" s="1" t="s">
        <v>292</v>
      </c>
      <c r="L88" s="1" t="s">
        <v>256</v>
      </c>
      <c r="M88" s="1" t="s">
        <v>292</v>
      </c>
      <c r="N88" s="16">
        <v>674818</v>
      </c>
      <c r="O88" s="16">
        <v>0</v>
      </c>
      <c r="P88" s="16">
        <v>183913</v>
      </c>
      <c r="Q88" s="16">
        <v>674818</v>
      </c>
      <c r="R88" s="16">
        <v>0</v>
      </c>
      <c r="S88" s="16">
        <v>674818</v>
      </c>
      <c r="T88" s="16">
        <v>0</v>
      </c>
      <c r="U88" s="16">
        <v>0</v>
      </c>
      <c r="V88" s="16">
        <v>674818</v>
      </c>
      <c r="W88" s="16"/>
      <c r="X88" s="5">
        <v>0</v>
      </c>
      <c r="Y88" s="1">
        <v>4800033725</v>
      </c>
      <c r="Z88" s="5">
        <v>674818</v>
      </c>
      <c r="AA88" s="1" t="s">
        <v>304</v>
      </c>
    </row>
    <row r="89" spans="1:27" x14ac:dyDescent="0.25">
      <c r="A89" s="7">
        <v>805028530</v>
      </c>
      <c r="B89" s="1" t="s">
        <v>14</v>
      </c>
      <c r="C89" s="1" t="s">
        <v>17</v>
      </c>
      <c r="D89" s="8">
        <v>10128032</v>
      </c>
      <c r="E89" s="8" t="s">
        <v>107</v>
      </c>
      <c r="F89" s="8" t="s">
        <v>225</v>
      </c>
      <c r="G89" s="4">
        <v>43603</v>
      </c>
      <c r="H89" s="4">
        <v>43622</v>
      </c>
      <c r="I89" s="5">
        <v>63200</v>
      </c>
      <c r="J89" s="5">
        <v>63200</v>
      </c>
      <c r="K89" s="1" t="s">
        <v>292</v>
      </c>
      <c r="L89" s="1" t="s">
        <v>256</v>
      </c>
      <c r="M89" s="1" t="s">
        <v>292</v>
      </c>
      <c r="N89" s="16">
        <v>63200</v>
      </c>
      <c r="O89" s="16">
        <v>0</v>
      </c>
      <c r="P89" s="16">
        <v>183913</v>
      </c>
      <c r="Q89" s="16">
        <v>63200</v>
      </c>
      <c r="R89" s="16">
        <v>0</v>
      </c>
      <c r="S89" s="16">
        <v>63200</v>
      </c>
      <c r="T89" s="16">
        <v>0</v>
      </c>
      <c r="U89" s="16">
        <v>0</v>
      </c>
      <c r="V89" s="16">
        <v>63200</v>
      </c>
      <c r="W89" s="16"/>
      <c r="X89" s="5">
        <v>0</v>
      </c>
      <c r="Y89" s="1">
        <v>4800033725</v>
      </c>
      <c r="Z89" s="5">
        <v>63200</v>
      </c>
      <c r="AA89" s="1" t="s">
        <v>304</v>
      </c>
    </row>
    <row r="90" spans="1:27" x14ac:dyDescent="0.25">
      <c r="A90" s="7">
        <v>805028530</v>
      </c>
      <c r="B90" s="1" t="s">
        <v>14</v>
      </c>
      <c r="C90" s="1" t="s">
        <v>17</v>
      </c>
      <c r="D90" s="8">
        <v>10129954</v>
      </c>
      <c r="E90" s="8" t="s">
        <v>108</v>
      </c>
      <c r="F90" s="8" t="s">
        <v>226</v>
      </c>
      <c r="G90" s="4">
        <v>43608</v>
      </c>
      <c r="H90" s="4">
        <v>43622</v>
      </c>
      <c r="I90" s="5">
        <v>52400</v>
      </c>
      <c r="J90" s="5">
        <v>52400</v>
      </c>
      <c r="K90" s="1" t="s">
        <v>292</v>
      </c>
      <c r="L90" s="1" t="s">
        <v>256</v>
      </c>
      <c r="M90" s="1" t="s">
        <v>292</v>
      </c>
      <c r="N90" s="16">
        <v>52400</v>
      </c>
      <c r="O90" s="16">
        <v>0</v>
      </c>
      <c r="P90" s="16">
        <v>183913</v>
      </c>
      <c r="Q90" s="16">
        <v>52400</v>
      </c>
      <c r="R90" s="16">
        <v>0</v>
      </c>
      <c r="S90" s="16">
        <v>52400</v>
      </c>
      <c r="T90" s="16">
        <v>0</v>
      </c>
      <c r="U90" s="16">
        <v>0</v>
      </c>
      <c r="V90" s="16">
        <v>52400</v>
      </c>
      <c r="W90" s="16"/>
      <c r="X90" s="5">
        <v>0</v>
      </c>
      <c r="Y90" s="1">
        <v>4800033725</v>
      </c>
      <c r="Z90" s="5">
        <v>52400</v>
      </c>
      <c r="AA90" s="1" t="s">
        <v>304</v>
      </c>
    </row>
    <row r="91" spans="1:27" x14ac:dyDescent="0.25">
      <c r="A91" s="7">
        <v>805028530</v>
      </c>
      <c r="B91" s="1" t="s">
        <v>14</v>
      </c>
      <c r="C91" s="1" t="s">
        <v>17</v>
      </c>
      <c r="D91" s="8">
        <v>10130497</v>
      </c>
      <c r="E91" s="8" t="s">
        <v>109</v>
      </c>
      <c r="F91" s="8" t="s">
        <v>227</v>
      </c>
      <c r="G91" s="4">
        <v>43610</v>
      </c>
      <c r="H91" s="4">
        <v>43622</v>
      </c>
      <c r="I91" s="5">
        <v>581075</v>
      </c>
      <c r="J91" s="5">
        <v>581075</v>
      </c>
      <c r="K91" s="1" t="s">
        <v>292</v>
      </c>
      <c r="L91" s="1" t="s">
        <v>256</v>
      </c>
      <c r="M91" s="1" t="s">
        <v>292</v>
      </c>
      <c r="N91" s="16">
        <v>581075</v>
      </c>
      <c r="O91" s="16">
        <v>0</v>
      </c>
      <c r="P91" s="16">
        <v>183913</v>
      </c>
      <c r="Q91" s="16">
        <v>581075</v>
      </c>
      <c r="R91" s="16">
        <v>0</v>
      </c>
      <c r="S91" s="16">
        <v>581075</v>
      </c>
      <c r="T91" s="16">
        <v>0</v>
      </c>
      <c r="U91" s="16">
        <v>0</v>
      </c>
      <c r="V91" s="16">
        <v>581075</v>
      </c>
      <c r="W91" s="16"/>
      <c r="X91" s="5">
        <v>0</v>
      </c>
      <c r="Y91" s="1">
        <v>4800033725</v>
      </c>
      <c r="Z91" s="5">
        <v>581075</v>
      </c>
      <c r="AA91" s="1" t="s">
        <v>304</v>
      </c>
    </row>
    <row r="92" spans="1:27" x14ac:dyDescent="0.25">
      <c r="A92" s="7">
        <v>805028530</v>
      </c>
      <c r="B92" s="1" t="s">
        <v>14</v>
      </c>
      <c r="C92" s="1" t="s">
        <v>17</v>
      </c>
      <c r="D92" s="8">
        <v>10130509</v>
      </c>
      <c r="E92" s="8" t="s">
        <v>110</v>
      </c>
      <c r="F92" s="8" t="s">
        <v>228</v>
      </c>
      <c r="G92" s="4">
        <v>43611</v>
      </c>
      <c r="H92" s="4">
        <v>43622</v>
      </c>
      <c r="I92" s="5">
        <v>61300</v>
      </c>
      <c r="J92" s="5">
        <v>61300</v>
      </c>
      <c r="K92" s="1" t="s">
        <v>292</v>
      </c>
      <c r="L92" s="1" t="s">
        <v>256</v>
      </c>
      <c r="M92" s="1" t="s">
        <v>292</v>
      </c>
      <c r="N92" s="16">
        <v>61300</v>
      </c>
      <c r="O92" s="16">
        <v>0</v>
      </c>
      <c r="P92" s="16">
        <v>183913</v>
      </c>
      <c r="Q92" s="16">
        <v>61300</v>
      </c>
      <c r="R92" s="16">
        <v>0</v>
      </c>
      <c r="S92" s="16">
        <v>61300</v>
      </c>
      <c r="T92" s="16">
        <v>0</v>
      </c>
      <c r="U92" s="16">
        <v>0</v>
      </c>
      <c r="V92" s="16">
        <v>61300</v>
      </c>
      <c r="W92" s="16"/>
      <c r="X92" s="5">
        <v>0</v>
      </c>
      <c r="Y92" s="1">
        <v>4800033725</v>
      </c>
      <c r="Z92" s="5">
        <v>61300</v>
      </c>
      <c r="AA92" s="1" t="s">
        <v>304</v>
      </c>
    </row>
    <row r="93" spans="1:27" x14ac:dyDescent="0.25">
      <c r="A93" s="7">
        <v>805028530</v>
      </c>
      <c r="B93" s="1" t="s">
        <v>14</v>
      </c>
      <c r="C93" s="1" t="s">
        <v>17</v>
      </c>
      <c r="D93" s="8">
        <v>10131853</v>
      </c>
      <c r="E93" s="8" t="s">
        <v>111</v>
      </c>
      <c r="F93" s="8" t="s">
        <v>229</v>
      </c>
      <c r="G93" s="4">
        <v>43614</v>
      </c>
      <c r="H93" s="4">
        <v>43622</v>
      </c>
      <c r="I93" s="5">
        <v>114345</v>
      </c>
      <c r="J93" s="5">
        <v>114345</v>
      </c>
      <c r="K93" s="1" t="s">
        <v>292</v>
      </c>
      <c r="L93" s="1" t="s">
        <v>256</v>
      </c>
      <c r="M93" s="1" t="s">
        <v>292</v>
      </c>
      <c r="N93" s="16">
        <v>114345</v>
      </c>
      <c r="O93" s="16">
        <v>0</v>
      </c>
      <c r="P93" s="16">
        <v>163251</v>
      </c>
      <c r="Q93" s="16">
        <v>114345</v>
      </c>
      <c r="R93" s="16">
        <v>0</v>
      </c>
      <c r="S93" s="16">
        <v>114345</v>
      </c>
      <c r="T93" s="16">
        <v>0</v>
      </c>
      <c r="U93" s="16">
        <v>0</v>
      </c>
      <c r="V93" s="16">
        <v>114345</v>
      </c>
      <c r="W93" s="16"/>
      <c r="X93" s="5">
        <v>0</v>
      </c>
      <c r="Y93" s="1">
        <v>4800037634</v>
      </c>
      <c r="Z93" s="5">
        <v>114345</v>
      </c>
      <c r="AA93" s="1" t="s">
        <v>305</v>
      </c>
    </row>
    <row r="94" spans="1:27" x14ac:dyDescent="0.25">
      <c r="A94" s="7">
        <v>805028530</v>
      </c>
      <c r="B94" s="1" t="s">
        <v>14</v>
      </c>
      <c r="C94" s="1" t="s">
        <v>17</v>
      </c>
      <c r="D94" s="8">
        <v>10134649</v>
      </c>
      <c r="E94" s="8" t="s">
        <v>112</v>
      </c>
      <c r="F94" s="8" t="s">
        <v>230</v>
      </c>
      <c r="G94" s="4">
        <v>43624</v>
      </c>
      <c r="H94" s="4">
        <v>43654</v>
      </c>
      <c r="I94" s="5">
        <v>131543</v>
      </c>
      <c r="J94" s="5">
        <v>131543</v>
      </c>
      <c r="K94" s="1" t="s">
        <v>292</v>
      </c>
      <c r="L94" s="1" t="s">
        <v>256</v>
      </c>
      <c r="M94" s="1" t="s">
        <v>292</v>
      </c>
      <c r="N94" s="16">
        <v>131543</v>
      </c>
      <c r="O94" s="16">
        <v>0</v>
      </c>
      <c r="P94" s="16">
        <v>187626</v>
      </c>
      <c r="Q94" s="16">
        <v>131543</v>
      </c>
      <c r="R94" s="16">
        <v>0</v>
      </c>
      <c r="S94" s="16">
        <v>131543</v>
      </c>
      <c r="T94" s="16">
        <v>0</v>
      </c>
      <c r="U94" s="16">
        <v>0</v>
      </c>
      <c r="V94" s="16">
        <v>131543</v>
      </c>
      <c r="W94" s="16"/>
      <c r="X94" s="5">
        <v>0</v>
      </c>
      <c r="Y94" s="1">
        <v>4800033725</v>
      </c>
      <c r="Z94" s="5">
        <v>131543</v>
      </c>
      <c r="AA94" s="1" t="s">
        <v>304</v>
      </c>
    </row>
    <row r="95" spans="1:27" x14ac:dyDescent="0.25">
      <c r="A95" s="7">
        <v>805028530</v>
      </c>
      <c r="B95" s="1" t="s">
        <v>14</v>
      </c>
      <c r="C95" s="1" t="s">
        <v>17</v>
      </c>
      <c r="D95" s="8">
        <v>10137437</v>
      </c>
      <c r="E95" s="8" t="s">
        <v>113</v>
      </c>
      <c r="F95" s="8" t="s">
        <v>231</v>
      </c>
      <c r="G95" s="4">
        <v>43631</v>
      </c>
      <c r="H95" s="4">
        <v>43654</v>
      </c>
      <c r="I95" s="5">
        <v>460388</v>
      </c>
      <c r="J95" s="5">
        <v>460388</v>
      </c>
      <c r="K95" s="1" t="s">
        <v>292</v>
      </c>
      <c r="L95" s="1" t="s">
        <v>256</v>
      </c>
      <c r="M95" s="1" t="s">
        <v>292</v>
      </c>
      <c r="N95" s="16">
        <v>460388</v>
      </c>
      <c r="O95" s="16">
        <v>0</v>
      </c>
      <c r="P95" s="16">
        <v>187626</v>
      </c>
      <c r="Q95" s="16">
        <v>460388</v>
      </c>
      <c r="R95" s="16">
        <v>0</v>
      </c>
      <c r="S95" s="16">
        <v>460388</v>
      </c>
      <c r="T95" s="16">
        <v>0</v>
      </c>
      <c r="U95" s="16">
        <v>0</v>
      </c>
      <c r="V95" s="16">
        <v>460388</v>
      </c>
      <c r="W95" s="16"/>
      <c r="X95" s="5">
        <v>0</v>
      </c>
      <c r="Y95" s="1">
        <v>4800033725</v>
      </c>
      <c r="Z95" s="5">
        <v>460388</v>
      </c>
      <c r="AA95" s="1" t="s">
        <v>304</v>
      </c>
    </row>
    <row r="96" spans="1:27" x14ac:dyDescent="0.25">
      <c r="A96" s="7">
        <v>805028530</v>
      </c>
      <c r="B96" s="1" t="s">
        <v>14</v>
      </c>
      <c r="C96" s="1" t="s">
        <v>17</v>
      </c>
      <c r="D96" s="8">
        <v>10138616</v>
      </c>
      <c r="E96" s="8" t="s">
        <v>114</v>
      </c>
      <c r="F96" s="8" t="s">
        <v>232</v>
      </c>
      <c r="G96" s="4">
        <v>43635</v>
      </c>
      <c r="H96" s="4">
        <v>43654</v>
      </c>
      <c r="I96" s="5">
        <v>165700</v>
      </c>
      <c r="J96" s="5">
        <v>165700</v>
      </c>
      <c r="K96" s="1" t="s">
        <v>292</v>
      </c>
      <c r="L96" s="1" t="s">
        <v>256</v>
      </c>
      <c r="M96" s="1" t="s">
        <v>292</v>
      </c>
      <c r="N96" s="16">
        <v>165700</v>
      </c>
      <c r="O96" s="16">
        <v>0</v>
      </c>
      <c r="P96" s="16">
        <v>187626</v>
      </c>
      <c r="Q96" s="16">
        <v>165700</v>
      </c>
      <c r="R96" s="16">
        <v>0</v>
      </c>
      <c r="S96" s="16">
        <v>165700</v>
      </c>
      <c r="T96" s="16">
        <v>0</v>
      </c>
      <c r="U96" s="16">
        <v>0</v>
      </c>
      <c r="V96" s="16">
        <v>165700</v>
      </c>
      <c r="W96" s="16"/>
      <c r="X96" s="5">
        <v>0</v>
      </c>
      <c r="Y96" s="1">
        <v>4800033725</v>
      </c>
      <c r="Z96" s="5">
        <v>165700</v>
      </c>
      <c r="AA96" s="1" t="s">
        <v>304</v>
      </c>
    </row>
    <row r="97" spans="1:27" x14ac:dyDescent="0.25">
      <c r="A97" s="7">
        <v>805028530</v>
      </c>
      <c r="B97" s="1" t="s">
        <v>14</v>
      </c>
      <c r="C97" s="1" t="s">
        <v>17</v>
      </c>
      <c r="D97" s="8">
        <v>10139422</v>
      </c>
      <c r="E97" s="8" t="s">
        <v>115</v>
      </c>
      <c r="F97" s="8" t="s">
        <v>233</v>
      </c>
      <c r="G97" s="4">
        <v>43636</v>
      </c>
      <c r="H97" s="4">
        <v>43654</v>
      </c>
      <c r="I97" s="5">
        <v>105700</v>
      </c>
      <c r="J97" s="5">
        <v>105700</v>
      </c>
      <c r="K97" s="1" t="s">
        <v>292</v>
      </c>
      <c r="L97" s="1" t="s">
        <v>256</v>
      </c>
      <c r="M97" s="1" t="s">
        <v>292</v>
      </c>
      <c r="N97" s="16">
        <v>105700</v>
      </c>
      <c r="O97" s="16">
        <v>0</v>
      </c>
      <c r="P97" s="16">
        <v>187626</v>
      </c>
      <c r="Q97" s="16">
        <v>105700</v>
      </c>
      <c r="R97" s="16">
        <v>0</v>
      </c>
      <c r="S97" s="16">
        <v>105700</v>
      </c>
      <c r="T97" s="16">
        <v>0</v>
      </c>
      <c r="U97" s="16">
        <v>0</v>
      </c>
      <c r="V97" s="16">
        <v>105700</v>
      </c>
      <c r="W97" s="16"/>
      <c r="X97" s="5">
        <v>0</v>
      </c>
      <c r="Y97" s="1">
        <v>4800033725</v>
      </c>
      <c r="Z97" s="5">
        <v>105700</v>
      </c>
      <c r="AA97" s="1" t="s">
        <v>304</v>
      </c>
    </row>
    <row r="98" spans="1:27" x14ac:dyDescent="0.25">
      <c r="A98" s="7">
        <v>805028530</v>
      </c>
      <c r="B98" s="1" t="s">
        <v>14</v>
      </c>
      <c r="C98" s="1" t="s">
        <v>17</v>
      </c>
      <c r="D98" s="8">
        <v>10139920</v>
      </c>
      <c r="E98" s="8" t="s">
        <v>116</v>
      </c>
      <c r="F98" s="8" t="s">
        <v>234</v>
      </c>
      <c r="G98" s="4">
        <v>43638</v>
      </c>
      <c r="H98" s="4">
        <v>43654</v>
      </c>
      <c r="I98" s="5">
        <v>68359</v>
      </c>
      <c r="J98" s="5">
        <v>68359</v>
      </c>
      <c r="K98" s="1" t="s">
        <v>292</v>
      </c>
      <c r="L98" s="1" t="s">
        <v>256</v>
      </c>
      <c r="M98" s="1" t="s">
        <v>292</v>
      </c>
      <c r="N98" s="16">
        <v>68359</v>
      </c>
      <c r="O98" s="16">
        <v>0</v>
      </c>
      <c r="P98" s="16">
        <v>187626</v>
      </c>
      <c r="Q98" s="16">
        <v>68359</v>
      </c>
      <c r="R98" s="16">
        <v>0</v>
      </c>
      <c r="S98" s="16">
        <v>68359</v>
      </c>
      <c r="T98" s="16">
        <v>0</v>
      </c>
      <c r="U98" s="16">
        <v>0</v>
      </c>
      <c r="V98" s="16">
        <v>68359</v>
      </c>
      <c r="W98" s="16"/>
      <c r="X98" s="5">
        <v>0</v>
      </c>
      <c r="Y98" s="1">
        <v>4800033725</v>
      </c>
      <c r="Z98" s="5">
        <v>68359</v>
      </c>
      <c r="AA98" s="1" t="s">
        <v>304</v>
      </c>
    </row>
    <row r="99" spans="1:27" x14ac:dyDescent="0.25">
      <c r="A99" s="7">
        <v>805028530</v>
      </c>
      <c r="B99" s="1" t="s">
        <v>14</v>
      </c>
      <c r="C99" s="1" t="s">
        <v>17</v>
      </c>
      <c r="D99" s="8">
        <v>10141102</v>
      </c>
      <c r="E99" s="8" t="s">
        <v>117</v>
      </c>
      <c r="F99" s="8" t="s">
        <v>235</v>
      </c>
      <c r="G99" s="4">
        <v>43642</v>
      </c>
      <c r="H99" s="4">
        <v>43654</v>
      </c>
      <c r="I99" s="5">
        <v>558618</v>
      </c>
      <c r="J99" s="5">
        <v>558618</v>
      </c>
      <c r="K99" s="1" t="s">
        <v>292</v>
      </c>
      <c r="L99" s="1" t="s">
        <v>256</v>
      </c>
      <c r="M99" s="1" t="s">
        <v>292</v>
      </c>
      <c r="N99" s="16">
        <v>558618</v>
      </c>
      <c r="O99" s="16">
        <v>0</v>
      </c>
      <c r="P99" s="16">
        <v>187626</v>
      </c>
      <c r="Q99" s="16">
        <v>558618</v>
      </c>
      <c r="R99" s="16">
        <v>0</v>
      </c>
      <c r="S99" s="16">
        <v>558618</v>
      </c>
      <c r="T99" s="16">
        <v>0</v>
      </c>
      <c r="U99" s="16">
        <v>0</v>
      </c>
      <c r="V99" s="16">
        <v>558618</v>
      </c>
      <c r="W99" s="16"/>
      <c r="X99" s="5">
        <v>0</v>
      </c>
      <c r="Y99" s="1">
        <v>4800033725</v>
      </c>
      <c r="Z99" s="5">
        <v>558618</v>
      </c>
      <c r="AA99" s="1" t="s">
        <v>304</v>
      </c>
    </row>
    <row r="100" spans="1:27" x14ac:dyDescent="0.25">
      <c r="A100" s="7">
        <v>805028530</v>
      </c>
      <c r="B100" s="1" t="s">
        <v>14</v>
      </c>
      <c r="C100" s="1" t="s">
        <v>17</v>
      </c>
      <c r="D100" s="8">
        <v>10142739</v>
      </c>
      <c r="E100" s="8" t="s">
        <v>118</v>
      </c>
      <c r="F100" s="8" t="s">
        <v>236</v>
      </c>
      <c r="G100" s="4">
        <v>43648</v>
      </c>
      <c r="H100" s="4">
        <v>43654</v>
      </c>
      <c r="I100" s="5">
        <v>64402</v>
      </c>
      <c r="J100" s="5">
        <v>64402</v>
      </c>
      <c r="K100" s="1" t="s">
        <v>292</v>
      </c>
      <c r="L100" s="1" t="s">
        <v>256</v>
      </c>
      <c r="M100" s="1" t="s">
        <v>292</v>
      </c>
      <c r="N100" s="16">
        <v>64402</v>
      </c>
      <c r="O100" s="16">
        <v>0</v>
      </c>
      <c r="P100" s="16">
        <v>187626</v>
      </c>
      <c r="Q100" s="16">
        <v>64402</v>
      </c>
      <c r="R100" s="16">
        <v>0</v>
      </c>
      <c r="S100" s="16">
        <v>64402</v>
      </c>
      <c r="T100" s="16">
        <v>0</v>
      </c>
      <c r="U100" s="16">
        <v>0</v>
      </c>
      <c r="V100" s="16">
        <v>64402</v>
      </c>
      <c r="W100" s="16"/>
      <c r="X100" s="5">
        <v>0</v>
      </c>
      <c r="Y100" s="1">
        <v>4800033725</v>
      </c>
      <c r="Z100" s="5">
        <v>64402</v>
      </c>
      <c r="AA100" s="1" t="s">
        <v>304</v>
      </c>
    </row>
    <row r="101" spans="1:27" x14ac:dyDescent="0.25">
      <c r="A101" s="7">
        <v>805028530</v>
      </c>
      <c r="B101" s="1" t="s">
        <v>14</v>
      </c>
      <c r="C101" s="1" t="s">
        <v>17</v>
      </c>
      <c r="D101" s="8">
        <v>10144822</v>
      </c>
      <c r="E101" s="8" t="s">
        <v>119</v>
      </c>
      <c r="F101" s="8" t="s">
        <v>237</v>
      </c>
      <c r="G101" s="4">
        <v>43654</v>
      </c>
      <c r="H101" s="4">
        <v>43686</v>
      </c>
      <c r="I101" s="5">
        <v>380934</v>
      </c>
      <c r="J101" s="5">
        <v>380934</v>
      </c>
      <c r="K101" s="1" t="s">
        <v>292</v>
      </c>
      <c r="L101" s="1" t="s">
        <v>256</v>
      </c>
      <c r="M101" s="1" t="s">
        <v>292</v>
      </c>
      <c r="N101" s="16">
        <v>380934</v>
      </c>
      <c r="O101" s="16">
        <v>0</v>
      </c>
      <c r="P101" s="16">
        <v>187130</v>
      </c>
      <c r="Q101" s="16">
        <v>380934</v>
      </c>
      <c r="R101" s="16">
        <v>0</v>
      </c>
      <c r="S101" s="16">
        <v>380934</v>
      </c>
      <c r="T101" s="16">
        <v>0</v>
      </c>
      <c r="U101" s="16">
        <v>0</v>
      </c>
      <c r="V101" s="16">
        <v>380934</v>
      </c>
      <c r="W101" s="16"/>
      <c r="X101" s="5">
        <v>0</v>
      </c>
      <c r="Y101" s="1">
        <v>4800036172</v>
      </c>
      <c r="Z101" s="5">
        <v>380934</v>
      </c>
      <c r="AA101" s="1" t="s">
        <v>306</v>
      </c>
    </row>
    <row r="102" spans="1:27" x14ac:dyDescent="0.25">
      <c r="A102" s="7">
        <v>805028530</v>
      </c>
      <c r="B102" s="1" t="s">
        <v>14</v>
      </c>
      <c r="C102" s="1" t="s">
        <v>17</v>
      </c>
      <c r="D102" s="8">
        <v>10144824</v>
      </c>
      <c r="E102" s="8" t="s">
        <v>120</v>
      </c>
      <c r="F102" s="8" t="s">
        <v>238</v>
      </c>
      <c r="G102" s="4">
        <v>43654</v>
      </c>
      <c r="H102" s="4">
        <v>43686</v>
      </c>
      <c r="I102" s="5">
        <v>61300</v>
      </c>
      <c r="J102" s="5">
        <v>61300</v>
      </c>
      <c r="K102" s="1" t="s">
        <v>292</v>
      </c>
      <c r="L102" s="1" t="s">
        <v>256</v>
      </c>
      <c r="M102" s="1" t="s">
        <v>292</v>
      </c>
      <c r="N102" s="16">
        <v>61300</v>
      </c>
      <c r="O102" s="16">
        <v>0</v>
      </c>
      <c r="P102" s="16">
        <v>187130</v>
      </c>
      <c r="Q102" s="16">
        <v>61300</v>
      </c>
      <c r="R102" s="16">
        <v>0</v>
      </c>
      <c r="S102" s="16">
        <v>61300</v>
      </c>
      <c r="T102" s="16">
        <v>0</v>
      </c>
      <c r="U102" s="16">
        <v>0</v>
      </c>
      <c r="V102" s="16">
        <v>61300</v>
      </c>
      <c r="W102" s="16"/>
      <c r="X102" s="5">
        <v>0</v>
      </c>
      <c r="Y102" s="1">
        <v>4800036172</v>
      </c>
      <c r="Z102" s="5">
        <v>61300</v>
      </c>
      <c r="AA102" s="1" t="s">
        <v>306</v>
      </c>
    </row>
    <row r="103" spans="1:27" x14ac:dyDescent="0.25">
      <c r="A103" s="7">
        <v>805028530</v>
      </c>
      <c r="B103" s="1" t="s">
        <v>14</v>
      </c>
      <c r="C103" s="1" t="s">
        <v>17</v>
      </c>
      <c r="D103" s="8">
        <v>10150261</v>
      </c>
      <c r="E103" s="8" t="s">
        <v>121</v>
      </c>
      <c r="F103" s="8" t="s">
        <v>239</v>
      </c>
      <c r="G103" s="4">
        <v>43668</v>
      </c>
      <c r="H103" s="4">
        <v>43686</v>
      </c>
      <c r="I103" s="5">
        <v>304009</v>
      </c>
      <c r="J103" s="5">
        <v>304009</v>
      </c>
      <c r="K103" s="1" t="s">
        <v>292</v>
      </c>
      <c r="L103" s="1" t="s">
        <v>256</v>
      </c>
      <c r="M103" s="1" t="s">
        <v>292</v>
      </c>
      <c r="N103" s="16">
        <v>304009</v>
      </c>
      <c r="O103" s="16">
        <v>0</v>
      </c>
      <c r="P103" s="16">
        <v>187130</v>
      </c>
      <c r="Q103" s="16">
        <v>304009</v>
      </c>
      <c r="R103" s="16">
        <v>0</v>
      </c>
      <c r="S103" s="16">
        <v>304009</v>
      </c>
      <c r="T103" s="16">
        <v>0</v>
      </c>
      <c r="U103" s="16">
        <v>0</v>
      </c>
      <c r="V103" s="16">
        <v>304009</v>
      </c>
      <c r="W103" s="16"/>
      <c r="X103" s="5">
        <v>0</v>
      </c>
      <c r="Y103" s="1">
        <v>4800036172</v>
      </c>
      <c r="Z103" s="5">
        <v>304009</v>
      </c>
      <c r="AA103" s="1" t="s">
        <v>306</v>
      </c>
    </row>
    <row r="104" spans="1:27" x14ac:dyDescent="0.25">
      <c r="A104" s="7">
        <v>805028530</v>
      </c>
      <c r="B104" s="1" t="s">
        <v>14</v>
      </c>
      <c r="C104" s="1" t="s">
        <v>17</v>
      </c>
      <c r="D104" s="8">
        <v>10016873</v>
      </c>
      <c r="E104" s="8" t="s">
        <v>122</v>
      </c>
      <c r="F104" s="8" t="s">
        <v>240</v>
      </c>
      <c r="G104" s="4">
        <v>43182</v>
      </c>
      <c r="H104" s="4">
        <v>43224</v>
      </c>
      <c r="I104" s="5">
        <v>181859</v>
      </c>
      <c r="J104" s="5">
        <v>93096</v>
      </c>
      <c r="K104" s="1" t="s">
        <v>292</v>
      </c>
      <c r="L104" s="1" t="s">
        <v>256</v>
      </c>
      <c r="M104" s="1" t="s">
        <v>292</v>
      </c>
      <c r="N104" s="16">
        <v>181859</v>
      </c>
      <c r="O104" s="16">
        <v>0</v>
      </c>
      <c r="P104" s="16">
        <v>144913</v>
      </c>
      <c r="Q104" s="16">
        <v>181859</v>
      </c>
      <c r="R104" s="16">
        <v>0</v>
      </c>
      <c r="S104" s="16">
        <v>181859</v>
      </c>
      <c r="T104" s="16">
        <v>0</v>
      </c>
      <c r="U104" s="16">
        <v>0</v>
      </c>
      <c r="V104" s="16">
        <v>181859</v>
      </c>
      <c r="W104" s="16"/>
      <c r="X104" s="5">
        <v>0</v>
      </c>
      <c r="Y104" s="1">
        <v>4800028818</v>
      </c>
      <c r="Z104" s="5">
        <v>181859</v>
      </c>
      <c r="AA104" s="1" t="s">
        <v>302</v>
      </c>
    </row>
    <row r="105" spans="1:27" x14ac:dyDescent="0.25">
      <c r="A105" s="7">
        <v>805028530</v>
      </c>
      <c r="B105" s="1" t="s">
        <v>14</v>
      </c>
      <c r="C105" s="1" t="s">
        <v>17</v>
      </c>
      <c r="D105" s="8">
        <v>10017302</v>
      </c>
      <c r="E105" s="8" t="s">
        <v>123</v>
      </c>
      <c r="F105" s="8" t="s">
        <v>241</v>
      </c>
      <c r="G105" s="4">
        <v>43185</v>
      </c>
      <c r="H105" s="4">
        <v>43224</v>
      </c>
      <c r="I105" s="5">
        <v>53100</v>
      </c>
      <c r="J105" s="5">
        <v>53100</v>
      </c>
      <c r="K105" s="1" t="s">
        <v>292</v>
      </c>
      <c r="L105" s="1" t="s">
        <v>256</v>
      </c>
      <c r="M105" s="1" t="s">
        <v>292</v>
      </c>
      <c r="N105" s="16">
        <v>53100</v>
      </c>
      <c r="O105" s="16">
        <v>0</v>
      </c>
      <c r="P105" s="16">
        <v>144913</v>
      </c>
      <c r="Q105" s="16">
        <v>53100</v>
      </c>
      <c r="R105" s="16">
        <v>0</v>
      </c>
      <c r="S105" s="16">
        <v>53100</v>
      </c>
      <c r="T105" s="16">
        <v>0</v>
      </c>
      <c r="U105" s="16">
        <v>0</v>
      </c>
      <c r="V105" s="16">
        <v>53100</v>
      </c>
      <c r="W105" s="16"/>
      <c r="X105" s="5">
        <v>0</v>
      </c>
      <c r="Y105" s="1">
        <v>4800028818</v>
      </c>
      <c r="Z105" s="5">
        <v>53100</v>
      </c>
      <c r="AA105" s="1" t="s">
        <v>302</v>
      </c>
    </row>
    <row r="106" spans="1:27" x14ac:dyDescent="0.25">
      <c r="A106" s="7">
        <v>805028530</v>
      </c>
      <c r="B106" s="1" t="s">
        <v>14</v>
      </c>
      <c r="C106" s="1" t="s">
        <v>17</v>
      </c>
      <c r="D106" s="8">
        <v>10018813</v>
      </c>
      <c r="E106" s="8" t="s">
        <v>124</v>
      </c>
      <c r="F106" s="8" t="s">
        <v>242</v>
      </c>
      <c r="G106" s="4">
        <v>43193</v>
      </c>
      <c r="H106" s="4">
        <v>43224</v>
      </c>
      <c r="I106" s="5">
        <v>52900</v>
      </c>
      <c r="J106" s="5">
        <v>52900</v>
      </c>
      <c r="K106" s="1" t="s">
        <v>292</v>
      </c>
      <c r="L106" s="1" t="s">
        <v>256</v>
      </c>
      <c r="M106" s="1" t="s">
        <v>292</v>
      </c>
      <c r="N106" s="16">
        <v>52900</v>
      </c>
      <c r="O106" s="16">
        <v>0</v>
      </c>
      <c r="P106" s="16">
        <v>149358</v>
      </c>
      <c r="Q106" s="16">
        <v>52900</v>
      </c>
      <c r="R106" s="16">
        <v>0</v>
      </c>
      <c r="S106" s="16">
        <v>52900</v>
      </c>
      <c r="T106" s="16">
        <v>0</v>
      </c>
      <c r="U106" s="16">
        <v>0</v>
      </c>
      <c r="V106" s="16">
        <v>52900</v>
      </c>
      <c r="W106" s="16"/>
      <c r="X106" s="5">
        <v>0</v>
      </c>
      <c r="Y106" s="1">
        <v>4800028818</v>
      </c>
      <c r="Z106" s="5">
        <v>52900</v>
      </c>
      <c r="AA106" s="1" t="s">
        <v>302</v>
      </c>
    </row>
    <row r="107" spans="1:27" x14ac:dyDescent="0.25">
      <c r="A107" s="7">
        <v>805028530</v>
      </c>
      <c r="B107" s="1" t="s">
        <v>14</v>
      </c>
      <c r="C107" s="1" t="s">
        <v>17</v>
      </c>
      <c r="D107" s="8">
        <v>10021479</v>
      </c>
      <c r="E107" s="8" t="s">
        <v>125</v>
      </c>
      <c r="F107" s="8" t="s">
        <v>243</v>
      </c>
      <c r="G107" s="4">
        <v>43205</v>
      </c>
      <c r="H107" s="4">
        <v>43224</v>
      </c>
      <c r="I107" s="5">
        <v>481000</v>
      </c>
      <c r="J107" s="5">
        <v>481000</v>
      </c>
      <c r="K107" s="1" t="s">
        <v>292</v>
      </c>
      <c r="L107" s="1" t="s">
        <v>256</v>
      </c>
      <c r="M107" s="1" t="s">
        <v>292</v>
      </c>
      <c r="N107" s="16">
        <v>481000</v>
      </c>
      <c r="O107" s="16">
        <v>0</v>
      </c>
      <c r="P107" s="16">
        <v>149358</v>
      </c>
      <c r="Q107" s="16">
        <v>481000</v>
      </c>
      <c r="R107" s="16">
        <v>0</v>
      </c>
      <c r="S107" s="16">
        <v>481000</v>
      </c>
      <c r="T107" s="16">
        <v>0</v>
      </c>
      <c r="U107" s="16">
        <v>0</v>
      </c>
      <c r="V107" s="16">
        <v>481000</v>
      </c>
      <c r="W107" s="16"/>
      <c r="X107" s="5">
        <v>0</v>
      </c>
      <c r="Y107" s="1">
        <v>4800028818</v>
      </c>
      <c r="Z107" s="5">
        <v>481000</v>
      </c>
      <c r="AA107" s="1" t="s">
        <v>302</v>
      </c>
    </row>
    <row r="108" spans="1:27" x14ac:dyDescent="0.25">
      <c r="A108" s="7">
        <v>805028530</v>
      </c>
      <c r="B108" s="1" t="s">
        <v>14</v>
      </c>
      <c r="C108" s="1" t="s">
        <v>17</v>
      </c>
      <c r="D108" s="8">
        <v>10024372</v>
      </c>
      <c r="E108" s="8" t="s">
        <v>126</v>
      </c>
      <c r="F108" s="8" t="s">
        <v>244</v>
      </c>
      <c r="G108" s="4">
        <v>43216</v>
      </c>
      <c r="H108" s="4">
        <v>43224</v>
      </c>
      <c r="I108" s="5">
        <v>423899</v>
      </c>
      <c r="J108" s="5">
        <v>423899</v>
      </c>
      <c r="K108" s="1" t="s">
        <v>292</v>
      </c>
      <c r="L108" s="1" t="s">
        <v>256</v>
      </c>
      <c r="M108" s="1" t="s">
        <v>292</v>
      </c>
      <c r="N108" s="16">
        <v>423899</v>
      </c>
      <c r="O108" s="16">
        <v>0</v>
      </c>
      <c r="P108" s="16">
        <v>149358</v>
      </c>
      <c r="Q108" s="16">
        <v>423899</v>
      </c>
      <c r="R108" s="16">
        <v>0</v>
      </c>
      <c r="S108" s="16">
        <v>423899</v>
      </c>
      <c r="T108" s="16">
        <v>0</v>
      </c>
      <c r="U108" s="16">
        <v>0</v>
      </c>
      <c r="V108" s="16">
        <v>423899</v>
      </c>
      <c r="W108" s="16"/>
      <c r="X108" s="5">
        <v>0</v>
      </c>
      <c r="Y108" s="1">
        <v>4800028818</v>
      </c>
      <c r="Z108" s="5">
        <v>423899</v>
      </c>
      <c r="AA108" s="1" t="s">
        <v>302</v>
      </c>
    </row>
    <row r="109" spans="1:27" x14ac:dyDescent="0.25">
      <c r="A109" s="7">
        <v>805028530</v>
      </c>
      <c r="B109" s="1" t="s">
        <v>14</v>
      </c>
      <c r="C109" s="1" t="s">
        <v>17</v>
      </c>
      <c r="D109" s="8">
        <v>10155115</v>
      </c>
      <c r="E109" s="8" t="s">
        <v>127</v>
      </c>
      <c r="F109" s="8" t="s">
        <v>245</v>
      </c>
      <c r="G109" s="4">
        <v>43680</v>
      </c>
      <c r="H109" s="4">
        <v>43718</v>
      </c>
      <c r="I109" s="5">
        <v>51300</v>
      </c>
      <c r="J109" s="5">
        <v>51300</v>
      </c>
      <c r="K109" s="1" t="s">
        <v>292</v>
      </c>
      <c r="L109" s="1" t="s">
        <v>256</v>
      </c>
      <c r="M109" s="1" t="s">
        <v>292</v>
      </c>
      <c r="N109" s="16">
        <v>51300</v>
      </c>
      <c r="O109" s="16">
        <v>0</v>
      </c>
      <c r="P109" s="16">
        <v>192937</v>
      </c>
      <c r="Q109" s="16">
        <v>51300</v>
      </c>
      <c r="R109" s="16">
        <v>0</v>
      </c>
      <c r="S109" s="16">
        <v>51300</v>
      </c>
      <c r="T109" s="16">
        <v>0</v>
      </c>
      <c r="U109" s="16">
        <v>0</v>
      </c>
      <c r="V109" s="16">
        <v>51300</v>
      </c>
      <c r="W109" s="16"/>
      <c r="X109" s="5">
        <v>0</v>
      </c>
      <c r="Y109" s="1">
        <v>4800036172</v>
      </c>
      <c r="Z109" s="5">
        <v>51300</v>
      </c>
      <c r="AA109" s="1" t="s">
        <v>306</v>
      </c>
    </row>
    <row r="110" spans="1:27" x14ac:dyDescent="0.25">
      <c r="A110" s="7">
        <v>805028530</v>
      </c>
      <c r="B110" s="1" t="s">
        <v>14</v>
      </c>
      <c r="C110" s="1" t="s">
        <v>17</v>
      </c>
      <c r="D110" s="8">
        <v>10155168</v>
      </c>
      <c r="E110" s="8" t="s">
        <v>128</v>
      </c>
      <c r="F110" s="8" t="s">
        <v>246</v>
      </c>
      <c r="G110" s="4">
        <v>43681</v>
      </c>
      <c r="H110" s="4">
        <v>43718</v>
      </c>
      <c r="I110" s="5">
        <v>285902</v>
      </c>
      <c r="J110" s="5">
        <v>285902</v>
      </c>
      <c r="K110" s="1" t="s">
        <v>292</v>
      </c>
      <c r="L110" s="1" t="s">
        <v>256</v>
      </c>
      <c r="M110" s="1" t="s">
        <v>292</v>
      </c>
      <c r="N110" s="16">
        <v>285902</v>
      </c>
      <c r="O110" s="16">
        <v>0</v>
      </c>
      <c r="P110" s="16">
        <v>187130</v>
      </c>
      <c r="Q110" s="16">
        <v>285902</v>
      </c>
      <c r="R110" s="16">
        <v>0</v>
      </c>
      <c r="S110" s="16">
        <v>285902</v>
      </c>
      <c r="T110" s="16">
        <v>0</v>
      </c>
      <c r="U110" s="16">
        <v>0</v>
      </c>
      <c r="V110" s="16">
        <v>285902</v>
      </c>
      <c r="W110" s="16"/>
      <c r="X110" s="5">
        <v>0</v>
      </c>
      <c r="Y110" s="1">
        <v>4800036172</v>
      </c>
      <c r="Z110" s="5">
        <v>285902</v>
      </c>
      <c r="AA110" s="1" t="s">
        <v>306</v>
      </c>
    </row>
    <row r="111" spans="1:27" x14ac:dyDescent="0.25">
      <c r="A111" s="7">
        <v>805028530</v>
      </c>
      <c r="B111" s="1" t="s">
        <v>14</v>
      </c>
      <c r="C111" s="1" t="s">
        <v>17</v>
      </c>
      <c r="D111" s="8">
        <v>10156895</v>
      </c>
      <c r="E111" s="8" t="s">
        <v>129</v>
      </c>
      <c r="F111" s="8" t="s">
        <v>247</v>
      </c>
      <c r="G111" s="4">
        <v>43686</v>
      </c>
      <c r="H111" s="4">
        <v>43718</v>
      </c>
      <c r="I111" s="5">
        <v>120914</v>
      </c>
      <c r="J111" s="5">
        <v>120914</v>
      </c>
      <c r="K111" s="1" t="s">
        <v>292</v>
      </c>
      <c r="L111" s="1" t="s">
        <v>256</v>
      </c>
      <c r="M111" s="1" t="s">
        <v>292</v>
      </c>
      <c r="N111" s="16">
        <v>120914</v>
      </c>
      <c r="O111" s="16">
        <v>0</v>
      </c>
      <c r="P111" s="16">
        <v>192937</v>
      </c>
      <c r="Q111" s="16">
        <v>120914</v>
      </c>
      <c r="R111" s="16">
        <v>0</v>
      </c>
      <c r="S111" s="16">
        <v>120914</v>
      </c>
      <c r="T111" s="16">
        <v>0</v>
      </c>
      <c r="U111" s="16">
        <v>0</v>
      </c>
      <c r="V111" s="16">
        <v>120914</v>
      </c>
      <c r="W111" s="16"/>
      <c r="X111" s="5">
        <v>0</v>
      </c>
      <c r="Y111" s="1">
        <v>4800036172</v>
      </c>
      <c r="Z111" s="5">
        <v>120914</v>
      </c>
      <c r="AA111" s="1" t="s">
        <v>306</v>
      </c>
    </row>
    <row r="112" spans="1:27" x14ac:dyDescent="0.25">
      <c r="A112" s="7">
        <v>805028530</v>
      </c>
      <c r="B112" s="1" t="s">
        <v>14</v>
      </c>
      <c r="C112" s="1" t="s">
        <v>17</v>
      </c>
      <c r="D112" s="8">
        <v>10159018</v>
      </c>
      <c r="E112" s="8" t="s">
        <v>130</v>
      </c>
      <c r="F112" s="8" t="s">
        <v>248</v>
      </c>
      <c r="G112" s="4">
        <v>43694</v>
      </c>
      <c r="H112" s="4">
        <v>43718</v>
      </c>
      <c r="I112" s="5">
        <v>349176</v>
      </c>
      <c r="J112" s="5">
        <v>349176</v>
      </c>
      <c r="K112" s="1" t="s">
        <v>292</v>
      </c>
      <c r="L112" s="1" t="s">
        <v>256</v>
      </c>
      <c r="M112" s="1" t="s">
        <v>292</v>
      </c>
      <c r="N112" s="16">
        <v>349176</v>
      </c>
      <c r="O112" s="16">
        <v>0</v>
      </c>
      <c r="P112" s="16">
        <v>192937</v>
      </c>
      <c r="Q112" s="16">
        <v>349176</v>
      </c>
      <c r="R112" s="16">
        <v>0</v>
      </c>
      <c r="S112" s="16">
        <v>349176</v>
      </c>
      <c r="T112" s="16">
        <v>0</v>
      </c>
      <c r="U112" s="16">
        <v>0</v>
      </c>
      <c r="V112" s="16">
        <v>349176</v>
      </c>
      <c r="W112" s="16"/>
      <c r="X112" s="5">
        <v>0</v>
      </c>
      <c r="Y112" s="1">
        <v>4800036172</v>
      </c>
      <c r="Z112" s="5">
        <v>349176</v>
      </c>
      <c r="AA112" s="1" t="s">
        <v>306</v>
      </c>
    </row>
    <row r="113" spans="1:27" x14ac:dyDescent="0.25">
      <c r="A113" s="7">
        <v>805028530</v>
      </c>
      <c r="B113" s="1" t="s">
        <v>14</v>
      </c>
      <c r="C113" s="1" t="s">
        <v>17</v>
      </c>
      <c r="D113" s="8">
        <v>10159277</v>
      </c>
      <c r="E113" s="8" t="s">
        <v>131</v>
      </c>
      <c r="F113" s="8" t="s">
        <v>249</v>
      </c>
      <c r="G113" s="4">
        <v>43695</v>
      </c>
      <c r="H113" s="4">
        <v>43718</v>
      </c>
      <c r="I113" s="5">
        <v>82059</v>
      </c>
      <c r="J113" s="5">
        <v>82059</v>
      </c>
      <c r="K113" s="1" t="s">
        <v>292</v>
      </c>
      <c r="L113" s="1" t="s">
        <v>256</v>
      </c>
      <c r="M113" s="1" t="s">
        <v>292</v>
      </c>
      <c r="N113" s="16">
        <v>82059</v>
      </c>
      <c r="O113" s="16">
        <v>0</v>
      </c>
      <c r="P113" s="16">
        <v>192937</v>
      </c>
      <c r="Q113" s="16">
        <v>82059</v>
      </c>
      <c r="R113" s="16">
        <v>0</v>
      </c>
      <c r="S113" s="16">
        <v>82059</v>
      </c>
      <c r="T113" s="16">
        <v>0</v>
      </c>
      <c r="U113" s="16">
        <v>0</v>
      </c>
      <c r="V113" s="16">
        <v>82059</v>
      </c>
      <c r="W113" s="16"/>
      <c r="X113" s="5">
        <v>0</v>
      </c>
      <c r="Y113" s="1">
        <v>4800036172</v>
      </c>
      <c r="Z113" s="5">
        <v>82059</v>
      </c>
      <c r="AA113" s="1" t="s">
        <v>306</v>
      </c>
    </row>
    <row r="114" spans="1:27" x14ac:dyDescent="0.25">
      <c r="A114" s="7">
        <v>805028530</v>
      </c>
      <c r="B114" s="1" t="s">
        <v>14</v>
      </c>
      <c r="C114" s="1" t="s">
        <v>16</v>
      </c>
      <c r="D114" s="8">
        <v>41283</v>
      </c>
      <c r="E114" s="8" t="s">
        <v>132</v>
      </c>
      <c r="F114" s="8" t="s">
        <v>250</v>
      </c>
      <c r="G114" s="4">
        <v>44444</v>
      </c>
      <c r="H114" s="4">
        <v>44452</v>
      </c>
      <c r="I114" s="5">
        <v>409313</v>
      </c>
      <c r="J114" s="5">
        <v>409313</v>
      </c>
      <c r="K114" s="1" t="s">
        <v>292</v>
      </c>
      <c r="L114" s="1" t="s">
        <v>256</v>
      </c>
      <c r="M114" s="1" t="s">
        <v>292</v>
      </c>
      <c r="N114" s="16">
        <v>409313</v>
      </c>
      <c r="O114" s="16">
        <v>0</v>
      </c>
      <c r="P114" s="16">
        <v>293395</v>
      </c>
      <c r="Q114" s="16">
        <v>409313</v>
      </c>
      <c r="R114" s="16">
        <v>0</v>
      </c>
      <c r="S114" s="16">
        <v>409313</v>
      </c>
      <c r="T114" s="16">
        <v>0</v>
      </c>
      <c r="U114" s="16">
        <v>0</v>
      </c>
      <c r="V114" s="16">
        <v>409313</v>
      </c>
      <c r="W114" s="16"/>
      <c r="X114" s="5">
        <v>0</v>
      </c>
      <c r="Y114" s="1">
        <v>4800052341</v>
      </c>
      <c r="Z114" s="5">
        <v>409313</v>
      </c>
      <c r="AA114" s="1" t="s">
        <v>299</v>
      </c>
    </row>
    <row r="115" spans="1:27" x14ac:dyDescent="0.25">
      <c r="A115" s="7">
        <v>805028530</v>
      </c>
      <c r="B115" s="1" t="s">
        <v>14</v>
      </c>
      <c r="C115" s="1" t="s">
        <v>16</v>
      </c>
      <c r="D115" s="8">
        <v>77309</v>
      </c>
      <c r="E115" s="8" t="s">
        <v>133</v>
      </c>
      <c r="F115" s="8" t="s">
        <v>251</v>
      </c>
      <c r="G115" s="4">
        <v>44694</v>
      </c>
      <c r="H115" s="4">
        <v>44764</v>
      </c>
      <c r="I115" s="5">
        <v>338914</v>
      </c>
      <c r="J115" s="5">
        <v>338914</v>
      </c>
      <c r="K115" s="1" t="s">
        <v>292</v>
      </c>
      <c r="L115" s="1" t="s">
        <v>256</v>
      </c>
      <c r="M115" s="1" t="s">
        <v>292</v>
      </c>
      <c r="N115" s="16">
        <v>338914</v>
      </c>
      <c r="O115" s="16">
        <v>0</v>
      </c>
      <c r="P115" s="16">
        <v>378966</v>
      </c>
      <c r="Q115" s="16">
        <v>338914</v>
      </c>
      <c r="R115" s="16">
        <v>0</v>
      </c>
      <c r="S115" s="16">
        <v>338914</v>
      </c>
      <c r="T115" s="16">
        <v>0</v>
      </c>
      <c r="U115" s="16">
        <v>0</v>
      </c>
      <c r="V115" s="16">
        <v>338914</v>
      </c>
      <c r="W115" s="16"/>
      <c r="X115" s="5">
        <v>0</v>
      </c>
      <c r="Y115" s="1">
        <v>4800057243</v>
      </c>
      <c r="Z115" s="5">
        <v>338914</v>
      </c>
      <c r="AA115" s="1" t="s">
        <v>301</v>
      </c>
    </row>
    <row r="116" spans="1:27" x14ac:dyDescent="0.25">
      <c r="A116" s="7">
        <v>805028530</v>
      </c>
      <c r="B116" s="1" t="s">
        <v>14</v>
      </c>
      <c r="C116" s="1" t="s">
        <v>16</v>
      </c>
      <c r="D116" s="8">
        <v>77310</v>
      </c>
      <c r="E116" s="8" t="s">
        <v>134</v>
      </c>
      <c r="F116" s="8" t="s">
        <v>252</v>
      </c>
      <c r="G116" s="4">
        <v>44694</v>
      </c>
      <c r="H116" s="4">
        <v>44764</v>
      </c>
      <c r="I116" s="5">
        <v>291220</v>
      </c>
      <c r="J116" s="5">
        <v>291220</v>
      </c>
      <c r="K116" s="1" t="s">
        <v>292</v>
      </c>
      <c r="L116" s="1" t="s">
        <v>256</v>
      </c>
      <c r="M116" s="1" t="s">
        <v>292</v>
      </c>
      <c r="N116" s="16">
        <v>291220</v>
      </c>
      <c r="O116" s="16">
        <v>0</v>
      </c>
      <c r="P116" s="16">
        <v>378966</v>
      </c>
      <c r="Q116" s="16">
        <v>291220</v>
      </c>
      <c r="R116" s="16">
        <v>0</v>
      </c>
      <c r="S116" s="16">
        <v>291220</v>
      </c>
      <c r="T116" s="16">
        <v>0</v>
      </c>
      <c r="U116" s="16">
        <v>0</v>
      </c>
      <c r="V116" s="16">
        <v>291220</v>
      </c>
      <c r="W116" s="16"/>
      <c r="X116" s="5">
        <v>0</v>
      </c>
      <c r="Y116" s="1">
        <v>4800057243</v>
      </c>
      <c r="Z116" s="5">
        <v>291220</v>
      </c>
      <c r="AA116" s="1" t="s">
        <v>301</v>
      </c>
    </row>
    <row r="117" spans="1:27" x14ac:dyDescent="0.25">
      <c r="A117" s="7">
        <v>805028530</v>
      </c>
      <c r="B117" s="1" t="s">
        <v>14</v>
      </c>
      <c r="C117" s="1" t="s">
        <v>16</v>
      </c>
      <c r="D117" s="8">
        <v>88784</v>
      </c>
      <c r="E117" s="8" t="s">
        <v>135</v>
      </c>
      <c r="F117" s="8" t="s">
        <v>253</v>
      </c>
      <c r="G117" s="4">
        <v>44763</v>
      </c>
      <c r="H117" s="4">
        <v>44790</v>
      </c>
      <c r="I117" s="5">
        <v>194270</v>
      </c>
      <c r="J117" s="5">
        <v>194270</v>
      </c>
      <c r="K117" s="1" t="s">
        <v>292</v>
      </c>
      <c r="L117" s="1" t="s">
        <v>256</v>
      </c>
      <c r="M117" s="1" t="s">
        <v>292</v>
      </c>
      <c r="N117" s="16">
        <v>194270</v>
      </c>
      <c r="O117" s="16">
        <v>0</v>
      </c>
      <c r="P117" s="16">
        <v>374947</v>
      </c>
      <c r="Q117" s="16">
        <v>194270</v>
      </c>
      <c r="R117" s="16">
        <v>0</v>
      </c>
      <c r="S117" s="16">
        <v>194270</v>
      </c>
      <c r="T117" s="16">
        <v>0</v>
      </c>
      <c r="U117" s="16">
        <v>0</v>
      </c>
      <c r="V117" s="16">
        <v>194270</v>
      </c>
      <c r="W117" s="16"/>
      <c r="X117" s="5">
        <v>0</v>
      </c>
      <c r="Y117" s="1">
        <v>4800057243</v>
      </c>
      <c r="Z117" s="5">
        <v>194270</v>
      </c>
      <c r="AA117" s="1" t="s">
        <v>301</v>
      </c>
    </row>
    <row r="118" spans="1:27" x14ac:dyDescent="0.25">
      <c r="A118" s="7">
        <v>805028530</v>
      </c>
      <c r="B118" s="1" t="s">
        <v>14</v>
      </c>
      <c r="C118" s="1" t="s">
        <v>16</v>
      </c>
      <c r="D118" s="8">
        <v>95641</v>
      </c>
      <c r="E118" s="8" t="s">
        <v>136</v>
      </c>
      <c r="F118" s="8" t="s">
        <v>254</v>
      </c>
      <c r="G118" s="4">
        <v>44880</v>
      </c>
      <c r="H118" s="4">
        <v>44912</v>
      </c>
      <c r="I118" s="5">
        <v>623695</v>
      </c>
      <c r="J118" s="5">
        <v>623695</v>
      </c>
      <c r="K118" s="1" t="s">
        <v>311</v>
      </c>
      <c r="L118" s="1" t="s">
        <v>256</v>
      </c>
      <c r="M118" s="1" t="s">
        <v>293</v>
      </c>
      <c r="N118" s="16">
        <v>623695</v>
      </c>
      <c r="O118" s="16">
        <v>0</v>
      </c>
      <c r="P118" s="16">
        <v>351632</v>
      </c>
      <c r="Q118" s="16">
        <v>623695</v>
      </c>
      <c r="R118" s="16">
        <v>0</v>
      </c>
      <c r="S118" s="16">
        <v>623695</v>
      </c>
      <c r="T118" s="16">
        <v>0</v>
      </c>
      <c r="U118" s="16">
        <v>0</v>
      </c>
      <c r="V118" s="16">
        <v>623695</v>
      </c>
      <c r="W118" s="16"/>
      <c r="X118" s="5">
        <v>0</v>
      </c>
      <c r="Y118" s="1">
        <v>0</v>
      </c>
      <c r="Z118" s="5">
        <v>0</v>
      </c>
      <c r="AA118" s="1">
        <v>0</v>
      </c>
    </row>
    <row r="119" spans="1:27" x14ac:dyDescent="0.25">
      <c r="A119" s="7">
        <v>805028530</v>
      </c>
      <c r="B119" s="1" t="s">
        <v>14</v>
      </c>
      <c r="C119" s="1" t="s">
        <v>16</v>
      </c>
      <c r="D119" s="8">
        <v>64154</v>
      </c>
      <c r="E119" s="8" t="s">
        <v>137</v>
      </c>
      <c r="F119" s="8" t="s">
        <v>255</v>
      </c>
      <c r="G119" s="4">
        <v>44606</v>
      </c>
      <c r="H119" s="4">
        <v>44912</v>
      </c>
      <c r="I119" s="5">
        <v>216408</v>
      </c>
      <c r="J119" s="5">
        <v>216408</v>
      </c>
      <c r="K119" s="1" t="s">
        <v>311</v>
      </c>
      <c r="L119" s="1" t="s">
        <v>256</v>
      </c>
      <c r="M119" s="1" t="s">
        <v>293</v>
      </c>
      <c r="N119" s="16">
        <v>216408</v>
      </c>
      <c r="O119" s="16">
        <v>0</v>
      </c>
      <c r="P119" s="16">
        <v>383346</v>
      </c>
      <c r="Q119" s="16">
        <v>216408</v>
      </c>
      <c r="R119" s="16">
        <v>0</v>
      </c>
      <c r="S119" s="16">
        <v>216408</v>
      </c>
      <c r="T119" s="16">
        <v>0</v>
      </c>
      <c r="U119" s="16">
        <v>0</v>
      </c>
      <c r="V119" s="16">
        <v>216408</v>
      </c>
      <c r="W119" s="16"/>
      <c r="X119" s="5">
        <v>0</v>
      </c>
      <c r="Y119" s="1">
        <v>0</v>
      </c>
      <c r="Z119" s="5">
        <v>0</v>
      </c>
      <c r="AA119" s="1">
        <v>0</v>
      </c>
    </row>
  </sheetData>
  <autoFilter ref="A2:AA119"/>
  <dataValidations disablePrompts="1" count="1">
    <dataValidation type="whole" operator="greaterThan" allowBlank="1" showInputMessage="1" showErrorMessage="1" errorTitle="DATO ERRADO" error="El valor debe ser diferente de cero" sqref="I2:J119">
      <formula1>1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C13" sqref="C13"/>
    </sheetView>
  </sheetViews>
  <sheetFormatPr baseColWidth="10" defaultColWidth="11" defaultRowHeight="12.75" x14ac:dyDescent="0.2"/>
  <cols>
    <col min="1" max="1" width="1" style="19" customWidth="1"/>
    <col min="2" max="2" width="11" style="19"/>
    <col min="3" max="3" width="17.5703125" style="19" customWidth="1"/>
    <col min="4" max="4" width="11.5703125" style="19" customWidth="1"/>
    <col min="5" max="8" width="11" style="19"/>
    <col min="9" max="9" width="22.5703125" style="19" customWidth="1"/>
    <col min="10" max="10" width="14" style="19" customWidth="1"/>
    <col min="11" max="11" width="1.7109375" style="19" customWidth="1"/>
    <col min="12" max="12" width="11" style="19"/>
    <col min="13" max="13" width="16.5703125" style="19" customWidth="1"/>
    <col min="14" max="214" width="11" style="19"/>
    <col min="215" max="215" width="4.42578125" style="19" customWidth="1"/>
    <col min="216" max="216" width="11" style="19"/>
    <col min="217" max="217" width="17.5703125" style="19" customWidth="1"/>
    <col min="218" max="218" width="11.5703125" style="19" customWidth="1"/>
    <col min="219" max="222" width="11" style="19"/>
    <col min="223" max="223" width="22.5703125" style="19" customWidth="1"/>
    <col min="224" max="224" width="14" style="19" customWidth="1"/>
    <col min="225" max="225" width="1.7109375" style="19" customWidth="1"/>
    <col min="226" max="470" width="11" style="19"/>
    <col min="471" max="471" width="4.42578125" style="19" customWidth="1"/>
    <col min="472" max="472" width="11" style="19"/>
    <col min="473" max="473" width="17.5703125" style="19" customWidth="1"/>
    <col min="474" max="474" width="11.5703125" style="19" customWidth="1"/>
    <col min="475" max="478" width="11" style="19"/>
    <col min="479" max="479" width="22.5703125" style="19" customWidth="1"/>
    <col min="480" max="480" width="14" style="19" customWidth="1"/>
    <col min="481" max="481" width="1.7109375" style="19" customWidth="1"/>
    <col min="482" max="726" width="11" style="19"/>
    <col min="727" max="727" width="4.42578125" style="19" customWidth="1"/>
    <col min="728" max="728" width="11" style="19"/>
    <col min="729" max="729" width="17.5703125" style="19" customWidth="1"/>
    <col min="730" max="730" width="11.5703125" style="19" customWidth="1"/>
    <col min="731" max="734" width="11" style="19"/>
    <col min="735" max="735" width="22.5703125" style="19" customWidth="1"/>
    <col min="736" max="736" width="14" style="19" customWidth="1"/>
    <col min="737" max="737" width="1.7109375" style="19" customWidth="1"/>
    <col min="738" max="982" width="11" style="19"/>
    <col min="983" max="983" width="4.42578125" style="19" customWidth="1"/>
    <col min="984" max="984" width="11" style="19"/>
    <col min="985" max="985" width="17.5703125" style="19" customWidth="1"/>
    <col min="986" max="986" width="11.5703125" style="19" customWidth="1"/>
    <col min="987" max="990" width="11" style="19"/>
    <col min="991" max="991" width="22.5703125" style="19" customWidth="1"/>
    <col min="992" max="992" width="14" style="19" customWidth="1"/>
    <col min="993" max="993" width="1.7109375" style="19" customWidth="1"/>
    <col min="994" max="1238" width="11" style="19"/>
    <col min="1239" max="1239" width="4.42578125" style="19" customWidth="1"/>
    <col min="1240" max="1240" width="11" style="19"/>
    <col min="1241" max="1241" width="17.5703125" style="19" customWidth="1"/>
    <col min="1242" max="1242" width="11.5703125" style="19" customWidth="1"/>
    <col min="1243" max="1246" width="11" style="19"/>
    <col min="1247" max="1247" width="22.5703125" style="19" customWidth="1"/>
    <col min="1248" max="1248" width="14" style="19" customWidth="1"/>
    <col min="1249" max="1249" width="1.7109375" style="19" customWidth="1"/>
    <col min="1250" max="1494" width="11" style="19"/>
    <col min="1495" max="1495" width="4.42578125" style="19" customWidth="1"/>
    <col min="1496" max="1496" width="11" style="19"/>
    <col min="1497" max="1497" width="17.5703125" style="19" customWidth="1"/>
    <col min="1498" max="1498" width="11.5703125" style="19" customWidth="1"/>
    <col min="1499" max="1502" width="11" style="19"/>
    <col min="1503" max="1503" width="22.5703125" style="19" customWidth="1"/>
    <col min="1504" max="1504" width="14" style="19" customWidth="1"/>
    <col min="1505" max="1505" width="1.7109375" style="19" customWidth="1"/>
    <col min="1506" max="1750" width="11" style="19"/>
    <col min="1751" max="1751" width="4.42578125" style="19" customWidth="1"/>
    <col min="1752" max="1752" width="11" style="19"/>
    <col min="1753" max="1753" width="17.5703125" style="19" customWidth="1"/>
    <col min="1754" max="1754" width="11.5703125" style="19" customWidth="1"/>
    <col min="1755" max="1758" width="11" style="19"/>
    <col min="1759" max="1759" width="22.5703125" style="19" customWidth="1"/>
    <col min="1760" max="1760" width="14" style="19" customWidth="1"/>
    <col min="1761" max="1761" width="1.7109375" style="19" customWidth="1"/>
    <col min="1762" max="2006" width="11" style="19"/>
    <col min="2007" max="2007" width="4.42578125" style="19" customWidth="1"/>
    <col min="2008" max="2008" width="11" style="19"/>
    <col min="2009" max="2009" width="17.5703125" style="19" customWidth="1"/>
    <col min="2010" max="2010" width="11.5703125" style="19" customWidth="1"/>
    <col min="2011" max="2014" width="11" style="19"/>
    <col min="2015" max="2015" width="22.5703125" style="19" customWidth="1"/>
    <col min="2016" max="2016" width="14" style="19" customWidth="1"/>
    <col min="2017" max="2017" width="1.7109375" style="19" customWidth="1"/>
    <col min="2018" max="2262" width="11" style="19"/>
    <col min="2263" max="2263" width="4.42578125" style="19" customWidth="1"/>
    <col min="2264" max="2264" width="11" style="19"/>
    <col min="2265" max="2265" width="17.5703125" style="19" customWidth="1"/>
    <col min="2266" max="2266" width="11.5703125" style="19" customWidth="1"/>
    <col min="2267" max="2270" width="11" style="19"/>
    <col min="2271" max="2271" width="22.5703125" style="19" customWidth="1"/>
    <col min="2272" max="2272" width="14" style="19" customWidth="1"/>
    <col min="2273" max="2273" width="1.7109375" style="19" customWidth="1"/>
    <col min="2274" max="2518" width="11" style="19"/>
    <col min="2519" max="2519" width="4.42578125" style="19" customWidth="1"/>
    <col min="2520" max="2520" width="11" style="19"/>
    <col min="2521" max="2521" width="17.5703125" style="19" customWidth="1"/>
    <col min="2522" max="2522" width="11.5703125" style="19" customWidth="1"/>
    <col min="2523" max="2526" width="11" style="19"/>
    <col min="2527" max="2527" width="22.5703125" style="19" customWidth="1"/>
    <col min="2528" max="2528" width="14" style="19" customWidth="1"/>
    <col min="2529" max="2529" width="1.7109375" style="19" customWidth="1"/>
    <col min="2530" max="2774" width="11" style="19"/>
    <col min="2775" max="2775" width="4.42578125" style="19" customWidth="1"/>
    <col min="2776" max="2776" width="11" style="19"/>
    <col min="2777" max="2777" width="17.5703125" style="19" customWidth="1"/>
    <col min="2778" max="2778" width="11.5703125" style="19" customWidth="1"/>
    <col min="2779" max="2782" width="11" style="19"/>
    <col min="2783" max="2783" width="22.5703125" style="19" customWidth="1"/>
    <col min="2784" max="2784" width="14" style="19" customWidth="1"/>
    <col min="2785" max="2785" width="1.7109375" style="19" customWidth="1"/>
    <col min="2786" max="3030" width="11" style="19"/>
    <col min="3031" max="3031" width="4.42578125" style="19" customWidth="1"/>
    <col min="3032" max="3032" width="11" style="19"/>
    <col min="3033" max="3033" width="17.5703125" style="19" customWidth="1"/>
    <col min="3034" max="3034" width="11.5703125" style="19" customWidth="1"/>
    <col min="3035" max="3038" width="11" style="19"/>
    <col min="3039" max="3039" width="22.5703125" style="19" customWidth="1"/>
    <col min="3040" max="3040" width="14" style="19" customWidth="1"/>
    <col min="3041" max="3041" width="1.7109375" style="19" customWidth="1"/>
    <col min="3042" max="3286" width="11" style="19"/>
    <col min="3287" max="3287" width="4.42578125" style="19" customWidth="1"/>
    <col min="3288" max="3288" width="11" style="19"/>
    <col min="3289" max="3289" width="17.5703125" style="19" customWidth="1"/>
    <col min="3290" max="3290" width="11.5703125" style="19" customWidth="1"/>
    <col min="3291" max="3294" width="11" style="19"/>
    <col min="3295" max="3295" width="22.5703125" style="19" customWidth="1"/>
    <col min="3296" max="3296" width="14" style="19" customWidth="1"/>
    <col min="3297" max="3297" width="1.7109375" style="19" customWidth="1"/>
    <col min="3298" max="3542" width="11" style="19"/>
    <col min="3543" max="3543" width="4.42578125" style="19" customWidth="1"/>
    <col min="3544" max="3544" width="11" style="19"/>
    <col min="3545" max="3545" width="17.5703125" style="19" customWidth="1"/>
    <col min="3546" max="3546" width="11.5703125" style="19" customWidth="1"/>
    <col min="3547" max="3550" width="11" style="19"/>
    <col min="3551" max="3551" width="22.5703125" style="19" customWidth="1"/>
    <col min="3552" max="3552" width="14" style="19" customWidth="1"/>
    <col min="3553" max="3553" width="1.7109375" style="19" customWidth="1"/>
    <col min="3554" max="3798" width="11" style="19"/>
    <col min="3799" max="3799" width="4.42578125" style="19" customWidth="1"/>
    <col min="3800" max="3800" width="11" style="19"/>
    <col min="3801" max="3801" width="17.5703125" style="19" customWidth="1"/>
    <col min="3802" max="3802" width="11.5703125" style="19" customWidth="1"/>
    <col min="3803" max="3806" width="11" style="19"/>
    <col min="3807" max="3807" width="22.5703125" style="19" customWidth="1"/>
    <col min="3808" max="3808" width="14" style="19" customWidth="1"/>
    <col min="3809" max="3809" width="1.7109375" style="19" customWidth="1"/>
    <col min="3810" max="4054" width="11" style="19"/>
    <col min="4055" max="4055" width="4.42578125" style="19" customWidth="1"/>
    <col min="4056" max="4056" width="11" style="19"/>
    <col min="4057" max="4057" width="17.5703125" style="19" customWidth="1"/>
    <col min="4058" max="4058" width="11.5703125" style="19" customWidth="1"/>
    <col min="4059" max="4062" width="11" style="19"/>
    <col min="4063" max="4063" width="22.5703125" style="19" customWidth="1"/>
    <col min="4064" max="4064" width="14" style="19" customWidth="1"/>
    <col min="4065" max="4065" width="1.7109375" style="19" customWidth="1"/>
    <col min="4066" max="4310" width="11" style="19"/>
    <col min="4311" max="4311" width="4.42578125" style="19" customWidth="1"/>
    <col min="4312" max="4312" width="11" style="19"/>
    <col min="4313" max="4313" width="17.5703125" style="19" customWidth="1"/>
    <col min="4314" max="4314" width="11.5703125" style="19" customWidth="1"/>
    <col min="4315" max="4318" width="11" style="19"/>
    <col min="4319" max="4319" width="22.5703125" style="19" customWidth="1"/>
    <col min="4320" max="4320" width="14" style="19" customWidth="1"/>
    <col min="4321" max="4321" width="1.7109375" style="19" customWidth="1"/>
    <col min="4322" max="4566" width="11" style="19"/>
    <col min="4567" max="4567" width="4.42578125" style="19" customWidth="1"/>
    <col min="4568" max="4568" width="11" style="19"/>
    <col min="4569" max="4569" width="17.5703125" style="19" customWidth="1"/>
    <col min="4570" max="4570" width="11.5703125" style="19" customWidth="1"/>
    <col min="4571" max="4574" width="11" style="19"/>
    <col min="4575" max="4575" width="22.5703125" style="19" customWidth="1"/>
    <col min="4576" max="4576" width="14" style="19" customWidth="1"/>
    <col min="4577" max="4577" width="1.7109375" style="19" customWidth="1"/>
    <col min="4578" max="4822" width="11" style="19"/>
    <col min="4823" max="4823" width="4.42578125" style="19" customWidth="1"/>
    <col min="4824" max="4824" width="11" style="19"/>
    <col min="4825" max="4825" width="17.5703125" style="19" customWidth="1"/>
    <col min="4826" max="4826" width="11.5703125" style="19" customWidth="1"/>
    <col min="4827" max="4830" width="11" style="19"/>
    <col min="4831" max="4831" width="22.5703125" style="19" customWidth="1"/>
    <col min="4832" max="4832" width="14" style="19" customWidth="1"/>
    <col min="4833" max="4833" width="1.7109375" style="19" customWidth="1"/>
    <col min="4834" max="5078" width="11" style="19"/>
    <col min="5079" max="5079" width="4.42578125" style="19" customWidth="1"/>
    <col min="5080" max="5080" width="11" style="19"/>
    <col min="5081" max="5081" width="17.5703125" style="19" customWidth="1"/>
    <col min="5082" max="5082" width="11.5703125" style="19" customWidth="1"/>
    <col min="5083" max="5086" width="11" style="19"/>
    <col min="5087" max="5087" width="22.5703125" style="19" customWidth="1"/>
    <col min="5088" max="5088" width="14" style="19" customWidth="1"/>
    <col min="5089" max="5089" width="1.7109375" style="19" customWidth="1"/>
    <col min="5090" max="5334" width="11" style="19"/>
    <col min="5335" max="5335" width="4.42578125" style="19" customWidth="1"/>
    <col min="5336" max="5336" width="11" style="19"/>
    <col min="5337" max="5337" width="17.5703125" style="19" customWidth="1"/>
    <col min="5338" max="5338" width="11.5703125" style="19" customWidth="1"/>
    <col min="5339" max="5342" width="11" style="19"/>
    <col min="5343" max="5343" width="22.5703125" style="19" customWidth="1"/>
    <col min="5344" max="5344" width="14" style="19" customWidth="1"/>
    <col min="5345" max="5345" width="1.7109375" style="19" customWidth="1"/>
    <col min="5346" max="5590" width="11" style="19"/>
    <col min="5591" max="5591" width="4.42578125" style="19" customWidth="1"/>
    <col min="5592" max="5592" width="11" style="19"/>
    <col min="5593" max="5593" width="17.5703125" style="19" customWidth="1"/>
    <col min="5594" max="5594" width="11.5703125" style="19" customWidth="1"/>
    <col min="5595" max="5598" width="11" style="19"/>
    <col min="5599" max="5599" width="22.5703125" style="19" customWidth="1"/>
    <col min="5600" max="5600" width="14" style="19" customWidth="1"/>
    <col min="5601" max="5601" width="1.7109375" style="19" customWidth="1"/>
    <col min="5602" max="5846" width="11" style="19"/>
    <col min="5847" max="5847" width="4.42578125" style="19" customWidth="1"/>
    <col min="5848" max="5848" width="11" style="19"/>
    <col min="5849" max="5849" width="17.5703125" style="19" customWidth="1"/>
    <col min="5850" max="5850" width="11.5703125" style="19" customWidth="1"/>
    <col min="5851" max="5854" width="11" style="19"/>
    <col min="5855" max="5855" width="22.5703125" style="19" customWidth="1"/>
    <col min="5856" max="5856" width="14" style="19" customWidth="1"/>
    <col min="5857" max="5857" width="1.7109375" style="19" customWidth="1"/>
    <col min="5858" max="6102" width="11" style="19"/>
    <col min="6103" max="6103" width="4.42578125" style="19" customWidth="1"/>
    <col min="6104" max="6104" width="11" style="19"/>
    <col min="6105" max="6105" width="17.5703125" style="19" customWidth="1"/>
    <col min="6106" max="6106" width="11.5703125" style="19" customWidth="1"/>
    <col min="6107" max="6110" width="11" style="19"/>
    <col min="6111" max="6111" width="22.5703125" style="19" customWidth="1"/>
    <col min="6112" max="6112" width="14" style="19" customWidth="1"/>
    <col min="6113" max="6113" width="1.7109375" style="19" customWidth="1"/>
    <col min="6114" max="6358" width="11" style="19"/>
    <col min="6359" max="6359" width="4.42578125" style="19" customWidth="1"/>
    <col min="6360" max="6360" width="11" style="19"/>
    <col min="6361" max="6361" width="17.5703125" style="19" customWidth="1"/>
    <col min="6362" max="6362" width="11.5703125" style="19" customWidth="1"/>
    <col min="6363" max="6366" width="11" style="19"/>
    <col min="6367" max="6367" width="22.5703125" style="19" customWidth="1"/>
    <col min="6368" max="6368" width="14" style="19" customWidth="1"/>
    <col min="6369" max="6369" width="1.7109375" style="19" customWidth="1"/>
    <col min="6370" max="6614" width="11" style="19"/>
    <col min="6615" max="6615" width="4.42578125" style="19" customWidth="1"/>
    <col min="6616" max="6616" width="11" style="19"/>
    <col min="6617" max="6617" width="17.5703125" style="19" customWidth="1"/>
    <col min="6618" max="6618" width="11.5703125" style="19" customWidth="1"/>
    <col min="6619" max="6622" width="11" style="19"/>
    <col min="6623" max="6623" width="22.5703125" style="19" customWidth="1"/>
    <col min="6624" max="6624" width="14" style="19" customWidth="1"/>
    <col min="6625" max="6625" width="1.7109375" style="19" customWidth="1"/>
    <col min="6626" max="6870" width="11" style="19"/>
    <col min="6871" max="6871" width="4.42578125" style="19" customWidth="1"/>
    <col min="6872" max="6872" width="11" style="19"/>
    <col min="6873" max="6873" width="17.5703125" style="19" customWidth="1"/>
    <col min="6874" max="6874" width="11.5703125" style="19" customWidth="1"/>
    <col min="6875" max="6878" width="11" style="19"/>
    <col min="6879" max="6879" width="22.5703125" style="19" customWidth="1"/>
    <col min="6880" max="6880" width="14" style="19" customWidth="1"/>
    <col min="6881" max="6881" width="1.7109375" style="19" customWidth="1"/>
    <col min="6882" max="7126" width="11" style="19"/>
    <col min="7127" max="7127" width="4.42578125" style="19" customWidth="1"/>
    <col min="7128" max="7128" width="11" style="19"/>
    <col min="7129" max="7129" width="17.5703125" style="19" customWidth="1"/>
    <col min="7130" max="7130" width="11.5703125" style="19" customWidth="1"/>
    <col min="7131" max="7134" width="11" style="19"/>
    <col min="7135" max="7135" width="22.5703125" style="19" customWidth="1"/>
    <col min="7136" max="7136" width="14" style="19" customWidth="1"/>
    <col min="7137" max="7137" width="1.7109375" style="19" customWidth="1"/>
    <col min="7138" max="7382" width="11" style="19"/>
    <col min="7383" max="7383" width="4.42578125" style="19" customWidth="1"/>
    <col min="7384" max="7384" width="11" style="19"/>
    <col min="7385" max="7385" width="17.5703125" style="19" customWidth="1"/>
    <col min="7386" max="7386" width="11.5703125" style="19" customWidth="1"/>
    <col min="7387" max="7390" width="11" style="19"/>
    <col min="7391" max="7391" width="22.5703125" style="19" customWidth="1"/>
    <col min="7392" max="7392" width="14" style="19" customWidth="1"/>
    <col min="7393" max="7393" width="1.7109375" style="19" customWidth="1"/>
    <col min="7394" max="7638" width="11" style="19"/>
    <col min="7639" max="7639" width="4.42578125" style="19" customWidth="1"/>
    <col min="7640" max="7640" width="11" style="19"/>
    <col min="7641" max="7641" width="17.5703125" style="19" customWidth="1"/>
    <col min="7642" max="7642" width="11.5703125" style="19" customWidth="1"/>
    <col min="7643" max="7646" width="11" style="19"/>
    <col min="7647" max="7647" width="22.5703125" style="19" customWidth="1"/>
    <col min="7648" max="7648" width="14" style="19" customWidth="1"/>
    <col min="7649" max="7649" width="1.7109375" style="19" customWidth="1"/>
    <col min="7650" max="7894" width="11" style="19"/>
    <col min="7895" max="7895" width="4.42578125" style="19" customWidth="1"/>
    <col min="7896" max="7896" width="11" style="19"/>
    <col min="7897" max="7897" width="17.5703125" style="19" customWidth="1"/>
    <col min="7898" max="7898" width="11.5703125" style="19" customWidth="1"/>
    <col min="7899" max="7902" width="11" style="19"/>
    <col min="7903" max="7903" width="22.5703125" style="19" customWidth="1"/>
    <col min="7904" max="7904" width="14" style="19" customWidth="1"/>
    <col min="7905" max="7905" width="1.7109375" style="19" customWidth="1"/>
    <col min="7906" max="8150" width="11" style="19"/>
    <col min="8151" max="8151" width="4.42578125" style="19" customWidth="1"/>
    <col min="8152" max="8152" width="11" style="19"/>
    <col min="8153" max="8153" width="17.5703125" style="19" customWidth="1"/>
    <col min="8154" max="8154" width="11.5703125" style="19" customWidth="1"/>
    <col min="8155" max="8158" width="11" style="19"/>
    <col min="8159" max="8159" width="22.5703125" style="19" customWidth="1"/>
    <col min="8160" max="8160" width="14" style="19" customWidth="1"/>
    <col min="8161" max="8161" width="1.7109375" style="19" customWidth="1"/>
    <col min="8162" max="8406" width="11" style="19"/>
    <col min="8407" max="8407" width="4.42578125" style="19" customWidth="1"/>
    <col min="8408" max="8408" width="11" style="19"/>
    <col min="8409" max="8409" width="17.5703125" style="19" customWidth="1"/>
    <col min="8410" max="8410" width="11.5703125" style="19" customWidth="1"/>
    <col min="8411" max="8414" width="11" style="19"/>
    <col min="8415" max="8415" width="22.5703125" style="19" customWidth="1"/>
    <col min="8416" max="8416" width="14" style="19" customWidth="1"/>
    <col min="8417" max="8417" width="1.7109375" style="19" customWidth="1"/>
    <col min="8418" max="8662" width="11" style="19"/>
    <col min="8663" max="8663" width="4.42578125" style="19" customWidth="1"/>
    <col min="8664" max="8664" width="11" style="19"/>
    <col min="8665" max="8665" width="17.5703125" style="19" customWidth="1"/>
    <col min="8666" max="8666" width="11.5703125" style="19" customWidth="1"/>
    <col min="8667" max="8670" width="11" style="19"/>
    <col min="8671" max="8671" width="22.5703125" style="19" customWidth="1"/>
    <col min="8672" max="8672" width="14" style="19" customWidth="1"/>
    <col min="8673" max="8673" width="1.7109375" style="19" customWidth="1"/>
    <col min="8674" max="8918" width="11" style="19"/>
    <col min="8919" max="8919" width="4.42578125" style="19" customWidth="1"/>
    <col min="8920" max="8920" width="11" style="19"/>
    <col min="8921" max="8921" width="17.5703125" style="19" customWidth="1"/>
    <col min="8922" max="8922" width="11.5703125" style="19" customWidth="1"/>
    <col min="8923" max="8926" width="11" style="19"/>
    <col min="8927" max="8927" width="22.5703125" style="19" customWidth="1"/>
    <col min="8928" max="8928" width="14" style="19" customWidth="1"/>
    <col min="8929" max="8929" width="1.7109375" style="19" customWidth="1"/>
    <col min="8930" max="9174" width="11" style="19"/>
    <col min="9175" max="9175" width="4.42578125" style="19" customWidth="1"/>
    <col min="9176" max="9176" width="11" style="19"/>
    <col min="9177" max="9177" width="17.5703125" style="19" customWidth="1"/>
    <col min="9178" max="9178" width="11.5703125" style="19" customWidth="1"/>
    <col min="9179" max="9182" width="11" style="19"/>
    <col min="9183" max="9183" width="22.5703125" style="19" customWidth="1"/>
    <col min="9184" max="9184" width="14" style="19" customWidth="1"/>
    <col min="9185" max="9185" width="1.7109375" style="19" customWidth="1"/>
    <col min="9186" max="9430" width="11" style="19"/>
    <col min="9431" max="9431" width="4.42578125" style="19" customWidth="1"/>
    <col min="9432" max="9432" width="11" style="19"/>
    <col min="9433" max="9433" width="17.5703125" style="19" customWidth="1"/>
    <col min="9434" max="9434" width="11.5703125" style="19" customWidth="1"/>
    <col min="9435" max="9438" width="11" style="19"/>
    <col min="9439" max="9439" width="22.5703125" style="19" customWidth="1"/>
    <col min="9440" max="9440" width="14" style="19" customWidth="1"/>
    <col min="9441" max="9441" width="1.7109375" style="19" customWidth="1"/>
    <col min="9442" max="9686" width="11" style="19"/>
    <col min="9687" max="9687" width="4.42578125" style="19" customWidth="1"/>
    <col min="9688" max="9688" width="11" style="19"/>
    <col min="9689" max="9689" width="17.5703125" style="19" customWidth="1"/>
    <col min="9690" max="9690" width="11.5703125" style="19" customWidth="1"/>
    <col min="9691" max="9694" width="11" style="19"/>
    <col min="9695" max="9695" width="22.5703125" style="19" customWidth="1"/>
    <col min="9696" max="9696" width="14" style="19" customWidth="1"/>
    <col min="9697" max="9697" width="1.7109375" style="19" customWidth="1"/>
    <col min="9698" max="9942" width="11" style="19"/>
    <col min="9943" max="9943" width="4.42578125" style="19" customWidth="1"/>
    <col min="9944" max="9944" width="11" style="19"/>
    <col min="9945" max="9945" width="17.5703125" style="19" customWidth="1"/>
    <col min="9946" max="9946" width="11.5703125" style="19" customWidth="1"/>
    <col min="9947" max="9950" width="11" style="19"/>
    <col min="9951" max="9951" width="22.5703125" style="19" customWidth="1"/>
    <col min="9952" max="9952" width="14" style="19" customWidth="1"/>
    <col min="9953" max="9953" width="1.7109375" style="19" customWidth="1"/>
    <col min="9954" max="10198" width="11" style="19"/>
    <col min="10199" max="10199" width="4.42578125" style="19" customWidth="1"/>
    <col min="10200" max="10200" width="11" style="19"/>
    <col min="10201" max="10201" width="17.5703125" style="19" customWidth="1"/>
    <col min="10202" max="10202" width="11.5703125" style="19" customWidth="1"/>
    <col min="10203" max="10206" width="11" style="19"/>
    <col min="10207" max="10207" width="22.5703125" style="19" customWidth="1"/>
    <col min="10208" max="10208" width="14" style="19" customWidth="1"/>
    <col min="10209" max="10209" width="1.7109375" style="19" customWidth="1"/>
    <col min="10210" max="10454" width="11" style="19"/>
    <col min="10455" max="10455" width="4.42578125" style="19" customWidth="1"/>
    <col min="10456" max="10456" width="11" style="19"/>
    <col min="10457" max="10457" width="17.5703125" style="19" customWidth="1"/>
    <col min="10458" max="10458" width="11.5703125" style="19" customWidth="1"/>
    <col min="10459" max="10462" width="11" style="19"/>
    <col min="10463" max="10463" width="22.5703125" style="19" customWidth="1"/>
    <col min="10464" max="10464" width="14" style="19" customWidth="1"/>
    <col min="10465" max="10465" width="1.7109375" style="19" customWidth="1"/>
    <col min="10466" max="10710" width="11" style="19"/>
    <col min="10711" max="10711" width="4.42578125" style="19" customWidth="1"/>
    <col min="10712" max="10712" width="11" style="19"/>
    <col min="10713" max="10713" width="17.5703125" style="19" customWidth="1"/>
    <col min="10714" max="10714" width="11.5703125" style="19" customWidth="1"/>
    <col min="10715" max="10718" width="11" style="19"/>
    <col min="10719" max="10719" width="22.5703125" style="19" customWidth="1"/>
    <col min="10720" max="10720" width="14" style="19" customWidth="1"/>
    <col min="10721" max="10721" width="1.7109375" style="19" customWidth="1"/>
    <col min="10722" max="10966" width="11" style="19"/>
    <col min="10967" max="10967" width="4.42578125" style="19" customWidth="1"/>
    <col min="10968" max="10968" width="11" style="19"/>
    <col min="10969" max="10969" width="17.5703125" style="19" customWidth="1"/>
    <col min="10970" max="10970" width="11.5703125" style="19" customWidth="1"/>
    <col min="10971" max="10974" width="11" style="19"/>
    <col min="10975" max="10975" width="22.5703125" style="19" customWidth="1"/>
    <col min="10976" max="10976" width="14" style="19" customWidth="1"/>
    <col min="10977" max="10977" width="1.7109375" style="19" customWidth="1"/>
    <col min="10978" max="11222" width="11" style="19"/>
    <col min="11223" max="11223" width="4.42578125" style="19" customWidth="1"/>
    <col min="11224" max="11224" width="11" style="19"/>
    <col min="11225" max="11225" width="17.5703125" style="19" customWidth="1"/>
    <col min="11226" max="11226" width="11.5703125" style="19" customWidth="1"/>
    <col min="11227" max="11230" width="11" style="19"/>
    <col min="11231" max="11231" width="22.5703125" style="19" customWidth="1"/>
    <col min="11232" max="11232" width="14" style="19" customWidth="1"/>
    <col min="11233" max="11233" width="1.7109375" style="19" customWidth="1"/>
    <col min="11234" max="11478" width="11" style="19"/>
    <col min="11479" max="11479" width="4.42578125" style="19" customWidth="1"/>
    <col min="11480" max="11480" width="11" style="19"/>
    <col min="11481" max="11481" width="17.5703125" style="19" customWidth="1"/>
    <col min="11482" max="11482" width="11.5703125" style="19" customWidth="1"/>
    <col min="11483" max="11486" width="11" style="19"/>
    <col min="11487" max="11487" width="22.5703125" style="19" customWidth="1"/>
    <col min="11488" max="11488" width="14" style="19" customWidth="1"/>
    <col min="11489" max="11489" width="1.7109375" style="19" customWidth="1"/>
    <col min="11490" max="11734" width="11" style="19"/>
    <col min="11735" max="11735" width="4.42578125" style="19" customWidth="1"/>
    <col min="11736" max="11736" width="11" style="19"/>
    <col min="11737" max="11737" width="17.5703125" style="19" customWidth="1"/>
    <col min="11738" max="11738" width="11.5703125" style="19" customWidth="1"/>
    <col min="11739" max="11742" width="11" style="19"/>
    <col min="11743" max="11743" width="22.5703125" style="19" customWidth="1"/>
    <col min="11744" max="11744" width="14" style="19" customWidth="1"/>
    <col min="11745" max="11745" width="1.7109375" style="19" customWidth="1"/>
    <col min="11746" max="11990" width="11" style="19"/>
    <col min="11991" max="11991" width="4.42578125" style="19" customWidth="1"/>
    <col min="11992" max="11992" width="11" style="19"/>
    <col min="11993" max="11993" width="17.5703125" style="19" customWidth="1"/>
    <col min="11994" max="11994" width="11.5703125" style="19" customWidth="1"/>
    <col min="11995" max="11998" width="11" style="19"/>
    <col min="11999" max="11999" width="22.5703125" style="19" customWidth="1"/>
    <col min="12000" max="12000" width="14" style="19" customWidth="1"/>
    <col min="12001" max="12001" width="1.7109375" style="19" customWidth="1"/>
    <col min="12002" max="12246" width="11" style="19"/>
    <col min="12247" max="12247" width="4.42578125" style="19" customWidth="1"/>
    <col min="12248" max="12248" width="11" style="19"/>
    <col min="12249" max="12249" width="17.5703125" style="19" customWidth="1"/>
    <col min="12250" max="12250" width="11.5703125" style="19" customWidth="1"/>
    <col min="12251" max="12254" width="11" style="19"/>
    <col min="12255" max="12255" width="22.5703125" style="19" customWidth="1"/>
    <col min="12256" max="12256" width="14" style="19" customWidth="1"/>
    <col min="12257" max="12257" width="1.7109375" style="19" customWidth="1"/>
    <col min="12258" max="12502" width="11" style="19"/>
    <col min="12503" max="12503" width="4.42578125" style="19" customWidth="1"/>
    <col min="12504" max="12504" width="11" style="19"/>
    <col min="12505" max="12505" width="17.5703125" style="19" customWidth="1"/>
    <col min="12506" max="12506" width="11.5703125" style="19" customWidth="1"/>
    <col min="12507" max="12510" width="11" style="19"/>
    <col min="12511" max="12511" width="22.5703125" style="19" customWidth="1"/>
    <col min="12512" max="12512" width="14" style="19" customWidth="1"/>
    <col min="12513" max="12513" width="1.7109375" style="19" customWidth="1"/>
    <col min="12514" max="12758" width="11" style="19"/>
    <col min="12759" max="12759" width="4.42578125" style="19" customWidth="1"/>
    <col min="12760" max="12760" width="11" style="19"/>
    <col min="12761" max="12761" width="17.5703125" style="19" customWidth="1"/>
    <col min="12762" max="12762" width="11.5703125" style="19" customWidth="1"/>
    <col min="12763" max="12766" width="11" style="19"/>
    <col min="12767" max="12767" width="22.5703125" style="19" customWidth="1"/>
    <col min="12768" max="12768" width="14" style="19" customWidth="1"/>
    <col min="12769" max="12769" width="1.7109375" style="19" customWidth="1"/>
    <col min="12770" max="13014" width="11" style="19"/>
    <col min="13015" max="13015" width="4.42578125" style="19" customWidth="1"/>
    <col min="13016" max="13016" width="11" style="19"/>
    <col min="13017" max="13017" width="17.5703125" style="19" customWidth="1"/>
    <col min="13018" max="13018" width="11.5703125" style="19" customWidth="1"/>
    <col min="13019" max="13022" width="11" style="19"/>
    <col min="13023" max="13023" width="22.5703125" style="19" customWidth="1"/>
    <col min="13024" max="13024" width="14" style="19" customWidth="1"/>
    <col min="13025" max="13025" width="1.7109375" style="19" customWidth="1"/>
    <col min="13026" max="13270" width="11" style="19"/>
    <col min="13271" max="13271" width="4.42578125" style="19" customWidth="1"/>
    <col min="13272" max="13272" width="11" style="19"/>
    <col min="13273" max="13273" width="17.5703125" style="19" customWidth="1"/>
    <col min="13274" max="13274" width="11.5703125" style="19" customWidth="1"/>
    <col min="13275" max="13278" width="11" style="19"/>
    <col min="13279" max="13279" width="22.5703125" style="19" customWidth="1"/>
    <col min="13280" max="13280" width="14" style="19" customWidth="1"/>
    <col min="13281" max="13281" width="1.7109375" style="19" customWidth="1"/>
    <col min="13282" max="13526" width="11" style="19"/>
    <col min="13527" max="13527" width="4.42578125" style="19" customWidth="1"/>
    <col min="13528" max="13528" width="11" style="19"/>
    <col min="13529" max="13529" width="17.5703125" style="19" customWidth="1"/>
    <col min="13530" max="13530" width="11.5703125" style="19" customWidth="1"/>
    <col min="13531" max="13534" width="11" style="19"/>
    <col min="13535" max="13535" width="22.5703125" style="19" customWidth="1"/>
    <col min="13536" max="13536" width="14" style="19" customWidth="1"/>
    <col min="13537" max="13537" width="1.7109375" style="19" customWidth="1"/>
    <col min="13538" max="13782" width="11" style="19"/>
    <col min="13783" max="13783" width="4.42578125" style="19" customWidth="1"/>
    <col min="13784" max="13784" width="11" style="19"/>
    <col min="13785" max="13785" width="17.5703125" style="19" customWidth="1"/>
    <col min="13786" max="13786" width="11.5703125" style="19" customWidth="1"/>
    <col min="13787" max="13790" width="11" style="19"/>
    <col min="13791" max="13791" width="22.5703125" style="19" customWidth="1"/>
    <col min="13792" max="13792" width="14" style="19" customWidth="1"/>
    <col min="13793" max="13793" width="1.7109375" style="19" customWidth="1"/>
    <col min="13794" max="14038" width="11" style="19"/>
    <col min="14039" max="14039" width="4.42578125" style="19" customWidth="1"/>
    <col min="14040" max="14040" width="11" style="19"/>
    <col min="14041" max="14041" width="17.5703125" style="19" customWidth="1"/>
    <col min="14042" max="14042" width="11.5703125" style="19" customWidth="1"/>
    <col min="14043" max="14046" width="11" style="19"/>
    <col min="14047" max="14047" width="22.5703125" style="19" customWidth="1"/>
    <col min="14048" max="14048" width="14" style="19" customWidth="1"/>
    <col min="14049" max="14049" width="1.7109375" style="19" customWidth="1"/>
    <col min="14050" max="14294" width="11" style="19"/>
    <col min="14295" max="14295" width="4.42578125" style="19" customWidth="1"/>
    <col min="14296" max="14296" width="11" style="19"/>
    <col min="14297" max="14297" width="17.5703125" style="19" customWidth="1"/>
    <col min="14298" max="14298" width="11.5703125" style="19" customWidth="1"/>
    <col min="14299" max="14302" width="11" style="19"/>
    <col min="14303" max="14303" width="22.5703125" style="19" customWidth="1"/>
    <col min="14304" max="14304" width="14" style="19" customWidth="1"/>
    <col min="14305" max="14305" width="1.7109375" style="19" customWidth="1"/>
    <col min="14306" max="14550" width="11" style="19"/>
    <col min="14551" max="14551" width="4.42578125" style="19" customWidth="1"/>
    <col min="14552" max="14552" width="11" style="19"/>
    <col min="14553" max="14553" width="17.5703125" style="19" customWidth="1"/>
    <col min="14554" max="14554" width="11.5703125" style="19" customWidth="1"/>
    <col min="14555" max="14558" width="11" style="19"/>
    <col min="14559" max="14559" width="22.5703125" style="19" customWidth="1"/>
    <col min="14560" max="14560" width="14" style="19" customWidth="1"/>
    <col min="14561" max="14561" width="1.7109375" style="19" customWidth="1"/>
    <col min="14562" max="14806" width="11" style="19"/>
    <col min="14807" max="14807" width="4.42578125" style="19" customWidth="1"/>
    <col min="14808" max="14808" width="11" style="19"/>
    <col min="14809" max="14809" width="17.5703125" style="19" customWidth="1"/>
    <col min="14810" max="14810" width="11.5703125" style="19" customWidth="1"/>
    <col min="14811" max="14814" width="11" style="19"/>
    <col min="14815" max="14815" width="22.5703125" style="19" customWidth="1"/>
    <col min="14816" max="14816" width="14" style="19" customWidth="1"/>
    <col min="14817" max="14817" width="1.7109375" style="19" customWidth="1"/>
    <col min="14818" max="15062" width="11" style="19"/>
    <col min="15063" max="15063" width="4.42578125" style="19" customWidth="1"/>
    <col min="15064" max="15064" width="11" style="19"/>
    <col min="15065" max="15065" width="17.5703125" style="19" customWidth="1"/>
    <col min="15066" max="15066" width="11.5703125" style="19" customWidth="1"/>
    <col min="15067" max="15070" width="11" style="19"/>
    <col min="15071" max="15071" width="22.5703125" style="19" customWidth="1"/>
    <col min="15072" max="15072" width="14" style="19" customWidth="1"/>
    <col min="15073" max="15073" width="1.7109375" style="19" customWidth="1"/>
    <col min="15074" max="15318" width="11" style="19"/>
    <col min="15319" max="15319" width="4.42578125" style="19" customWidth="1"/>
    <col min="15320" max="15320" width="11" style="19"/>
    <col min="15321" max="15321" width="17.5703125" style="19" customWidth="1"/>
    <col min="15322" max="15322" width="11.5703125" style="19" customWidth="1"/>
    <col min="15323" max="15326" width="11" style="19"/>
    <col min="15327" max="15327" width="22.5703125" style="19" customWidth="1"/>
    <col min="15328" max="15328" width="14" style="19" customWidth="1"/>
    <col min="15329" max="15329" width="1.7109375" style="19" customWidth="1"/>
    <col min="15330" max="15574" width="11" style="19"/>
    <col min="15575" max="15575" width="4.42578125" style="19" customWidth="1"/>
    <col min="15576" max="15576" width="11" style="19"/>
    <col min="15577" max="15577" width="17.5703125" style="19" customWidth="1"/>
    <col min="15578" max="15578" width="11.5703125" style="19" customWidth="1"/>
    <col min="15579" max="15582" width="11" style="19"/>
    <col min="15583" max="15583" width="22.5703125" style="19" customWidth="1"/>
    <col min="15584" max="15584" width="14" style="19" customWidth="1"/>
    <col min="15585" max="15585" width="1.7109375" style="19" customWidth="1"/>
    <col min="15586" max="15830" width="11" style="19"/>
    <col min="15831" max="15831" width="4.42578125" style="19" customWidth="1"/>
    <col min="15832" max="15832" width="11" style="19"/>
    <col min="15833" max="15833" width="17.5703125" style="19" customWidth="1"/>
    <col min="15834" max="15834" width="11.5703125" style="19" customWidth="1"/>
    <col min="15835" max="15838" width="11" style="19"/>
    <col min="15839" max="15839" width="22.5703125" style="19" customWidth="1"/>
    <col min="15840" max="15840" width="14" style="19" customWidth="1"/>
    <col min="15841" max="15841" width="1.7109375" style="19" customWidth="1"/>
    <col min="15842" max="16086" width="11" style="19"/>
    <col min="16087" max="16087" width="4.42578125" style="19" customWidth="1"/>
    <col min="16088" max="16088" width="11" style="19"/>
    <col min="16089" max="16089" width="17.5703125" style="19" customWidth="1"/>
    <col min="16090" max="16090" width="11.5703125" style="19" customWidth="1"/>
    <col min="16091" max="16094" width="11" style="19"/>
    <col min="16095" max="16095" width="22.5703125" style="19" customWidth="1"/>
    <col min="16096" max="16096" width="14" style="19" customWidth="1"/>
    <col min="16097" max="16097" width="1.7109375" style="19" customWidth="1"/>
    <col min="16098" max="16384" width="11" style="19"/>
  </cols>
  <sheetData>
    <row r="1" spans="2:10" ht="6" customHeight="1" thickBot="1" x14ac:dyDescent="0.25"/>
    <row r="2" spans="2:10" ht="19.5" customHeight="1" x14ac:dyDescent="0.2">
      <c r="B2" s="20"/>
      <c r="C2" s="21"/>
      <c r="D2" s="22" t="s">
        <v>268</v>
      </c>
      <c r="E2" s="23"/>
      <c r="F2" s="23"/>
      <c r="G2" s="23"/>
      <c r="H2" s="23"/>
      <c r="I2" s="24"/>
      <c r="J2" s="25" t="s">
        <v>269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270</v>
      </c>
      <c r="E4" s="23"/>
      <c r="F4" s="23"/>
      <c r="G4" s="23"/>
      <c r="H4" s="23"/>
      <c r="I4" s="24"/>
      <c r="J4" s="25" t="s">
        <v>271</v>
      </c>
    </row>
    <row r="5" spans="2:10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">
      <c r="B7" s="38"/>
      <c r="J7" s="39"/>
    </row>
    <row r="8" spans="2:10" x14ac:dyDescent="0.2">
      <c r="B8" s="38"/>
      <c r="J8" s="39"/>
    </row>
    <row r="9" spans="2:10" x14ac:dyDescent="0.2">
      <c r="B9" s="38"/>
      <c r="J9" s="39"/>
    </row>
    <row r="10" spans="2:10" ht="15" x14ac:dyDescent="0.25">
      <c r="B10" s="38"/>
      <c r="C10" s="40" t="s">
        <v>326</v>
      </c>
      <c r="E10" s="41"/>
      <c r="G10" s="42"/>
      <c r="J10" s="39"/>
    </row>
    <row r="11" spans="2:10" x14ac:dyDescent="0.2">
      <c r="B11" s="38"/>
      <c r="J11" s="39"/>
    </row>
    <row r="12" spans="2:10" x14ac:dyDescent="0.2">
      <c r="B12" s="38"/>
      <c r="C12" s="40" t="s">
        <v>272</v>
      </c>
      <c r="J12" s="39"/>
    </row>
    <row r="13" spans="2:10" x14ac:dyDescent="0.2">
      <c r="B13" s="38"/>
      <c r="C13" s="40" t="s">
        <v>273</v>
      </c>
      <c r="J13" s="39"/>
    </row>
    <row r="14" spans="2:10" x14ac:dyDescent="0.2">
      <c r="B14" s="38"/>
      <c r="J14" s="39"/>
    </row>
    <row r="15" spans="2:10" x14ac:dyDescent="0.2">
      <c r="B15" s="38"/>
      <c r="C15" s="19" t="s">
        <v>327</v>
      </c>
      <c r="J15" s="39"/>
    </row>
    <row r="16" spans="2:10" x14ac:dyDescent="0.2">
      <c r="B16" s="38"/>
      <c r="C16" s="43"/>
      <c r="J16" s="39"/>
    </row>
    <row r="17" spans="2:10" x14ac:dyDescent="0.2">
      <c r="B17" s="38"/>
      <c r="C17" s="19" t="s">
        <v>328</v>
      </c>
      <c r="D17" s="41"/>
      <c r="H17" s="44" t="s">
        <v>274</v>
      </c>
      <c r="I17" s="44" t="s">
        <v>275</v>
      </c>
      <c r="J17" s="39"/>
    </row>
    <row r="18" spans="2:10" x14ac:dyDescent="0.2">
      <c r="B18" s="38"/>
      <c r="C18" s="40" t="s">
        <v>276</v>
      </c>
      <c r="D18" s="40"/>
      <c r="E18" s="40"/>
      <c r="F18" s="40"/>
      <c r="H18" s="45">
        <v>117</v>
      </c>
      <c r="I18" s="46">
        <v>181249287</v>
      </c>
      <c r="J18" s="39"/>
    </row>
    <row r="19" spans="2:10" x14ac:dyDescent="0.2">
      <c r="B19" s="38"/>
      <c r="C19" s="19" t="s">
        <v>277</v>
      </c>
      <c r="H19" s="47">
        <v>111</v>
      </c>
      <c r="I19" s="48">
        <v>174530366</v>
      </c>
      <c r="J19" s="39"/>
    </row>
    <row r="20" spans="2:10" x14ac:dyDescent="0.2">
      <c r="B20" s="38"/>
      <c r="C20" s="19" t="s">
        <v>278</v>
      </c>
      <c r="H20" s="47">
        <v>0</v>
      </c>
      <c r="I20" s="48">
        <v>0</v>
      </c>
      <c r="J20" s="39"/>
    </row>
    <row r="21" spans="2:10" x14ac:dyDescent="0.2">
      <c r="B21" s="38"/>
      <c r="C21" s="19" t="s">
        <v>279</v>
      </c>
      <c r="H21" s="47">
        <v>0</v>
      </c>
      <c r="I21" s="49">
        <v>0</v>
      </c>
      <c r="J21" s="39"/>
    </row>
    <row r="22" spans="2:10" x14ac:dyDescent="0.2">
      <c r="B22" s="38"/>
      <c r="C22" s="19" t="s">
        <v>280</v>
      </c>
      <c r="H22" s="47">
        <v>2</v>
      </c>
      <c r="I22" s="48">
        <v>2213488</v>
      </c>
      <c r="J22" s="39"/>
    </row>
    <row r="23" spans="2:10" ht="13.5" thickBot="1" x14ac:dyDescent="0.25">
      <c r="B23" s="38"/>
      <c r="C23" s="19" t="s">
        <v>281</v>
      </c>
      <c r="H23" s="50">
        <v>1</v>
      </c>
      <c r="I23" s="51">
        <v>3605373</v>
      </c>
      <c r="J23" s="39"/>
    </row>
    <row r="24" spans="2:10" x14ac:dyDescent="0.2">
      <c r="B24" s="38"/>
      <c r="C24" s="40" t="s">
        <v>282</v>
      </c>
      <c r="D24" s="40"/>
      <c r="E24" s="40"/>
      <c r="F24" s="40"/>
      <c r="H24" s="45">
        <f>H19+H20+H21+H22+H23</f>
        <v>114</v>
      </c>
      <c r="I24" s="52">
        <f>I19+I20+I21+I22+I23</f>
        <v>180349227</v>
      </c>
      <c r="J24" s="39"/>
    </row>
    <row r="25" spans="2:10" x14ac:dyDescent="0.2">
      <c r="B25" s="38"/>
      <c r="C25" s="19" t="s">
        <v>283</v>
      </c>
      <c r="H25" s="47">
        <v>3</v>
      </c>
      <c r="I25" s="48">
        <v>900060</v>
      </c>
      <c r="J25" s="39"/>
    </row>
    <row r="26" spans="2:10" ht="13.5" thickBot="1" x14ac:dyDescent="0.25">
      <c r="B26" s="38"/>
      <c r="C26" s="19" t="s">
        <v>284</v>
      </c>
      <c r="H26" s="50">
        <v>0</v>
      </c>
      <c r="I26" s="51">
        <v>0</v>
      </c>
      <c r="J26" s="39"/>
    </row>
    <row r="27" spans="2:10" x14ac:dyDescent="0.2">
      <c r="B27" s="38"/>
      <c r="C27" s="40" t="s">
        <v>285</v>
      </c>
      <c r="D27" s="40"/>
      <c r="E27" s="40"/>
      <c r="F27" s="40"/>
      <c r="H27" s="45">
        <f>H25+H26</f>
        <v>3</v>
      </c>
      <c r="I27" s="52">
        <f>I25+I26</f>
        <v>900060</v>
      </c>
      <c r="J27" s="39"/>
    </row>
    <row r="28" spans="2:10" ht="13.5" thickBot="1" x14ac:dyDescent="0.25">
      <c r="B28" s="38"/>
      <c r="C28" s="19" t="s">
        <v>286</v>
      </c>
      <c r="D28" s="40"/>
      <c r="E28" s="40"/>
      <c r="F28" s="40"/>
      <c r="H28" s="50">
        <v>0</v>
      </c>
      <c r="I28" s="51">
        <v>0</v>
      </c>
      <c r="J28" s="39"/>
    </row>
    <row r="29" spans="2:10" x14ac:dyDescent="0.2">
      <c r="B29" s="38"/>
      <c r="C29" s="40" t="s">
        <v>287</v>
      </c>
      <c r="D29" s="40"/>
      <c r="E29" s="40"/>
      <c r="F29" s="40"/>
      <c r="H29" s="47">
        <f>H28</f>
        <v>0</v>
      </c>
      <c r="I29" s="48">
        <f>I28</f>
        <v>0</v>
      </c>
      <c r="J29" s="39"/>
    </row>
    <row r="30" spans="2:10" x14ac:dyDescent="0.2">
      <c r="B30" s="38"/>
      <c r="C30" s="40"/>
      <c r="D30" s="40"/>
      <c r="E30" s="40"/>
      <c r="F30" s="40"/>
      <c r="H30" s="53"/>
      <c r="I30" s="52"/>
      <c r="J30" s="39"/>
    </row>
    <row r="31" spans="2:10" ht="13.5" thickBot="1" x14ac:dyDescent="0.25">
      <c r="B31" s="38"/>
      <c r="C31" s="40" t="s">
        <v>288</v>
      </c>
      <c r="D31" s="40"/>
      <c r="H31" s="54">
        <f>H24+H27+H29</f>
        <v>117</v>
      </c>
      <c r="I31" s="55">
        <f>I24+I27+I29</f>
        <v>181249287</v>
      </c>
      <c r="J31" s="39"/>
    </row>
    <row r="32" spans="2:10" ht="13.5" thickTop="1" x14ac:dyDescent="0.2">
      <c r="B32" s="38"/>
      <c r="C32" s="40"/>
      <c r="D32" s="40"/>
      <c r="H32" s="56"/>
      <c r="I32" s="48"/>
      <c r="J32" s="39"/>
    </row>
    <row r="33" spans="2:10" x14ac:dyDescent="0.2">
      <c r="B33" s="38"/>
      <c r="G33" s="56"/>
      <c r="H33" s="56"/>
      <c r="I33" s="56"/>
      <c r="J33" s="39"/>
    </row>
    <row r="34" spans="2:10" x14ac:dyDescent="0.2">
      <c r="B34" s="38"/>
      <c r="G34" s="56"/>
      <c r="H34" s="56"/>
      <c r="I34" s="56"/>
      <c r="J34" s="39"/>
    </row>
    <row r="35" spans="2:10" x14ac:dyDescent="0.2">
      <c r="B35" s="38"/>
      <c r="G35" s="56"/>
      <c r="H35" s="56"/>
      <c r="I35" s="56"/>
      <c r="J35" s="39"/>
    </row>
    <row r="36" spans="2:10" ht="13.5" thickBot="1" x14ac:dyDescent="0.25">
      <c r="B36" s="38"/>
      <c r="C36" s="57"/>
      <c r="D36" s="58"/>
      <c r="G36" s="57" t="s">
        <v>289</v>
      </c>
      <c r="H36" s="58"/>
      <c r="I36" s="56"/>
      <c r="J36" s="39"/>
    </row>
    <row r="37" spans="2:10" ht="4.5" customHeight="1" x14ac:dyDescent="0.2">
      <c r="B37" s="38"/>
      <c r="C37" s="56"/>
      <c r="D37" s="56"/>
      <c r="G37" s="56"/>
      <c r="H37" s="56"/>
      <c r="I37" s="56"/>
      <c r="J37" s="39"/>
    </row>
    <row r="38" spans="2:10" x14ac:dyDescent="0.2">
      <c r="B38" s="38"/>
      <c r="C38" s="40"/>
      <c r="G38" s="59" t="s">
        <v>290</v>
      </c>
      <c r="H38" s="56"/>
      <c r="I38" s="56"/>
      <c r="J38" s="39"/>
    </row>
    <row r="39" spans="2:10" x14ac:dyDescent="0.2">
      <c r="B39" s="38"/>
      <c r="G39" s="56"/>
      <c r="H39" s="56"/>
      <c r="I39" s="56"/>
      <c r="J39" s="39"/>
    </row>
    <row r="40" spans="2:10" ht="18.75" customHeight="1" thickBot="1" x14ac:dyDescent="0.25">
      <c r="B40" s="60"/>
      <c r="C40" s="61"/>
      <c r="D40" s="61"/>
      <c r="E40" s="61"/>
      <c r="F40" s="61"/>
      <c r="G40" s="58"/>
      <c r="H40" s="58"/>
      <c r="I40" s="58"/>
      <c r="J40" s="62"/>
    </row>
  </sheetData>
  <pageMargins left="0.70866141732283472" right="0" top="0" bottom="0.74803149606299213" header="0.31496062992125984" footer="0.31496062992125984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4" zoomScaleNormal="100" zoomScaleSheetLayoutView="100" workbookViewId="0">
      <selection activeCell="C6" sqref="C6:C9"/>
    </sheetView>
  </sheetViews>
  <sheetFormatPr baseColWidth="10" defaultRowHeight="12.75" x14ac:dyDescent="0.2"/>
  <cols>
    <col min="1" max="1" width="4.42578125" style="19" customWidth="1"/>
    <col min="2" max="2" width="11.42578125" style="19"/>
    <col min="3" max="3" width="18.7109375" style="19" customWidth="1"/>
    <col min="4" max="4" width="18.28515625" style="19" customWidth="1"/>
    <col min="5" max="5" width="9.140625" style="19" customWidth="1"/>
    <col min="6" max="8" width="11.42578125" style="19"/>
    <col min="9" max="9" width="19.85546875" style="19" customWidth="1"/>
    <col min="10" max="10" width="15.85546875" style="19" customWidth="1"/>
    <col min="11" max="11" width="7.140625" style="19" customWidth="1"/>
    <col min="12" max="213" width="11.42578125" style="19"/>
    <col min="214" max="214" width="4.42578125" style="19" customWidth="1"/>
    <col min="215" max="215" width="11.42578125" style="19"/>
    <col min="216" max="216" width="17.5703125" style="19" customWidth="1"/>
    <col min="217" max="217" width="11.5703125" style="19" customWidth="1"/>
    <col min="218" max="221" width="11.42578125" style="19"/>
    <col min="222" max="222" width="22.5703125" style="19" customWidth="1"/>
    <col min="223" max="223" width="14" style="19" customWidth="1"/>
    <col min="224" max="224" width="1.7109375" style="19" customWidth="1"/>
    <col min="225" max="469" width="11.42578125" style="19"/>
    <col min="470" max="470" width="4.42578125" style="19" customWidth="1"/>
    <col min="471" max="471" width="11.42578125" style="19"/>
    <col min="472" max="472" width="17.5703125" style="19" customWidth="1"/>
    <col min="473" max="473" width="11.5703125" style="19" customWidth="1"/>
    <col min="474" max="477" width="11.42578125" style="19"/>
    <col min="478" max="478" width="22.5703125" style="19" customWidth="1"/>
    <col min="479" max="479" width="14" style="19" customWidth="1"/>
    <col min="480" max="480" width="1.7109375" style="19" customWidth="1"/>
    <col min="481" max="725" width="11.42578125" style="19"/>
    <col min="726" max="726" width="4.42578125" style="19" customWidth="1"/>
    <col min="727" max="727" width="11.42578125" style="19"/>
    <col min="728" max="728" width="17.5703125" style="19" customWidth="1"/>
    <col min="729" max="729" width="11.5703125" style="19" customWidth="1"/>
    <col min="730" max="733" width="11.42578125" style="19"/>
    <col min="734" max="734" width="22.5703125" style="19" customWidth="1"/>
    <col min="735" max="735" width="14" style="19" customWidth="1"/>
    <col min="736" max="736" width="1.7109375" style="19" customWidth="1"/>
    <col min="737" max="981" width="11.42578125" style="19"/>
    <col min="982" max="982" width="4.42578125" style="19" customWidth="1"/>
    <col min="983" max="983" width="11.42578125" style="19"/>
    <col min="984" max="984" width="17.5703125" style="19" customWidth="1"/>
    <col min="985" max="985" width="11.5703125" style="19" customWidth="1"/>
    <col min="986" max="989" width="11.42578125" style="19"/>
    <col min="990" max="990" width="22.5703125" style="19" customWidth="1"/>
    <col min="991" max="991" width="14" style="19" customWidth="1"/>
    <col min="992" max="992" width="1.7109375" style="19" customWidth="1"/>
    <col min="993" max="1237" width="11.42578125" style="19"/>
    <col min="1238" max="1238" width="4.42578125" style="19" customWidth="1"/>
    <col min="1239" max="1239" width="11.42578125" style="19"/>
    <col min="1240" max="1240" width="17.5703125" style="19" customWidth="1"/>
    <col min="1241" max="1241" width="11.5703125" style="19" customWidth="1"/>
    <col min="1242" max="1245" width="11.42578125" style="19"/>
    <col min="1246" max="1246" width="22.5703125" style="19" customWidth="1"/>
    <col min="1247" max="1247" width="14" style="19" customWidth="1"/>
    <col min="1248" max="1248" width="1.7109375" style="19" customWidth="1"/>
    <col min="1249" max="1493" width="11.42578125" style="19"/>
    <col min="1494" max="1494" width="4.42578125" style="19" customWidth="1"/>
    <col min="1495" max="1495" width="11.42578125" style="19"/>
    <col min="1496" max="1496" width="17.5703125" style="19" customWidth="1"/>
    <col min="1497" max="1497" width="11.5703125" style="19" customWidth="1"/>
    <col min="1498" max="1501" width="11.42578125" style="19"/>
    <col min="1502" max="1502" width="22.5703125" style="19" customWidth="1"/>
    <col min="1503" max="1503" width="14" style="19" customWidth="1"/>
    <col min="1504" max="1504" width="1.7109375" style="19" customWidth="1"/>
    <col min="1505" max="1749" width="11.42578125" style="19"/>
    <col min="1750" max="1750" width="4.42578125" style="19" customWidth="1"/>
    <col min="1751" max="1751" width="11.42578125" style="19"/>
    <col min="1752" max="1752" width="17.5703125" style="19" customWidth="1"/>
    <col min="1753" max="1753" width="11.5703125" style="19" customWidth="1"/>
    <col min="1754" max="1757" width="11.42578125" style="19"/>
    <col min="1758" max="1758" width="22.5703125" style="19" customWidth="1"/>
    <col min="1759" max="1759" width="14" style="19" customWidth="1"/>
    <col min="1760" max="1760" width="1.7109375" style="19" customWidth="1"/>
    <col min="1761" max="2005" width="11.42578125" style="19"/>
    <col min="2006" max="2006" width="4.42578125" style="19" customWidth="1"/>
    <col min="2007" max="2007" width="11.42578125" style="19"/>
    <col min="2008" max="2008" width="17.5703125" style="19" customWidth="1"/>
    <col min="2009" max="2009" width="11.5703125" style="19" customWidth="1"/>
    <col min="2010" max="2013" width="11.42578125" style="19"/>
    <col min="2014" max="2014" width="22.5703125" style="19" customWidth="1"/>
    <col min="2015" max="2015" width="14" style="19" customWidth="1"/>
    <col min="2016" max="2016" width="1.7109375" style="19" customWidth="1"/>
    <col min="2017" max="2261" width="11.42578125" style="19"/>
    <col min="2262" max="2262" width="4.42578125" style="19" customWidth="1"/>
    <col min="2263" max="2263" width="11.42578125" style="19"/>
    <col min="2264" max="2264" width="17.5703125" style="19" customWidth="1"/>
    <col min="2265" max="2265" width="11.5703125" style="19" customWidth="1"/>
    <col min="2266" max="2269" width="11.42578125" style="19"/>
    <col min="2270" max="2270" width="22.5703125" style="19" customWidth="1"/>
    <col min="2271" max="2271" width="14" style="19" customWidth="1"/>
    <col min="2272" max="2272" width="1.7109375" style="19" customWidth="1"/>
    <col min="2273" max="2517" width="11.42578125" style="19"/>
    <col min="2518" max="2518" width="4.42578125" style="19" customWidth="1"/>
    <col min="2519" max="2519" width="11.42578125" style="19"/>
    <col min="2520" max="2520" width="17.5703125" style="19" customWidth="1"/>
    <col min="2521" max="2521" width="11.5703125" style="19" customWidth="1"/>
    <col min="2522" max="2525" width="11.42578125" style="19"/>
    <col min="2526" max="2526" width="22.5703125" style="19" customWidth="1"/>
    <col min="2527" max="2527" width="14" style="19" customWidth="1"/>
    <col min="2528" max="2528" width="1.7109375" style="19" customWidth="1"/>
    <col min="2529" max="2773" width="11.42578125" style="19"/>
    <col min="2774" max="2774" width="4.42578125" style="19" customWidth="1"/>
    <col min="2775" max="2775" width="11.42578125" style="19"/>
    <col min="2776" max="2776" width="17.5703125" style="19" customWidth="1"/>
    <col min="2777" max="2777" width="11.5703125" style="19" customWidth="1"/>
    <col min="2778" max="2781" width="11.42578125" style="19"/>
    <col min="2782" max="2782" width="22.5703125" style="19" customWidth="1"/>
    <col min="2783" max="2783" width="14" style="19" customWidth="1"/>
    <col min="2784" max="2784" width="1.7109375" style="19" customWidth="1"/>
    <col min="2785" max="3029" width="11.42578125" style="19"/>
    <col min="3030" max="3030" width="4.42578125" style="19" customWidth="1"/>
    <col min="3031" max="3031" width="11.42578125" style="19"/>
    <col min="3032" max="3032" width="17.5703125" style="19" customWidth="1"/>
    <col min="3033" max="3033" width="11.5703125" style="19" customWidth="1"/>
    <col min="3034" max="3037" width="11.42578125" style="19"/>
    <col min="3038" max="3038" width="22.5703125" style="19" customWidth="1"/>
    <col min="3039" max="3039" width="14" style="19" customWidth="1"/>
    <col min="3040" max="3040" width="1.7109375" style="19" customWidth="1"/>
    <col min="3041" max="3285" width="11.42578125" style="19"/>
    <col min="3286" max="3286" width="4.42578125" style="19" customWidth="1"/>
    <col min="3287" max="3287" width="11.42578125" style="19"/>
    <col min="3288" max="3288" width="17.5703125" style="19" customWidth="1"/>
    <col min="3289" max="3289" width="11.5703125" style="19" customWidth="1"/>
    <col min="3290" max="3293" width="11.42578125" style="19"/>
    <col min="3294" max="3294" width="22.5703125" style="19" customWidth="1"/>
    <col min="3295" max="3295" width="14" style="19" customWidth="1"/>
    <col min="3296" max="3296" width="1.7109375" style="19" customWidth="1"/>
    <col min="3297" max="3541" width="11.42578125" style="19"/>
    <col min="3542" max="3542" width="4.42578125" style="19" customWidth="1"/>
    <col min="3543" max="3543" width="11.42578125" style="19"/>
    <col min="3544" max="3544" width="17.5703125" style="19" customWidth="1"/>
    <col min="3545" max="3545" width="11.5703125" style="19" customWidth="1"/>
    <col min="3546" max="3549" width="11.42578125" style="19"/>
    <col min="3550" max="3550" width="22.5703125" style="19" customWidth="1"/>
    <col min="3551" max="3551" width="14" style="19" customWidth="1"/>
    <col min="3552" max="3552" width="1.7109375" style="19" customWidth="1"/>
    <col min="3553" max="3797" width="11.42578125" style="19"/>
    <col min="3798" max="3798" width="4.42578125" style="19" customWidth="1"/>
    <col min="3799" max="3799" width="11.42578125" style="19"/>
    <col min="3800" max="3800" width="17.5703125" style="19" customWidth="1"/>
    <col min="3801" max="3801" width="11.5703125" style="19" customWidth="1"/>
    <col min="3802" max="3805" width="11.42578125" style="19"/>
    <col min="3806" max="3806" width="22.5703125" style="19" customWidth="1"/>
    <col min="3807" max="3807" width="14" style="19" customWidth="1"/>
    <col min="3808" max="3808" width="1.7109375" style="19" customWidth="1"/>
    <col min="3809" max="4053" width="11.42578125" style="19"/>
    <col min="4054" max="4054" width="4.42578125" style="19" customWidth="1"/>
    <col min="4055" max="4055" width="11.42578125" style="19"/>
    <col min="4056" max="4056" width="17.5703125" style="19" customWidth="1"/>
    <col min="4057" max="4057" width="11.5703125" style="19" customWidth="1"/>
    <col min="4058" max="4061" width="11.42578125" style="19"/>
    <col min="4062" max="4062" width="22.5703125" style="19" customWidth="1"/>
    <col min="4063" max="4063" width="14" style="19" customWidth="1"/>
    <col min="4064" max="4064" width="1.7109375" style="19" customWidth="1"/>
    <col min="4065" max="4309" width="11.42578125" style="19"/>
    <col min="4310" max="4310" width="4.42578125" style="19" customWidth="1"/>
    <col min="4311" max="4311" width="11.42578125" style="19"/>
    <col min="4312" max="4312" width="17.5703125" style="19" customWidth="1"/>
    <col min="4313" max="4313" width="11.5703125" style="19" customWidth="1"/>
    <col min="4314" max="4317" width="11.42578125" style="19"/>
    <col min="4318" max="4318" width="22.5703125" style="19" customWidth="1"/>
    <col min="4319" max="4319" width="14" style="19" customWidth="1"/>
    <col min="4320" max="4320" width="1.7109375" style="19" customWidth="1"/>
    <col min="4321" max="4565" width="11.42578125" style="19"/>
    <col min="4566" max="4566" width="4.42578125" style="19" customWidth="1"/>
    <col min="4567" max="4567" width="11.42578125" style="19"/>
    <col min="4568" max="4568" width="17.5703125" style="19" customWidth="1"/>
    <col min="4569" max="4569" width="11.5703125" style="19" customWidth="1"/>
    <col min="4570" max="4573" width="11.42578125" style="19"/>
    <col min="4574" max="4574" width="22.5703125" style="19" customWidth="1"/>
    <col min="4575" max="4575" width="14" style="19" customWidth="1"/>
    <col min="4576" max="4576" width="1.7109375" style="19" customWidth="1"/>
    <col min="4577" max="4821" width="11.42578125" style="19"/>
    <col min="4822" max="4822" width="4.42578125" style="19" customWidth="1"/>
    <col min="4823" max="4823" width="11.42578125" style="19"/>
    <col min="4824" max="4824" width="17.5703125" style="19" customWidth="1"/>
    <col min="4825" max="4825" width="11.5703125" style="19" customWidth="1"/>
    <col min="4826" max="4829" width="11.42578125" style="19"/>
    <col min="4830" max="4830" width="22.5703125" style="19" customWidth="1"/>
    <col min="4831" max="4831" width="14" style="19" customWidth="1"/>
    <col min="4832" max="4832" width="1.7109375" style="19" customWidth="1"/>
    <col min="4833" max="5077" width="11.42578125" style="19"/>
    <col min="5078" max="5078" width="4.42578125" style="19" customWidth="1"/>
    <col min="5079" max="5079" width="11.42578125" style="19"/>
    <col min="5080" max="5080" width="17.5703125" style="19" customWidth="1"/>
    <col min="5081" max="5081" width="11.5703125" style="19" customWidth="1"/>
    <col min="5082" max="5085" width="11.42578125" style="19"/>
    <col min="5086" max="5086" width="22.5703125" style="19" customWidth="1"/>
    <col min="5087" max="5087" width="14" style="19" customWidth="1"/>
    <col min="5088" max="5088" width="1.7109375" style="19" customWidth="1"/>
    <col min="5089" max="5333" width="11.42578125" style="19"/>
    <col min="5334" max="5334" width="4.42578125" style="19" customWidth="1"/>
    <col min="5335" max="5335" width="11.42578125" style="19"/>
    <col min="5336" max="5336" width="17.5703125" style="19" customWidth="1"/>
    <col min="5337" max="5337" width="11.5703125" style="19" customWidth="1"/>
    <col min="5338" max="5341" width="11.42578125" style="19"/>
    <col min="5342" max="5342" width="22.5703125" style="19" customWidth="1"/>
    <col min="5343" max="5343" width="14" style="19" customWidth="1"/>
    <col min="5344" max="5344" width="1.7109375" style="19" customWidth="1"/>
    <col min="5345" max="5589" width="11.42578125" style="19"/>
    <col min="5590" max="5590" width="4.42578125" style="19" customWidth="1"/>
    <col min="5591" max="5591" width="11.42578125" style="19"/>
    <col min="5592" max="5592" width="17.5703125" style="19" customWidth="1"/>
    <col min="5593" max="5593" width="11.5703125" style="19" customWidth="1"/>
    <col min="5594" max="5597" width="11.42578125" style="19"/>
    <col min="5598" max="5598" width="22.5703125" style="19" customWidth="1"/>
    <col min="5599" max="5599" width="14" style="19" customWidth="1"/>
    <col min="5600" max="5600" width="1.7109375" style="19" customWidth="1"/>
    <col min="5601" max="5845" width="11.42578125" style="19"/>
    <col min="5846" max="5846" width="4.42578125" style="19" customWidth="1"/>
    <col min="5847" max="5847" width="11.42578125" style="19"/>
    <col min="5848" max="5848" width="17.5703125" style="19" customWidth="1"/>
    <col min="5849" max="5849" width="11.5703125" style="19" customWidth="1"/>
    <col min="5850" max="5853" width="11.42578125" style="19"/>
    <col min="5854" max="5854" width="22.5703125" style="19" customWidth="1"/>
    <col min="5855" max="5855" width="14" style="19" customWidth="1"/>
    <col min="5856" max="5856" width="1.7109375" style="19" customWidth="1"/>
    <col min="5857" max="6101" width="11.42578125" style="19"/>
    <col min="6102" max="6102" width="4.42578125" style="19" customWidth="1"/>
    <col min="6103" max="6103" width="11.42578125" style="19"/>
    <col min="6104" max="6104" width="17.5703125" style="19" customWidth="1"/>
    <col min="6105" max="6105" width="11.5703125" style="19" customWidth="1"/>
    <col min="6106" max="6109" width="11.42578125" style="19"/>
    <col min="6110" max="6110" width="22.5703125" style="19" customWidth="1"/>
    <col min="6111" max="6111" width="14" style="19" customWidth="1"/>
    <col min="6112" max="6112" width="1.7109375" style="19" customWidth="1"/>
    <col min="6113" max="6357" width="11.42578125" style="19"/>
    <col min="6358" max="6358" width="4.42578125" style="19" customWidth="1"/>
    <col min="6359" max="6359" width="11.42578125" style="19"/>
    <col min="6360" max="6360" width="17.5703125" style="19" customWidth="1"/>
    <col min="6361" max="6361" width="11.5703125" style="19" customWidth="1"/>
    <col min="6362" max="6365" width="11.42578125" style="19"/>
    <col min="6366" max="6366" width="22.5703125" style="19" customWidth="1"/>
    <col min="6367" max="6367" width="14" style="19" customWidth="1"/>
    <col min="6368" max="6368" width="1.7109375" style="19" customWidth="1"/>
    <col min="6369" max="6613" width="11.42578125" style="19"/>
    <col min="6614" max="6614" width="4.42578125" style="19" customWidth="1"/>
    <col min="6615" max="6615" width="11.42578125" style="19"/>
    <col min="6616" max="6616" width="17.5703125" style="19" customWidth="1"/>
    <col min="6617" max="6617" width="11.5703125" style="19" customWidth="1"/>
    <col min="6618" max="6621" width="11.42578125" style="19"/>
    <col min="6622" max="6622" width="22.5703125" style="19" customWidth="1"/>
    <col min="6623" max="6623" width="14" style="19" customWidth="1"/>
    <col min="6624" max="6624" width="1.7109375" style="19" customWidth="1"/>
    <col min="6625" max="6869" width="11.42578125" style="19"/>
    <col min="6870" max="6870" width="4.42578125" style="19" customWidth="1"/>
    <col min="6871" max="6871" width="11.42578125" style="19"/>
    <col min="6872" max="6872" width="17.5703125" style="19" customWidth="1"/>
    <col min="6873" max="6873" width="11.5703125" style="19" customWidth="1"/>
    <col min="6874" max="6877" width="11.42578125" style="19"/>
    <col min="6878" max="6878" width="22.5703125" style="19" customWidth="1"/>
    <col min="6879" max="6879" width="14" style="19" customWidth="1"/>
    <col min="6880" max="6880" width="1.7109375" style="19" customWidth="1"/>
    <col min="6881" max="7125" width="11.42578125" style="19"/>
    <col min="7126" max="7126" width="4.42578125" style="19" customWidth="1"/>
    <col min="7127" max="7127" width="11.42578125" style="19"/>
    <col min="7128" max="7128" width="17.5703125" style="19" customWidth="1"/>
    <col min="7129" max="7129" width="11.5703125" style="19" customWidth="1"/>
    <col min="7130" max="7133" width="11.42578125" style="19"/>
    <col min="7134" max="7134" width="22.5703125" style="19" customWidth="1"/>
    <col min="7135" max="7135" width="14" style="19" customWidth="1"/>
    <col min="7136" max="7136" width="1.7109375" style="19" customWidth="1"/>
    <col min="7137" max="7381" width="11.42578125" style="19"/>
    <col min="7382" max="7382" width="4.42578125" style="19" customWidth="1"/>
    <col min="7383" max="7383" width="11.42578125" style="19"/>
    <col min="7384" max="7384" width="17.5703125" style="19" customWidth="1"/>
    <col min="7385" max="7385" width="11.5703125" style="19" customWidth="1"/>
    <col min="7386" max="7389" width="11.42578125" style="19"/>
    <col min="7390" max="7390" width="22.5703125" style="19" customWidth="1"/>
    <col min="7391" max="7391" width="14" style="19" customWidth="1"/>
    <col min="7392" max="7392" width="1.7109375" style="19" customWidth="1"/>
    <col min="7393" max="7637" width="11.42578125" style="19"/>
    <col min="7638" max="7638" width="4.42578125" style="19" customWidth="1"/>
    <col min="7639" max="7639" width="11.42578125" style="19"/>
    <col min="7640" max="7640" width="17.5703125" style="19" customWidth="1"/>
    <col min="7641" max="7641" width="11.5703125" style="19" customWidth="1"/>
    <col min="7642" max="7645" width="11.42578125" style="19"/>
    <col min="7646" max="7646" width="22.5703125" style="19" customWidth="1"/>
    <col min="7647" max="7647" width="14" style="19" customWidth="1"/>
    <col min="7648" max="7648" width="1.7109375" style="19" customWidth="1"/>
    <col min="7649" max="7893" width="11.42578125" style="19"/>
    <col min="7894" max="7894" width="4.42578125" style="19" customWidth="1"/>
    <col min="7895" max="7895" width="11.42578125" style="19"/>
    <col min="7896" max="7896" width="17.5703125" style="19" customWidth="1"/>
    <col min="7897" max="7897" width="11.5703125" style="19" customWidth="1"/>
    <col min="7898" max="7901" width="11.42578125" style="19"/>
    <col min="7902" max="7902" width="22.5703125" style="19" customWidth="1"/>
    <col min="7903" max="7903" width="14" style="19" customWidth="1"/>
    <col min="7904" max="7904" width="1.7109375" style="19" customWidth="1"/>
    <col min="7905" max="8149" width="11.42578125" style="19"/>
    <col min="8150" max="8150" width="4.42578125" style="19" customWidth="1"/>
    <col min="8151" max="8151" width="11.42578125" style="19"/>
    <col min="8152" max="8152" width="17.5703125" style="19" customWidth="1"/>
    <col min="8153" max="8153" width="11.5703125" style="19" customWidth="1"/>
    <col min="8154" max="8157" width="11.42578125" style="19"/>
    <col min="8158" max="8158" width="22.5703125" style="19" customWidth="1"/>
    <col min="8159" max="8159" width="14" style="19" customWidth="1"/>
    <col min="8160" max="8160" width="1.7109375" style="19" customWidth="1"/>
    <col min="8161" max="8405" width="11.42578125" style="19"/>
    <col min="8406" max="8406" width="4.42578125" style="19" customWidth="1"/>
    <col min="8407" max="8407" width="11.42578125" style="19"/>
    <col min="8408" max="8408" width="17.5703125" style="19" customWidth="1"/>
    <col min="8409" max="8409" width="11.5703125" style="19" customWidth="1"/>
    <col min="8410" max="8413" width="11.42578125" style="19"/>
    <col min="8414" max="8414" width="22.5703125" style="19" customWidth="1"/>
    <col min="8415" max="8415" width="14" style="19" customWidth="1"/>
    <col min="8416" max="8416" width="1.7109375" style="19" customWidth="1"/>
    <col min="8417" max="8661" width="11.42578125" style="19"/>
    <col min="8662" max="8662" width="4.42578125" style="19" customWidth="1"/>
    <col min="8663" max="8663" width="11.42578125" style="19"/>
    <col min="8664" max="8664" width="17.5703125" style="19" customWidth="1"/>
    <col min="8665" max="8665" width="11.5703125" style="19" customWidth="1"/>
    <col min="8666" max="8669" width="11.42578125" style="19"/>
    <col min="8670" max="8670" width="22.5703125" style="19" customWidth="1"/>
    <col min="8671" max="8671" width="14" style="19" customWidth="1"/>
    <col min="8672" max="8672" width="1.7109375" style="19" customWidth="1"/>
    <col min="8673" max="8917" width="11.42578125" style="19"/>
    <col min="8918" max="8918" width="4.42578125" style="19" customWidth="1"/>
    <col min="8919" max="8919" width="11.42578125" style="19"/>
    <col min="8920" max="8920" width="17.5703125" style="19" customWidth="1"/>
    <col min="8921" max="8921" width="11.5703125" style="19" customWidth="1"/>
    <col min="8922" max="8925" width="11.42578125" style="19"/>
    <col min="8926" max="8926" width="22.5703125" style="19" customWidth="1"/>
    <col min="8927" max="8927" width="14" style="19" customWidth="1"/>
    <col min="8928" max="8928" width="1.7109375" style="19" customWidth="1"/>
    <col min="8929" max="9173" width="11.42578125" style="19"/>
    <col min="9174" max="9174" width="4.42578125" style="19" customWidth="1"/>
    <col min="9175" max="9175" width="11.42578125" style="19"/>
    <col min="9176" max="9176" width="17.5703125" style="19" customWidth="1"/>
    <col min="9177" max="9177" width="11.5703125" style="19" customWidth="1"/>
    <col min="9178" max="9181" width="11.42578125" style="19"/>
    <col min="9182" max="9182" width="22.5703125" style="19" customWidth="1"/>
    <col min="9183" max="9183" width="14" style="19" customWidth="1"/>
    <col min="9184" max="9184" width="1.7109375" style="19" customWidth="1"/>
    <col min="9185" max="9429" width="11.42578125" style="19"/>
    <col min="9430" max="9430" width="4.42578125" style="19" customWidth="1"/>
    <col min="9431" max="9431" width="11.42578125" style="19"/>
    <col min="9432" max="9432" width="17.5703125" style="19" customWidth="1"/>
    <col min="9433" max="9433" width="11.5703125" style="19" customWidth="1"/>
    <col min="9434" max="9437" width="11.42578125" style="19"/>
    <col min="9438" max="9438" width="22.5703125" style="19" customWidth="1"/>
    <col min="9439" max="9439" width="14" style="19" customWidth="1"/>
    <col min="9440" max="9440" width="1.7109375" style="19" customWidth="1"/>
    <col min="9441" max="9685" width="11.42578125" style="19"/>
    <col min="9686" max="9686" width="4.42578125" style="19" customWidth="1"/>
    <col min="9687" max="9687" width="11.42578125" style="19"/>
    <col min="9688" max="9688" width="17.5703125" style="19" customWidth="1"/>
    <col min="9689" max="9689" width="11.5703125" style="19" customWidth="1"/>
    <col min="9690" max="9693" width="11.42578125" style="19"/>
    <col min="9694" max="9694" width="22.5703125" style="19" customWidth="1"/>
    <col min="9695" max="9695" width="14" style="19" customWidth="1"/>
    <col min="9696" max="9696" width="1.7109375" style="19" customWidth="1"/>
    <col min="9697" max="9941" width="11.42578125" style="19"/>
    <col min="9942" max="9942" width="4.42578125" style="19" customWidth="1"/>
    <col min="9943" max="9943" width="11.42578125" style="19"/>
    <col min="9944" max="9944" width="17.5703125" style="19" customWidth="1"/>
    <col min="9945" max="9945" width="11.5703125" style="19" customWidth="1"/>
    <col min="9946" max="9949" width="11.42578125" style="19"/>
    <col min="9950" max="9950" width="22.5703125" style="19" customWidth="1"/>
    <col min="9951" max="9951" width="14" style="19" customWidth="1"/>
    <col min="9952" max="9952" width="1.7109375" style="19" customWidth="1"/>
    <col min="9953" max="10197" width="11.42578125" style="19"/>
    <col min="10198" max="10198" width="4.42578125" style="19" customWidth="1"/>
    <col min="10199" max="10199" width="11.42578125" style="19"/>
    <col min="10200" max="10200" width="17.5703125" style="19" customWidth="1"/>
    <col min="10201" max="10201" width="11.5703125" style="19" customWidth="1"/>
    <col min="10202" max="10205" width="11.42578125" style="19"/>
    <col min="10206" max="10206" width="22.5703125" style="19" customWidth="1"/>
    <col min="10207" max="10207" width="14" style="19" customWidth="1"/>
    <col min="10208" max="10208" width="1.7109375" style="19" customWidth="1"/>
    <col min="10209" max="10453" width="11.42578125" style="19"/>
    <col min="10454" max="10454" width="4.42578125" style="19" customWidth="1"/>
    <col min="10455" max="10455" width="11.42578125" style="19"/>
    <col min="10456" max="10456" width="17.5703125" style="19" customWidth="1"/>
    <col min="10457" max="10457" width="11.5703125" style="19" customWidth="1"/>
    <col min="10458" max="10461" width="11.42578125" style="19"/>
    <col min="10462" max="10462" width="22.5703125" style="19" customWidth="1"/>
    <col min="10463" max="10463" width="14" style="19" customWidth="1"/>
    <col min="10464" max="10464" width="1.7109375" style="19" customWidth="1"/>
    <col min="10465" max="10709" width="11.42578125" style="19"/>
    <col min="10710" max="10710" width="4.42578125" style="19" customWidth="1"/>
    <col min="10711" max="10711" width="11.42578125" style="19"/>
    <col min="10712" max="10712" width="17.5703125" style="19" customWidth="1"/>
    <col min="10713" max="10713" width="11.5703125" style="19" customWidth="1"/>
    <col min="10714" max="10717" width="11.42578125" style="19"/>
    <col min="10718" max="10718" width="22.5703125" style="19" customWidth="1"/>
    <col min="10719" max="10719" width="14" style="19" customWidth="1"/>
    <col min="10720" max="10720" width="1.7109375" style="19" customWidth="1"/>
    <col min="10721" max="10965" width="11.42578125" style="19"/>
    <col min="10966" max="10966" width="4.42578125" style="19" customWidth="1"/>
    <col min="10967" max="10967" width="11.42578125" style="19"/>
    <col min="10968" max="10968" width="17.5703125" style="19" customWidth="1"/>
    <col min="10969" max="10969" width="11.5703125" style="19" customWidth="1"/>
    <col min="10970" max="10973" width="11.42578125" style="19"/>
    <col min="10974" max="10974" width="22.5703125" style="19" customWidth="1"/>
    <col min="10975" max="10975" width="14" style="19" customWidth="1"/>
    <col min="10976" max="10976" width="1.7109375" style="19" customWidth="1"/>
    <col min="10977" max="11221" width="11.42578125" style="19"/>
    <col min="11222" max="11222" width="4.42578125" style="19" customWidth="1"/>
    <col min="11223" max="11223" width="11.42578125" style="19"/>
    <col min="11224" max="11224" width="17.5703125" style="19" customWidth="1"/>
    <col min="11225" max="11225" width="11.5703125" style="19" customWidth="1"/>
    <col min="11226" max="11229" width="11.42578125" style="19"/>
    <col min="11230" max="11230" width="22.5703125" style="19" customWidth="1"/>
    <col min="11231" max="11231" width="14" style="19" customWidth="1"/>
    <col min="11232" max="11232" width="1.7109375" style="19" customWidth="1"/>
    <col min="11233" max="11477" width="11.42578125" style="19"/>
    <col min="11478" max="11478" width="4.42578125" style="19" customWidth="1"/>
    <col min="11479" max="11479" width="11.42578125" style="19"/>
    <col min="11480" max="11480" width="17.5703125" style="19" customWidth="1"/>
    <col min="11481" max="11481" width="11.5703125" style="19" customWidth="1"/>
    <col min="11482" max="11485" width="11.42578125" style="19"/>
    <col min="11486" max="11486" width="22.5703125" style="19" customWidth="1"/>
    <col min="11487" max="11487" width="14" style="19" customWidth="1"/>
    <col min="11488" max="11488" width="1.7109375" style="19" customWidth="1"/>
    <col min="11489" max="11733" width="11.42578125" style="19"/>
    <col min="11734" max="11734" width="4.42578125" style="19" customWidth="1"/>
    <col min="11735" max="11735" width="11.42578125" style="19"/>
    <col min="11736" max="11736" width="17.5703125" style="19" customWidth="1"/>
    <col min="11737" max="11737" width="11.5703125" style="19" customWidth="1"/>
    <col min="11738" max="11741" width="11.42578125" style="19"/>
    <col min="11742" max="11742" width="22.5703125" style="19" customWidth="1"/>
    <col min="11743" max="11743" width="14" style="19" customWidth="1"/>
    <col min="11744" max="11744" width="1.7109375" style="19" customWidth="1"/>
    <col min="11745" max="11989" width="11.42578125" style="19"/>
    <col min="11990" max="11990" width="4.42578125" style="19" customWidth="1"/>
    <col min="11991" max="11991" width="11.42578125" style="19"/>
    <col min="11992" max="11992" width="17.5703125" style="19" customWidth="1"/>
    <col min="11993" max="11993" width="11.5703125" style="19" customWidth="1"/>
    <col min="11994" max="11997" width="11.42578125" style="19"/>
    <col min="11998" max="11998" width="22.5703125" style="19" customWidth="1"/>
    <col min="11999" max="11999" width="14" style="19" customWidth="1"/>
    <col min="12000" max="12000" width="1.7109375" style="19" customWidth="1"/>
    <col min="12001" max="12245" width="11.42578125" style="19"/>
    <col min="12246" max="12246" width="4.42578125" style="19" customWidth="1"/>
    <col min="12247" max="12247" width="11.42578125" style="19"/>
    <col min="12248" max="12248" width="17.5703125" style="19" customWidth="1"/>
    <col min="12249" max="12249" width="11.5703125" style="19" customWidth="1"/>
    <col min="12250" max="12253" width="11.42578125" style="19"/>
    <col min="12254" max="12254" width="22.5703125" style="19" customWidth="1"/>
    <col min="12255" max="12255" width="14" style="19" customWidth="1"/>
    <col min="12256" max="12256" width="1.7109375" style="19" customWidth="1"/>
    <col min="12257" max="12501" width="11.42578125" style="19"/>
    <col min="12502" max="12502" width="4.42578125" style="19" customWidth="1"/>
    <col min="12503" max="12503" width="11.42578125" style="19"/>
    <col min="12504" max="12504" width="17.5703125" style="19" customWidth="1"/>
    <col min="12505" max="12505" width="11.5703125" style="19" customWidth="1"/>
    <col min="12506" max="12509" width="11.42578125" style="19"/>
    <col min="12510" max="12510" width="22.5703125" style="19" customWidth="1"/>
    <col min="12511" max="12511" width="14" style="19" customWidth="1"/>
    <col min="12512" max="12512" width="1.7109375" style="19" customWidth="1"/>
    <col min="12513" max="12757" width="11.42578125" style="19"/>
    <col min="12758" max="12758" width="4.42578125" style="19" customWidth="1"/>
    <col min="12759" max="12759" width="11.42578125" style="19"/>
    <col min="12760" max="12760" width="17.5703125" style="19" customWidth="1"/>
    <col min="12761" max="12761" width="11.5703125" style="19" customWidth="1"/>
    <col min="12762" max="12765" width="11.42578125" style="19"/>
    <col min="12766" max="12766" width="22.5703125" style="19" customWidth="1"/>
    <col min="12767" max="12767" width="14" style="19" customWidth="1"/>
    <col min="12768" max="12768" width="1.7109375" style="19" customWidth="1"/>
    <col min="12769" max="13013" width="11.42578125" style="19"/>
    <col min="13014" max="13014" width="4.42578125" style="19" customWidth="1"/>
    <col min="13015" max="13015" width="11.42578125" style="19"/>
    <col min="13016" max="13016" width="17.5703125" style="19" customWidth="1"/>
    <col min="13017" max="13017" width="11.5703125" style="19" customWidth="1"/>
    <col min="13018" max="13021" width="11.42578125" style="19"/>
    <col min="13022" max="13022" width="22.5703125" style="19" customWidth="1"/>
    <col min="13023" max="13023" width="14" style="19" customWidth="1"/>
    <col min="13024" max="13024" width="1.7109375" style="19" customWidth="1"/>
    <col min="13025" max="13269" width="11.42578125" style="19"/>
    <col min="13270" max="13270" width="4.42578125" style="19" customWidth="1"/>
    <col min="13271" max="13271" width="11.42578125" style="19"/>
    <col min="13272" max="13272" width="17.5703125" style="19" customWidth="1"/>
    <col min="13273" max="13273" width="11.5703125" style="19" customWidth="1"/>
    <col min="13274" max="13277" width="11.42578125" style="19"/>
    <col min="13278" max="13278" width="22.5703125" style="19" customWidth="1"/>
    <col min="13279" max="13279" width="14" style="19" customWidth="1"/>
    <col min="13280" max="13280" width="1.7109375" style="19" customWidth="1"/>
    <col min="13281" max="13525" width="11.42578125" style="19"/>
    <col min="13526" max="13526" width="4.42578125" style="19" customWidth="1"/>
    <col min="13527" max="13527" width="11.42578125" style="19"/>
    <col min="13528" max="13528" width="17.5703125" style="19" customWidth="1"/>
    <col min="13529" max="13529" width="11.5703125" style="19" customWidth="1"/>
    <col min="13530" max="13533" width="11.42578125" style="19"/>
    <col min="13534" max="13534" width="22.5703125" style="19" customWidth="1"/>
    <col min="13535" max="13535" width="14" style="19" customWidth="1"/>
    <col min="13536" max="13536" width="1.7109375" style="19" customWidth="1"/>
    <col min="13537" max="13781" width="11.42578125" style="19"/>
    <col min="13782" max="13782" width="4.42578125" style="19" customWidth="1"/>
    <col min="13783" max="13783" width="11.42578125" style="19"/>
    <col min="13784" max="13784" width="17.5703125" style="19" customWidth="1"/>
    <col min="13785" max="13785" width="11.5703125" style="19" customWidth="1"/>
    <col min="13786" max="13789" width="11.42578125" style="19"/>
    <col min="13790" max="13790" width="22.5703125" style="19" customWidth="1"/>
    <col min="13791" max="13791" width="14" style="19" customWidth="1"/>
    <col min="13792" max="13792" width="1.7109375" style="19" customWidth="1"/>
    <col min="13793" max="14037" width="11.42578125" style="19"/>
    <col min="14038" max="14038" width="4.42578125" style="19" customWidth="1"/>
    <col min="14039" max="14039" width="11.42578125" style="19"/>
    <col min="14040" max="14040" width="17.5703125" style="19" customWidth="1"/>
    <col min="14041" max="14041" width="11.5703125" style="19" customWidth="1"/>
    <col min="14042" max="14045" width="11.42578125" style="19"/>
    <col min="14046" max="14046" width="22.5703125" style="19" customWidth="1"/>
    <col min="14047" max="14047" width="14" style="19" customWidth="1"/>
    <col min="14048" max="14048" width="1.7109375" style="19" customWidth="1"/>
    <col min="14049" max="14293" width="11.42578125" style="19"/>
    <col min="14294" max="14294" width="4.42578125" style="19" customWidth="1"/>
    <col min="14295" max="14295" width="11.42578125" style="19"/>
    <col min="14296" max="14296" width="17.5703125" style="19" customWidth="1"/>
    <col min="14297" max="14297" width="11.5703125" style="19" customWidth="1"/>
    <col min="14298" max="14301" width="11.42578125" style="19"/>
    <col min="14302" max="14302" width="22.5703125" style="19" customWidth="1"/>
    <col min="14303" max="14303" width="14" style="19" customWidth="1"/>
    <col min="14304" max="14304" width="1.7109375" style="19" customWidth="1"/>
    <col min="14305" max="14549" width="11.42578125" style="19"/>
    <col min="14550" max="14550" width="4.42578125" style="19" customWidth="1"/>
    <col min="14551" max="14551" width="11.42578125" style="19"/>
    <col min="14552" max="14552" width="17.5703125" style="19" customWidth="1"/>
    <col min="14553" max="14553" width="11.5703125" style="19" customWidth="1"/>
    <col min="14554" max="14557" width="11.42578125" style="19"/>
    <col min="14558" max="14558" width="22.5703125" style="19" customWidth="1"/>
    <col min="14559" max="14559" width="14" style="19" customWidth="1"/>
    <col min="14560" max="14560" width="1.7109375" style="19" customWidth="1"/>
    <col min="14561" max="14805" width="11.42578125" style="19"/>
    <col min="14806" max="14806" width="4.42578125" style="19" customWidth="1"/>
    <col min="14807" max="14807" width="11.42578125" style="19"/>
    <col min="14808" max="14808" width="17.5703125" style="19" customWidth="1"/>
    <col min="14809" max="14809" width="11.5703125" style="19" customWidth="1"/>
    <col min="14810" max="14813" width="11.42578125" style="19"/>
    <col min="14814" max="14814" width="22.5703125" style="19" customWidth="1"/>
    <col min="14815" max="14815" width="14" style="19" customWidth="1"/>
    <col min="14816" max="14816" width="1.7109375" style="19" customWidth="1"/>
    <col min="14817" max="15061" width="11.42578125" style="19"/>
    <col min="15062" max="15062" width="4.42578125" style="19" customWidth="1"/>
    <col min="15063" max="15063" width="11.42578125" style="19"/>
    <col min="15064" max="15064" width="17.5703125" style="19" customWidth="1"/>
    <col min="15065" max="15065" width="11.5703125" style="19" customWidth="1"/>
    <col min="15066" max="15069" width="11.42578125" style="19"/>
    <col min="15070" max="15070" width="22.5703125" style="19" customWidth="1"/>
    <col min="15071" max="15071" width="14" style="19" customWidth="1"/>
    <col min="15072" max="15072" width="1.7109375" style="19" customWidth="1"/>
    <col min="15073" max="15317" width="11.42578125" style="19"/>
    <col min="15318" max="15318" width="4.42578125" style="19" customWidth="1"/>
    <col min="15319" max="15319" width="11.42578125" style="19"/>
    <col min="15320" max="15320" width="17.5703125" style="19" customWidth="1"/>
    <col min="15321" max="15321" width="11.5703125" style="19" customWidth="1"/>
    <col min="15322" max="15325" width="11.42578125" style="19"/>
    <col min="15326" max="15326" width="22.5703125" style="19" customWidth="1"/>
    <col min="15327" max="15327" width="14" style="19" customWidth="1"/>
    <col min="15328" max="15328" width="1.7109375" style="19" customWidth="1"/>
    <col min="15329" max="15573" width="11.42578125" style="19"/>
    <col min="15574" max="15574" width="4.42578125" style="19" customWidth="1"/>
    <col min="15575" max="15575" width="11.42578125" style="19"/>
    <col min="15576" max="15576" width="17.5703125" style="19" customWidth="1"/>
    <col min="15577" max="15577" width="11.5703125" style="19" customWidth="1"/>
    <col min="15578" max="15581" width="11.42578125" style="19"/>
    <col min="15582" max="15582" width="22.5703125" style="19" customWidth="1"/>
    <col min="15583" max="15583" width="14" style="19" customWidth="1"/>
    <col min="15584" max="15584" width="1.7109375" style="19" customWidth="1"/>
    <col min="15585" max="15829" width="11.42578125" style="19"/>
    <col min="15830" max="15830" width="4.42578125" style="19" customWidth="1"/>
    <col min="15831" max="15831" width="11.42578125" style="19"/>
    <col min="15832" max="15832" width="17.5703125" style="19" customWidth="1"/>
    <col min="15833" max="15833" width="11.5703125" style="19" customWidth="1"/>
    <col min="15834" max="15837" width="11.42578125" style="19"/>
    <col min="15838" max="15838" width="22.5703125" style="19" customWidth="1"/>
    <col min="15839" max="15839" width="14" style="19" customWidth="1"/>
    <col min="15840" max="15840" width="1.7109375" style="19" customWidth="1"/>
    <col min="15841" max="16085" width="11.42578125" style="19"/>
    <col min="16086" max="16086" width="4.42578125" style="19" customWidth="1"/>
    <col min="16087" max="16087" width="11.42578125" style="19"/>
    <col min="16088" max="16088" width="17.5703125" style="19" customWidth="1"/>
    <col min="16089" max="16089" width="11.5703125" style="19" customWidth="1"/>
    <col min="16090" max="16093" width="11.42578125" style="19"/>
    <col min="16094" max="16094" width="22.5703125" style="19" customWidth="1"/>
    <col min="16095" max="16095" width="21.5703125" style="19" bestFit="1" customWidth="1"/>
    <col min="16096" max="16096" width="1.7109375" style="19" customWidth="1"/>
    <col min="16097" max="16384" width="11.42578125" style="19"/>
  </cols>
  <sheetData>
    <row r="1" spans="2:10" ht="18" customHeight="1" thickBot="1" x14ac:dyDescent="0.25"/>
    <row r="2" spans="2:10" ht="35.25" customHeight="1" thickBot="1" x14ac:dyDescent="0.25">
      <c r="B2" s="67"/>
      <c r="C2" s="68"/>
      <c r="D2" s="69" t="s">
        <v>316</v>
      </c>
      <c r="E2" s="70"/>
      <c r="F2" s="70"/>
      <c r="G2" s="70"/>
      <c r="H2" s="70"/>
      <c r="I2" s="71"/>
      <c r="J2" s="72" t="s">
        <v>317</v>
      </c>
    </row>
    <row r="3" spans="2:10" ht="41.25" customHeight="1" thickBot="1" x14ac:dyDescent="0.25">
      <c r="B3" s="73"/>
      <c r="C3" s="74"/>
      <c r="D3" s="75" t="s">
        <v>318</v>
      </c>
      <c r="E3" s="76"/>
      <c r="F3" s="76"/>
      <c r="G3" s="76"/>
      <c r="H3" s="76"/>
      <c r="I3" s="77"/>
      <c r="J3" s="78" t="s">
        <v>319</v>
      </c>
    </row>
    <row r="4" spans="2:10" x14ac:dyDescent="0.2">
      <c r="B4" s="38"/>
      <c r="J4" s="39"/>
    </row>
    <row r="5" spans="2:10" x14ac:dyDescent="0.2">
      <c r="B5" s="38"/>
      <c r="J5" s="39"/>
    </row>
    <row r="6" spans="2:10" x14ac:dyDescent="0.2">
      <c r="B6" s="38"/>
      <c r="C6" s="40" t="s">
        <v>326</v>
      </c>
      <c r="D6" s="79"/>
      <c r="E6" s="41"/>
      <c r="J6" s="39"/>
    </row>
    <row r="7" spans="2:10" x14ac:dyDescent="0.2">
      <c r="B7" s="38"/>
      <c r="J7" s="39"/>
    </row>
    <row r="8" spans="2:10" x14ac:dyDescent="0.2">
      <c r="B8" s="38"/>
      <c r="C8" s="40" t="s">
        <v>272</v>
      </c>
      <c r="J8" s="39"/>
    </row>
    <row r="9" spans="2:10" x14ac:dyDescent="0.2">
      <c r="B9" s="38"/>
      <c r="C9" s="40" t="s">
        <v>273</v>
      </c>
      <c r="J9" s="39"/>
    </row>
    <row r="10" spans="2:10" x14ac:dyDescent="0.2">
      <c r="B10" s="38"/>
      <c r="J10" s="39"/>
    </row>
    <row r="11" spans="2:10" x14ac:dyDescent="0.2">
      <c r="B11" s="38"/>
      <c r="C11" s="19" t="s">
        <v>320</v>
      </c>
      <c r="J11" s="39"/>
    </row>
    <row r="12" spans="2:10" x14ac:dyDescent="0.2">
      <c r="B12" s="38"/>
      <c r="C12" s="43"/>
      <c r="J12" s="39"/>
    </row>
    <row r="13" spans="2:10" x14ac:dyDescent="0.2">
      <c r="B13" s="38"/>
      <c r="C13" s="80" t="s">
        <v>321</v>
      </c>
      <c r="D13" s="41"/>
      <c r="H13" s="44" t="s">
        <v>274</v>
      </c>
      <c r="I13" s="44" t="s">
        <v>275</v>
      </c>
      <c r="J13" s="39"/>
    </row>
    <row r="14" spans="2:10" x14ac:dyDescent="0.2">
      <c r="B14" s="38"/>
      <c r="C14" s="40" t="s">
        <v>276</v>
      </c>
      <c r="D14" s="40"/>
      <c r="E14" s="40"/>
      <c r="F14" s="40"/>
      <c r="H14" s="81">
        <v>112</v>
      </c>
      <c r="I14" s="82">
        <v>178135739</v>
      </c>
      <c r="J14" s="39"/>
    </row>
    <row r="15" spans="2:10" x14ac:dyDescent="0.2">
      <c r="B15" s="38"/>
      <c r="C15" s="19" t="s">
        <v>277</v>
      </c>
      <c r="H15" s="83">
        <v>111</v>
      </c>
      <c r="I15" s="84">
        <v>174530366</v>
      </c>
      <c r="J15" s="39"/>
    </row>
    <row r="16" spans="2:10" x14ac:dyDescent="0.2">
      <c r="B16" s="38"/>
      <c r="C16" s="19" t="s">
        <v>278</v>
      </c>
      <c r="H16" s="83">
        <v>0</v>
      </c>
      <c r="I16" s="84">
        <v>0</v>
      </c>
      <c r="J16" s="39"/>
    </row>
    <row r="17" spans="2:10" x14ac:dyDescent="0.2">
      <c r="B17" s="38"/>
      <c r="C17" s="19" t="s">
        <v>279</v>
      </c>
      <c r="H17" s="83">
        <v>0</v>
      </c>
      <c r="I17" s="84">
        <v>0</v>
      </c>
      <c r="J17" s="39"/>
    </row>
    <row r="18" spans="2:10" x14ac:dyDescent="0.2">
      <c r="B18" s="38"/>
      <c r="C18" s="19" t="s">
        <v>322</v>
      </c>
      <c r="H18" s="83">
        <v>0</v>
      </c>
      <c r="I18" s="84">
        <v>0</v>
      </c>
      <c r="J18" s="39"/>
    </row>
    <row r="19" spans="2:10" x14ac:dyDescent="0.2">
      <c r="B19" s="38"/>
      <c r="C19" s="19" t="s">
        <v>310</v>
      </c>
      <c r="H19" s="85">
        <v>1</v>
      </c>
      <c r="I19" s="86">
        <v>3605373</v>
      </c>
      <c r="J19" s="39"/>
    </row>
    <row r="20" spans="2:10" x14ac:dyDescent="0.2">
      <c r="B20" s="38"/>
      <c r="C20" s="40" t="s">
        <v>323</v>
      </c>
      <c r="D20" s="40"/>
      <c r="E20" s="40"/>
      <c r="F20" s="40"/>
      <c r="H20" s="83">
        <f>SUM(H15:H19)</f>
        <v>112</v>
      </c>
      <c r="I20" s="82">
        <f>(I15+I16+I17+I18+I19)</f>
        <v>178135739</v>
      </c>
      <c r="J20" s="39"/>
    </row>
    <row r="21" spans="2:10" ht="13.5" thickBot="1" x14ac:dyDescent="0.25">
      <c r="B21" s="38"/>
      <c r="C21" s="40"/>
      <c r="D21" s="40"/>
      <c r="H21" s="87"/>
      <c r="I21" s="88"/>
      <c r="J21" s="39"/>
    </row>
    <row r="22" spans="2:10" ht="13.5" thickTop="1" x14ac:dyDescent="0.2">
      <c r="B22" s="38"/>
      <c r="C22" s="40"/>
      <c r="D22" s="40"/>
      <c r="H22" s="56"/>
      <c r="I22" s="48"/>
      <c r="J22" s="39"/>
    </row>
    <row r="23" spans="2:10" x14ac:dyDescent="0.2">
      <c r="B23" s="38"/>
      <c r="G23" s="56"/>
      <c r="H23" s="56"/>
      <c r="I23" s="56"/>
      <c r="J23" s="39"/>
    </row>
    <row r="24" spans="2:10" ht="13.5" thickBot="1" x14ac:dyDescent="0.25">
      <c r="B24" s="38"/>
      <c r="C24" s="58"/>
      <c r="D24" s="58"/>
      <c r="G24" s="58" t="s">
        <v>289</v>
      </c>
      <c r="H24" s="58"/>
      <c r="I24" s="56"/>
      <c r="J24" s="39"/>
    </row>
    <row r="25" spans="2:10" x14ac:dyDescent="0.2">
      <c r="B25" s="38"/>
      <c r="C25" s="56" t="s">
        <v>324</v>
      </c>
      <c r="D25" s="56"/>
      <c r="G25" s="56" t="s">
        <v>325</v>
      </c>
      <c r="H25" s="56"/>
      <c r="I25" s="56"/>
      <c r="J25" s="39"/>
    </row>
    <row r="26" spans="2:10" ht="18.75" customHeight="1" thickBot="1" x14ac:dyDescent="0.25">
      <c r="B26" s="60"/>
      <c r="C26" s="61"/>
      <c r="D26" s="61"/>
      <c r="E26" s="61"/>
      <c r="F26" s="61"/>
      <c r="G26" s="58"/>
      <c r="H26" s="58"/>
      <c r="I26" s="58"/>
      <c r="J26" s="62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dcterms:created xsi:type="dcterms:W3CDTF">2022-06-01T14:39:12Z</dcterms:created>
  <dcterms:modified xsi:type="dcterms:W3CDTF">2023-09-25T20:35:11Z</dcterms:modified>
</cp:coreProperties>
</file>