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EN EL CORREO\AÑO 2023\09. SEPTIEMBRE\NIT 800014918_E.S.E. HOSP UNIV ERASMO MEOZ\"/>
    </mc:Choice>
  </mc:AlternateContent>
  <bookViews>
    <workbookView xWindow="-120" yWindow="-120" windowWidth="20730" windowHeight="11160" activeTab="1"/>
  </bookViews>
  <sheets>
    <sheet name="INFO IPS" sheetId="2" r:id="rId1"/>
    <sheet name="FOR-CSA-018" sheetId="4" r:id="rId2"/>
    <sheet name="TD" sheetId="6" r:id="rId3"/>
    <sheet name="ESTADO DE CADA FACTURA" sheetId="5" r:id="rId4"/>
  </sheets>
  <calcPr calcId="152511"/>
  <pivotCaches>
    <pivotCache cacheId="19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4" l="1"/>
  <c r="H29" i="4"/>
  <c r="I27" i="4"/>
  <c r="H27" i="4"/>
  <c r="I24" i="4"/>
  <c r="H24" i="4"/>
  <c r="I31" i="4" l="1"/>
  <c r="H31" i="4"/>
  <c r="E12" i="2" l="1"/>
  <c r="F12" i="2"/>
  <c r="G12" i="2"/>
  <c r="D12" i="2"/>
</calcChain>
</file>

<file path=xl/sharedStrings.xml><?xml version="1.0" encoding="utf-8"?>
<sst xmlns="http://schemas.openxmlformats.org/spreadsheetml/2006/main" count="96" uniqueCount="79">
  <si>
    <t>FACTURA</t>
  </si>
  <si>
    <t>FECHA FACTURA</t>
  </si>
  <si>
    <t>FECHA RADICADO</t>
  </si>
  <si>
    <t>VALOR FACTURA</t>
  </si>
  <si>
    <t>SALDO</t>
  </si>
  <si>
    <t>INTERESES</t>
  </si>
  <si>
    <t>ESTADO</t>
  </si>
  <si>
    <t>VRGLOSA</t>
  </si>
  <si>
    <t>PAGOS</t>
  </si>
  <si>
    <t>COMFENALCO VALLE ESTADO CARTERA A CORTE ABRIL-2023</t>
  </si>
  <si>
    <t>NIT</t>
  </si>
  <si>
    <t>NOMBRE PRESTADOR</t>
  </si>
  <si>
    <t>PREFIJO</t>
  </si>
  <si>
    <t>NUMERO</t>
  </si>
  <si>
    <t>LLAVE</t>
  </si>
  <si>
    <t>POR PAGAR SAP</t>
  </si>
  <si>
    <t>DOC CONTA</t>
  </si>
  <si>
    <t>VALOR VAGLO</t>
  </si>
  <si>
    <t>ESTADO VAGLO</t>
  </si>
  <si>
    <t>CONCEPTO</t>
  </si>
  <si>
    <t>ESTADO COVID</t>
  </si>
  <si>
    <t>VALIDACION</t>
  </si>
  <si>
    <t>VALIDACION ALFA FACT</t>
  </si>
  <si>
    <t>VALOR RADICADO FACT</t>
  </si>
  <si>
    <t>VALOR CRUZADO SASS</t>
  </si>
  <si>
    <t>VALOR GLOSA ACEPTDA</t>
  </si>
  <si>
    <t>VALOR GLOSA DV</t>
  </si>
  <si>
    <t>OBSERVACION GLOSA DV</t>
  </si>
  <si>
    <t>FOR-CSA-018</t>
  </si>
  <si>
    <t>HOJA 1 DE 2</t>
  </si>
  <si>
    <t>RESUMEN DE CARTERA REVISADA POR LA EPS</t>
  </si>
  <si>
    <t>VERSION 1</t>
  </si>
  <si>
    <t>Señores : E.S.E. HOSPITAL UNIVERSITARIO ERASMO MEOZ</t>
  </si>
  <si>
    <t>NIT: 800014918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</si>
  <si>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</si>
  <si>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</si>
  <si>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</si>
  <si>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</si>
  <si>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</si>
  <si>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</si>
  <si>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</si>
  <si>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</si>
  <si>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</si>
  <si>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</si>
  <si>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</si>
  <si>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</si>
  <si>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</si>
  <si>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</si>
  <si>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</si>
  <si>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M. CLAUDIA ESTUPIÑAN SANABRIA</t>
  </si>
  <si>
    <t>Natalia Granados Oviedo</t>
  </si>
  <si>
    <t>Revisor de Cartera (Actisalud)</t>
  </si>
  <si>
    <t>Analista - Cuentas Salud EPS Comfenalco Valle.</t>
  </si>
  <si>
    <t>Santiago de Cali, SEPTIEMBRE 01 2023</t>
  </si>
  <si>
    <t>Con Corte al dia: 30/08/2023</t>
  </si>
  <si>
    <t>E.S.E. HOSPITAL UNIVERSITARIO ERASMO MEOZ</t>
  </si>
  <si>
    <t>FEMS</t>
  </si>
  <si>
    <t>OK</t>
  </si>
  <si>
    <t>FEMS332157</t>
  </si>
  <si>
    <t>800014918_FEMS_332157</t>
  </si>
  <si>
    <t>FEMS328973</t>
  </si>
  <si>
    <t>800014918_FEMS_328973</t>
  </si>
  <si>
    <t xml:space="preserve">ESTADO EPS 04 DE SEPTIEMBRE DE 2023 </t>
  </si>
  <si>
    <t>FEMS329147</t>
  </si>
  <si>
    <t>800014918_FEMS_329147</t>
  </si>
  <si>
    <t>FEMS331786</t>
  </si>
  <si>
    <t>800014918_FEMS_331786</t>
  </si>
  <si>
    <t>MIGRACION: SE DEVUELVE LA FACTURA POR QUE PTE JESER ANYELICA BENITEZ LOLOZANO CON CC.1090532865 A LA HORA DE PRESTACION DE SERVIO NO ESTABA AFILIADO A COMFENALCO LA UTIMA FECHA DE AFILIACION FUE ENERO 2023 Y EL SERV. FUE DE ABRIL 26/2023</t>
  </si>
  <si>
    <t>Total general</t>
  </si>
  <si>
    <t>TIPIFICACION</t>
  </si>
  <si>
    <t xml:space="preserve"> CANT FACT</t>
  </si>
  <si>
    <t xml:space="preserve"> SUMA SALDO IPS</t>
  </si>
  <si>
    <t>DOCUMENTO</t>
  </si>
  <si>
    <t>VALOR CANCELADO</t>
  </si>
  <si>
    <t>FECHA COMPENSACION</t>
  </si>
  <si>
    <t>FACTURA CANCELADA</t>
  </si>
  <si>
    <t>FACTURA DEVUELTA</t>
  </si>
  <si>
    <t>FACTURA EN PROGRAMACION DE PAGO</t>
  </si>
  <si>
    <t>A continuacion me permito remitir nuestra respuesta al estado de cartera presentada 01/09/2023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</si>
</sst>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dd/mm/yyyy;@"/>
    <numFmt numFmtId="165" formatCode="_-* #,##0\ _€_-;\-* #,##0\ _€_-;_-* &quot;-&quot;??\ _€_-;_-@_-"/>
    <numFmt numFmtId="166" formatCode="[$-240A]d&quot; de &quot;mmmm&quot; de &quot;yyyy;@"/>
    <numFmt numFmtId="167" formatCode="&quot;$&quot;\ #,##0"/>
    <numFmt numFmtId="168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10" fillId="0" borderId="0"/>
  </cellStyleXfs>
  <cellXfs count="81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3" fontId="3" fillId="0" borderId="1" xfId="0" applyNumberFormat="1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0" xfId="0" applyFont="1"/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1" fontId="3" fillId="0" borderId="1" xfId="2" applyFont="1" applyBorder="1"/>
    <xf numFmtId="165" fontId="8" fillId="3" borderId="1" xfId="1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Border="1"/>
    <xf numFmtId="0" fontId="9" fillId="0" borderId="1" xfId="0" applyFont="1" applyBorder="1"/>
    <xf numFmtId="41" fontId="0" fillId="0" borderId="1" xfId="2" applyFont="1" applyBorder="1"/>
    <xf numFmtId="0" fontId="9" fillId="0" borderId="1" xfId="1" applyNumberFormat="1" applyFont="1" applyBorder="1"/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6" fontId="11" fillId="0" borderId="0" xfId="3" applyNumberFormat="1" applyFont="1"/>
    <xf numFmtId="14" fontId="11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" fontId="12" fillId="0" borderId="0" xfId="3" applyNumberFormat="1" applyFont="1" applyAlignment="1">
      <alignment horizontal="center"/>
    </xf>
    <xf numFmtId="167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7" fontId="11" fillId="0" borderId="0" xfId="3" applyNumberFormat="1" applyFont="1" applyAlignment="1">
      <alignment horizontal="right"/>
    </xf>
    <xf numFmtId="1" fontId="11" fillId="0" borderId="9" xfId="3" applyNumberFormat="1" applyFont="1" applyBorder="1" applyAlignment="1">
      <alignment horizontal="center"/>
    </xf>
    <xf numFmtId="168" fontId="11" fillId="0" borderId="9" xfId="3" applyNumberFormat="1" applyFont="1" applyBorder="1" applyAlignment="1">
      <alignment horizontal="right"/>
    </xf>
    <xf numFmtId="168" fontId="12" fillId="0" borderId="0" xfId="3" applyNumberFormat="1" applyFont="1" applyAlignment="1">
      <alignment horizontal="right"/>
    </xf>
    <xf numFmtId="0" fontId="11" fillId="0" borderId="0" xfId="3" applyFont="1" applyAlignment="1">
      <alignment horizontal="center"/>
    </xf>
    <xf numFmtId="1" fontId="12" fillId="0" borderId="13" xfId="3" applyNumberFormat="1" applyFont="1" applyBorder="1" applyAlignment="1">
      <alignment horizontal="center"/>
    </xf>
    <xf numFmtId="168" fontId="12" fillId="0" borderId="13" xfId="3" applyNumberFormat="1" applyFont="1" applyBorder="1" applyAlignment="1">
      <alignment horizontal="right"/>
    </xf>
    <xf numFmtId="168" fontId="11" fillId="0" borderId="0" xfId="3" applyNumberFormat="1" applyFont="1"/>
    <xf numFmtId="168" fontId="11" fillId="0" borderId="9" xfId="3" applyNumberFormat="1" applyFont="1" applyBorder="1"/>
    <xf numFmtId="168" fontId="12" fillId="0" borderId="9" xfId="3" applyNumberFormat="1" applyFont="1" applyBorder="1"/>
    <xf numFmtId="168" fontId="12" fillId="0" borderId="0" xfId="3" applyNumberFormat="1" applyFont="1"/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  <xf numFmtId="0" fontId="0" fillId="4" borderId="1" xfId="0" applyFill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41" fontId="0" fillId="0" borderId="0" xfId="0" applyNumberFormat="1"/>
    <xf numFmtId="1" fontId="9" fillId="0" borderId="1" xfId="1" applyNumberFormat="1" applyFont="1" applyFill="1" applyBorder="1"/>
    <xf numFmtId="14" fontId="0" fillId="0" borderId="1" xfId="0" applyNumberFormat="1" applyBorder="1"/>
    <xf numFmtId="165" fontId="9" fillId="0" borderId="1" xfId="1" applyNumberFormat="1" applyFont="1" applyFill="1" applyBorder="1"/>
  </cellXfs>
  <cellStyles count="4">
    <cellStyle name="Millares" xfId="1" builtinId="3"/>
    <cellStyle name="Millares [0]" xfId="2" builtinId="6"/>
    <cellStyle name="Normal" xfId="0" builtinId="0"/>
    <cellStyle name="Normal 2 2" xfId="3"/>
  </cellStyles>
  <dxfs count="3">
    <dxf>
      <numFmt numFmtId="33" formatCode="_-* #,##0_-;\-* #,##0_-;_-* &quot;-&quot;_-;_-@_-"/>
    </dxf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3</xdr:row>
      <xdr:rowOff>180975</xdr:rowOff>
    </xdr:from>
    <xdr:to>
      <xdr:col>17</xdr:col>
      <xdr:colOff>133350</xdr:colOff>
      <xdr:row>10</xdr:row>
      <xdr:rowOff>91811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4A98AB19-09CF-C02F-410C-DB3F054A7B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05425" y="752475"/>
          <a:ext cx="6105525" cy="167296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32</xdr:row>
      <xdr:rowOff>9525</xdr:rowOff>
    </xdr:from>
    <xdr:to>
      <xdr:col>8</xdr:col>
      <xdr:colOff>904571</xdr:colOff>
      <xdr:row>34</xdr:row>
      <xdr:rowOff>152342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295775" y="525780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73.563504282407" createdVersion="5" refreshedVersion="5" minRefreshableVersion="3" recordCount="4">
  <cacheSource type="worksheet">
    <worksheetSource ref="A1:Y5" sheet="ESTADO DE CADA FACTURA"/>
  </cacheSource>
  <cacheFields count="25">
    <cacheField name="NIT" numFmtId="0">
      <sharedItems containsSemiMixedTypes="0" containsString="0" containsNumber="1" containsInteger="1" minValue="800014918" maxValue="800014918"/>
    </cacheField>
    <cacheField name="NOMBRE PRESTADOR" numFmtId="0">
      <sharedItems/>
    </cacheField>
    <cacheField name="PREFIJO" numFmtId="0">
      <sharedItems/>
    </cacheField>
    <cacheField name="NUMERO" numFmtId="0">
      <sharedItems containsSemiMixedTypes="0" containsString="0" containsNumber="1" containsInteger="1" minValue="253420" maxValue="332157"/>
    </cacheField>
    <cacheField name="FACTURA" numFmtId="0">
      <sharedItems/>
    </cacheField>
    <cacheField name="LLAVE" numFmtId="0">
      <sharedItems/>
    </cacheField>
    <cacheField name="FECHA FACTURA" numFmtId="164">
      <sharedItems containsSemiMixedTypes="0" containsNonDate="0" containsDate="1" containsString="0" minDate="2023-04-20T00:00:00" maxDate="2023-04-26T23:02:59"/>
    </cacheField>
    <cacheField name="FECHA RADICADO" numFmtId="164">
      <sharedItems containsSemiMixedTypes="0" containsNonDate="0" containsDate="1" containsString="0" minDate="2023-05-10T00:00:00" maxDate="2023-05-11T00:00:00"/>
    </cacheField>
    <cacheField name="VALOR FACTURA" numFmtId="3">
      <sharedItems containsSemiMixedTypes="0" containsString="0" containsNumber="1" containsInteger="1" minValue="87700" maxValue="276200"/>
    </cacheField>
    <cacheField name="PAGOS" numFmtId="0">
      <sharedItems containsString="0" containsBlank="1" containsNumber="1" containsInteger="1" minValue="0" maxValue="0"/>
    </cacheField>
    <cacheField name="SALDO" numFmtId="3">
      <sharedItems containsSemiMixedTypes="0" containsString="0" containsNumber="1" containsInteger="1" minValue="87700" maxValue="276200"/>
    </cacheField>
    <cacheField name="ESTADO EPS 04 DE SEPTIEMBRE DE 2023 " numFmtId="0">
      <sharedItems count="4">
        <s v="FACTURA CANCELADA"/>
        <s v="FACTURA EN PROGRAMACION DE PAGO"/>
        <s v="FACTURA DEVUELTA"/>
        <s v="Factura pendiente en programacion de pago" u="1"/>
      </sharedItems>
    </cacheField>
    <cacheField name="POR PAGAR SAP" numFmtId="0">
      <sharedItems containsString="0" containsBlank="1" containsNumber="1" containsInteger="1" minValue="220924" maxValue="220924"/>
    </cacheField>
    <cacheField name="DOC CONTA" numFmtId="0">
      <sharedItems containsString="0" containsBlank="1" containsNumber="1" containsInteger="1" minValue="1222277991" maxValue="1222277991"/>
    </cacheField>
    <cacheField name="VALOR VAGLO" numFmtId="0">
      <sharedItems containsNonDate="0" containsString="0" containsBlank="1"/>
    </cacheField>
    <cacheField name="ESTADO VAGLO" numFmtId="0">
      <sharedItems containsNonDate="0" containsString="0" containsBlank="1"/>
    </cacheField>
    <cacheField name="CONCEPTO" numFmtId="0">
      <sharedItems containsNonDate="0" containsString="0" containsBlank="1"/>
    </cacheField>
    <cacheField name="ESTADO COVID" numFmtId="0">
      <sharedItems containsNonDate="0" containsString="0" containsBlank="1"/>
    </cacheField>
    <cacheField name="VALIDACION" numFmtId="0">
      <sharedItems containsNonDate="0" containsString="0" containsBlank="1"/>
    </cacheField>
    <cacheField name="VALIDACION ALFA FACT" numFmtId="0">
      <sharedItems containsBlank="1"/>
    </cacheField>
    <cacheField name="VALOR RADICADO FACT" numFmtId="0">
      <sharedItems containsString="0" containsBlank="1" containsNumber="1" containsInteger="1" minValue="178200" maxValue="220924"/>
    </cacheField>
    <cacheField name="VALOR CRUZADO SASS" numFmtId="0">
      <sharedItems containsString="0" containsBlank="1" containsNumber="1" containsInteger="1" minValue="0" maxValue="0"/>
    </cacheField>
    <cacheField name="VALOR GLOSA ACEPTDA" numFmtId="0">
      <sharedItems containsString="0" containsBlank="1" containsNumber="1" containsInteger="1" minValue="0" maxValue="0"/>
    </cacheField>
    <cacheField name="VALOR GLOSA DV" numFmtId="0">
      <sharedItems containsString="0" containsBlank="1" containsNumber="1" containsInteger="1" minValue="87700" maxValue="87700"/>
    </cacheField>
    <cacheField name="OBSERVACION GLOSA DV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00014918"/>
    <s v="E.S.E. HOSPITAL UNIVERSITARIO ERASMO MEOZ"/>
    <s v="FEMS"/>
    <n v="328973"/>
    <s v="FEMS328973"/>
    <s v="800014918_FEMS_328973"/>
    <d v="2023-04-20T00:00:00"/>
    <d v="2023-05-10T00:00:00"/>
    <n v="276200"/>
    <n v="0"/>
    <n v="276200"/>
    <x v="0"/>
    <m/>
    <m/>
    <m/>
    <m/>
    <m/>
    <m/>
    <m/>
    <m/>
    <m/>
    <m/>
    <m/>
    <m/>
    <m/>
  </r>
  <r>
    <n v="800014918"/>
    <s v="E.S.E. HOSPITAL UNIVERSITARIO ERASMO MEOZ"/>
    <s v="FEMS"/>
    <n v="329147"/>
    <s v="FEMS329147"/>
    <s v="800014918_FEMS_329147"/>
    <d v="2023-04-20T00:00:00"/>
    <d v="2023-05-10T00:00:00"/>
    <n v="220924"/>
    <n v="0"/>
    <n v="220924"/>
    <x v="1"/>
    <n v="220924"/>
    <n v="1222277991"/>
    <m/>
    <m/>
    <m/>
    <m/>
    <m/>
    <s v="OK"/>
    <n v="220924"/>
    <n v="0"/>
    <n v="0"/>
    <m/>
    <m/>
  </r>
  <r>
    <n v="800014918"/>
    <s v="E.S.E. HOSPITAL UNIVERSITARIO ERASMO MEOZ"/>
    <s v="FEMS"/>
    <n v="253420"/>
    <s v="FEMS331786"/>
    <s v="800014918_FEMS_331786"/>
    <d v="2023-04-20T00:00:00"/>
    <d v="2023-05-10T00:00:00"/>
    <n v="178200"/>
    <m/>
    <n v="178200"/>
    <x v="0"/>
    <m/>
    <m/>
    <m/>
    <m/>
    <m/>
    <m/>
    <m/>
    <s v="OK"/>
    <n v="178200"/>
    <n v="0"/>
    <n v="0"/>
    <m/>
    <m/>
  </r>
  <r>
    <n v="800014918"/>
    <s v="E.S.E. HOSPITAL UNIVERSITARIO ERASMO MEOZ"/>
    <s v="FEMS"/>
    <n v="332157"/>
    <s v="FEMS332157"/>
    <s v="800014918_FEMS_332157"/>
    <d v="2023-04-26T23:02:59"/>
    <d v="2023-05-10T00:00:00"/>
    <n v="87700"/>
    <n v="0"/>
    <n v="87700"/>
    <x v="2"/>
    <m/>
    <m/>
    <m/>
    <m/>
    <m/>
    <m/>
    <m/>
    <m/>
    <m/>
    <m/>
    <m/>
    <n v="87700"/>
    <s v="MIGRACION: SE DEVUELVE LA FACTURA POR QUE PTE JESER ANYELICA BENITEZ LOLOZANO CON CC.1090532865 A LA HORA DE PRESTACION DE SERVIO NO ESTABA AFILIADO A COMFENALCO LA UTIMA FECHA DE AFILIACION FUE ENERO 2023 Y EL SERV. FUE DE ABRIL 26/20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3" showAll="0"/>
    <pivotField showAll="0"/>
    <pivotField dataField="1" numFmtId="3" showAll="0"/>
    <pivotField axis="axisRow" showAll="0">
      <items count="5">
        <item x="2"/>
        <item m="1" x="3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1"/>
  </rowFields>
  <rowItems count="4">
    <i>
      <x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10" subtotal="count" baseField="11" baseItem="0"/>
    <dataField name=" SUMA SALDO IPS" fld="10" baseField="0" baseItem="0" numFmtId="41"/>
  </dataFields>
  <formats count="1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topLeftCell="A3" workbookViewId="0">
      <selection activeCell="H17" sqref="H17"/>
    </sheetView>
  </sheetViews>
  <sheetFormatPr baseColWidth="10" defaultRowHeight="15" x14ac:dyDescent="0.25"/>
  <cols>
    <col min="1" max="1" width="8.28515625" bestFit="1" customWidth="1"/>
    <col min="2" max="2" width="9.5703125" customWidth="1"/>
    <col min="3" max="3" width="8.7109375" customWidth="1"/>
    <col min="4" max="4" width="8.28515625" bestFit="1" customWidth="1"/>
    <col min="5" max="6" width="6.42578125" bestFit="1" customWidth="1"/>
    <col min="7" max="7" width="10.140625" customWidth="1"/>
    <col min="8" max="8" width="8.42578125" bestFit="1" customWidth="1"/>
  </cols>
  <sheetData>
    <row r="2" spans="1:9" x14ac:dyDescent="0.25">
      <c r="A2" s="71" t="s">
        <v>9</v>
      </c>
      <c r="B2" s="71"/>
      <c r="C2" s="71"/>
      <c r="D2" s="71"/>
      <c r="E2" s="71"/>
      <c r="F2" s="71"/>
      <c r="G2" s="71"/>
    </row>
    <row r="4" spans="1:9" ht="39.75" x14ac:dyDescent="0.3">
      <c r="A4" s="5" t="s">
        <v>0</v>
      </c>
      <c r="B4" s="5" t="s">
        <v>1</v>
      </c>
      <c r="C4" s="5" t="s">
        <v>2</v>
      </c>
      <c r="D4" s="5" t="s">
        <v>3</v>
      </c>
      <c r="E4" s="5" t="s">
        <v>8</v>
      </c>
      <c r="F4" s="5" t="s">
        <v>4</v>
      </c>
      <c r="G4" s="5" t="s">
        <v>5</v>
      </c>
      <c r="H4" s="6" t="s">
        <v>6</v>
      </c>
      <c r="I4" s="6" t="s">
        <v>7</v>
      </c>
    </row>
    <row r="5" spans="1:9" ht="16.5" x14ac:dyDescent="0.3">
      <c r="A5" s="1"/>
      <c r="B5" s="2"/>
      <c r="C5" s="2"/>
      <c r="D5" s="3"/>
      <c r="E5" s="3"/>
      <c r="F5" s="3"/>
      <c r="G5" s="3"/>
      <c r="H5" s="7"/>
      <c r="I5" s="7"/>
    </row>
    <row r="6" spans="1:9" ht="16.5" x14ac:dyDescent="0.3">
      <c r="A6" s="1"/>
      <c r="B6" s="2"/>
      <c r="C6" s="2"/>
      <c r="D6" s="3"/>
      <c r="E6" s="3"/>
      <c r="F6" s="3"/>
      <c r="G6" s="3"/>
      <c r="H6" s="7"/>
      <c r="I6" s="7"/>
    </row>
    <row r="7" spans="1:9" ht="16.5" x14ac:dyDescent="0.3">
      <c r="A7" s="1"/>
      <c r="B7" s="2"/>
      <c r="C7" s="2"/>
      <c r="D7" s="3"/>
      <c r="E7" s="3"/>
      <c r="F7" s="3"/>
      <c r="G7" s="3"/>
      <c r="H7" s="7"/>
      <c r="I7" s="7"/>
    </row>
    <row r="8" spans="1:9" ht="16.5" x14ac:dyDescent="0.3">
      <c r="A8" s="1"/>
      <c r="B8" s="2"/>
      <c r="C8" s="2"/>
      <c r="D8" s="3"/>
      <c r="E8" s="3"/>
      <c r="F8" s="3"/>
      <c r="G8" s="3"/>
      <c r="H8" s="7"/>
      <c r="I8" s="7"/>
    </row>
    <row r="9" spans="1:9" ht="16.5" x14ac:dyDescent="0.3">
      <c r="A9" s="1"/>
      <c r="B9" s="2"/>
      <c r="C9" s="2"/>
      <c r="D9" s="3"/>
      <c r="E9" s="3"/>
      <c r="F9" s="3"/>
      <c r="G9" s="3"/>
      <c r="H9" s="7"/>
      <c r="I9" s="7"/>
    </row>
    <row r="10" spans="1:9" ht="16.5" x14ac:dyDescent="0.3">
      <c r="A10" s="1"/>
      <c r="B10" s="2"/>
      <c r="C10" s="2"/>
      <c r="D10" s="3"/>
      <c r="E10" s="3"/>
      <c r="F10" s="3"/>
      <c r="G10" s="3"/>
      <c r="H10" s="7"/>
      <c r="I10" s="7"/>
    </row>
    <row r="11" spans="1:9" ht="16.5" x14ac:dyDescent="0.3">
      <c r="A11" s="1"/>
      <c r="B11" s="2"/>
      <c r="C11" s="2"/>
      <c r="D11" s="3"/>
      <c r="E11" s="3"/>
      <c r="F11" s="3"/>
      <c r="G11" s="3"/>
      <c r="H11" s="7"/>
      <c r="I11" s="7"/>
    </row>
    <row r="12" spans="1:9" ht="16.5" x14ac:dyDescent="0.3">
      <c r="A12" s="70"/>
      <c r="B12" s="70"/>
      <c r="C12" s="70"/>
      <c r="D12" s="4">
        <f>SUM(D5:D11)</f>
        <v>0</v>
      </c>
      <c r="E12" s="4">
        <f>SUM(E5:E11)</f>
        <v>0</v>
      </c>
      <c r="F12" s="4">
        <f>SUM(F5:F11)</f>
        <v>0</v>
      </c>
      <c r="G12" s="4">
        <f>SUM(G5:G11)</f>
        <v>0</v>
      </c>
      <c r="H12" s="8"/>
      <c r="I12" s="8"/>
    </row>
  </sheetData>
  <mergeCells count="2">
    <mergeCell ref="A12:C12"/>
    <mergeCell ref="A2:G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Normal="100" workbookViewId="0">
      <selection activeCell="M10" sqref="M1:P1048576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14" width="11.42578125" style="24"/>
    <col min="215" max="215" width="4.42578125" style="24" customWidth="1"/>
    <col min="216" max="216" width="11.42578125" style="24"/>
    <col min="217" max="217" width="17.5703125" style="24" customWidth="1"/>
    <col min="218" max="218" width="11.5703125" style="24" customWidth="1"/>
    <col min="219" max="222" width="11.42578125" style="24"/>
    <col min="223" max="223" width="22.5703125" style="24" customWidth="1"/>
    <col min="224" max="224" width="14" style="24" customWidth="1"/>
    <col min="225" max="225" width="1.7109375" style="24" customWidth="1"/>
    <col min="226" max="470" width="11.42578125" style="24"/>
    <col min="471" max="471" width="4.42578125" style="24" customWidth="1"/>
    <col min="472" max="472" width="11.42578125" style="24"/>
    <col min="473" max="473" width="17.5703125" style="24" customWidth="1"/>
    <col min="474" max="474" width="11.5703125" style="24" customWidth="1"/>
    <col min="475" max="478" width="11.42578125" style="24"/>
    <col min="479" max="479" width="22.5703125" style="24" customWidth="1"/>
    <col min="480" max="480" width="14" style="24" customWidth="1"/>
    <col min="481" max="481" width="1.7109375" style="24" customWidth="1"/>
    <col min="482" max="726" width="11.42578125" style="24"/>
    <col min="727" max="727" width="4.42578125" style="24" customWidth="1"/>
    <col min="728" max="728" width="11.42578125" style="24"/>
    <col min="729" max="729" width="17.5703125" style="24" customWidth="1"/>
    <col min="730" max="730" width="11.5703125" style="24" customWidth="1"/>
    <col min="731" max="734" width="11.42578125" style="24"/>
    <col min="735" max="735" width="22.5703125" style="24" customWidth="1"/>
    <col min="736" max="736" width="14" style="24" customWidth="1"/>
    <col min="737" max="737" width="1.7109375" style="24" customWidth="1"/>
    <col min="738" max="982" width="11.42578125" style="24"/>
    <col min="983" max="983" width="4.42578125" style="24" customWidth="1"/>
    <col min="984" max="984" width="11.42578125" style="24"/>
    <col min="985" max="985" width="17.5703125" style="24" customWidth="1"/>
    <col min="986" max="986" width="11.5703125" style="24" customWidth="1"/>
    <col min="987" max="990" width="11.42578125" style="24"/>
    <col min="991" max="991" width="22.5703125" style="24" customWidth="1"/>
    <col min="992" max="992" width="14" style="24" customWidth="1"/>
    <col min="993" max="993" width="1.7109375" style="24" customWidth="1"/>
    <col min="994" max="1238" width="11.42578125" style="24"/>
    <col min="1239" max="1239" width="4.42578125" style="24" customWidth="1"/>
    <col min="1240" max="1240" width="11.42578125" style="24"/>
    <col min="1241" max="1241" width="17.5703125" style="24" customWidth="1"/>
    <col min="1242" max="1242" width="11.5703125" style="24" customWidth="1"/>
    <col min="1243" max="1246" width="11.42578125" style="24"/>
    <col min="1247" max="1247" width="22.5703125" style="24" customWidth="1"/>
    <col min="1248" max="1248" width="14" style="24" customWidth="1"/>
    <col min="1249" max="1249" width="1.7109375" style="24" customWidth="1"/>
    <col min="1250" max="1494" width="11.42578125" style="24"/>
    <col min="1495" max="1495" width="4.42578125" style="24" customWidth="1"/>
    <col min="1496" max="1496" width="11.42578125" style="24"/>
    <col min="1497" max="1497" width="17.5703125" style="24" customWidth="1"/>
    <col min="1498" max="1498" width="11.5703125" style="24" customWidth="1"/>
    <col min="1499" max="1502" width="11.42578125" style="24"/>
    <col min="1503" max="1503" width="22.5703125" style="24" customWidth="1"/>
    <col min="1504" max="1504" width="14" style="24" customWidth="1"/>
    <col min="1505" max="1505" width="1.7109375" style="24" customWidth="1"/>
    <col min="1506" max="1750" width="11.42578125" style="24"/>
    <col min="1751" max="1751" width="4.42578125" style="24" customWidth="1"/>
    <col min="1752" max="1752" width="11.42578125" style="24"/>
    <col min="1753" max="1753" width="17.5703125" style="24" customWidth="1"/>
    <col min="1754" max="1754" width="11.5703125" style="24" customWidth="1"/>
    <col min="1755" max="1758" width="11.42578125" style="24"/>
    <col min="1759" max="1759" width="22.5703125" style="24" customWidth="1"/>
    <col min="1760" max="1760" width="14" style="24" customWidth="1"/>
    <col min="1761" max="1761" width="1.7109375" style="24" customWidth="1"/>
    <col min="1762" max="2006" width="11.42578125" style="24"/>
    <col min="2007" max="2007" width="4.42578125" style="24" customWidth="1"/>
    <col min="2008" max="2008" width="11.42578125" style="24"/>
    <col min="2009" max="2009" width="17.5703125" style="24" customWidth="1"/>
    <col min="2010" max="2010" width="11.5703125" style="24" customWidth="1"/>
    <col min="2011" max="2014" width="11.42578125" style="24"/>
    <col min="2015" max="2015" width="22.5703125" style="24" customWidth="1"/>
    <col min="2016" max="2016" width="14" style="24" customWidth="1"/>
    <col min="2017" max="2017" width="1.7109375" style="24" customWidth="1"/>
    <col min="2018" max="2262" width="11.42578125" style="24"/>
    <col min="2263" max="2263" width="4.42578125" style="24" customWidth="1"/>
    <col min="2264" max="2264" width="11.42578125" style="24"/>
    <col min="2265" max="2265" width="17.5703125" style="24" customWidth="1"/>
    <col min="2266" max="2266" width="11.5703125" style="24" customWidth="1"/>
    <col min="2267" max="2270" width="11.42578125" style="24"/>
    <col min="2271" max="2271" width="22.5703125" style="24" customWidth="1"/>
    <col min="2272" max="2272" width="14" style="24" customWidth="1"/>
    <col min="2273" max="2273" width="1.7109375" style="24" customWidth="1"/>
    <col min="2274" max="2518" width="11.42578125" style="24"/>
    <col min="2519" max="2519" width="4.42578125" style="24" customWidth="1"/>
    <col min="2520" max="2520" width="11.42578125" style="24"/>
    <col min="2521" max="2521" width="17.5703125" style="24" customWidth="1"/>
    <col min="2522" max="2522" width="11.5703125" style="24" customWidth="1"/>
    <col min="2523" max="2526" width="11.42578125" style="24"/>
    <col min="2527" max="2527" width="22.5703125" style="24" customWidth="1"/>
    <col min="2528" max="2528" width="14" style="24" customWidth="1"/>
    <col min="2529" max="2529" width="1.7109375" style="24" customWidth="1"/>
    <col min="2530" max="2774" width="11.42578125" style="24"/>
    <col min="2775" max="2775" width="4.42578125" style="24" customWidth="1"/>
    <col min="2776" max="2776" width="11.42578125" style="24"/>
    <col min="2777" max="2777" width="17.5703125" style="24" customWidth="1"/>
    <col min="2778" max="2778" width="11.5703125" style="24" customWidth="1"/>
    <col min="2779" max="2782" width="11.42578125" style="24"/>
    <col min="2783" max="2783" width="22.5703125" style="24" customWidth="1"/>
    <col min="2784" max="2784" width="14" style="24" customWidth="1"/>
    <col min="2785" max="2785" width="1.7109375" style="24" customWidth="1"/>
    <col min="2786" max="3030" width="11.42578125" style="24"/>
    <col min="3031" max="3031" width="4.42578125" style="24" customWidth="1"/>
    <col min="3032" max="3032" width="11.42578125" style="24"/>
    <col min="3033" max="3033" width="17.5703125" style="24" customWidth="1"/>
    <col min="3034" max="3034" width="11.5703125" style="24" customWidth="1"/>
    <col min="3035" max="3038" width="11.42578125" style="24"/>
    <col min="3039" max="3039" width="22.5703125" style="24" customWidth="1"/>
    <col min="3040" max="3040" width="14" style="24" customWidth="1"/>
    <col min="3041" max="3041" width="1.7109375" style="24" customWidth="1"/>
    <col min="3042" max="3286" width="11.42578125" style="24"/>
    <col min="3287" max="3287" width="4.42578125" style="24" customWidth="1"/>
    <col min="3288" max="3288" width="11.42578125" style="24"/>
    <col min="3289" max="3289" width="17.5703125" style="24" customWidth="1"/>
    <col min="3290" max="3290" width="11.5703125" style="24" customWidth="1"/>
    <col min="3291" max="3294" width="11.42578125" style="24"/>
    <col min="3295" max="3295" width="22.5703125" style="24" customWidth="1"/>
    <col min="3296" max="3296" width="14" style="24" customWidth="1"/>
    <col min="3297" max="3297" width="1.7109375" style="24" customWidth="1"/>
    <col min="3298" max="3542" width="11.42578125" style="24"/>
    <col min="3543" max="3543" width="4.42578125" style="24" customWidth="1"/>
    <col min="3544" max="3544" width="11.42578125" style="24"/>
    <col min="3545" max="3545" width="17.5703125" style="24" customWidth="1"/>
    <col min="3546" max="3546" width="11.5703125" style="24" customWidth="1"/>
    <col min="3547" max="3550" width="11.42578125" style="24"/>
    <col min="3551" max="3551" width="22.5703125" style="24" customWidth="1"/>
    <col min="3552" max="3552" width="14" style="24" customWidth="1"/>
    <col min="3553" max="3553" width="1.7109375" style="24" customWidth="1"/>
    <col min="3554" max="3798" width="11.42578125" style="24"/>
    <col min="3799" max="3799" width="4.42578125" style="24" customWidth="1"/>
    <col min="3800" max="3800" width="11.42578125" style="24"/>
    <col min="3801" max="3801" width="17.5703125" style="24" customWidth="1"/>
    <col min="3802" max="3802" width="11.5703125" style="24" customWidth="1"/>
    <col min="3803" max="3806" width="11.42578125" style="24"/>
    <col min="3807" max="3807" width="22.5703125" style="24" customWidth="1"/>
    <col min="3808" max="3808" width="14" style="24" customWidth="1"/>
    <col min="3809" max="3809" width="1.7109375" style="24" customWidth="1"/>
    <col min="3810" max="4054" width="11.42578125" style="24"/>
    <col min="4055" max="4055" width="4.42578125" style="24" customWidth="1"/>
    <col min="4056" max="4056" width="11.42578125" style="24"/>
    <col min="4057" max="4057" width="17.5703125" style="24" customWidth="1"/>
    <col min="4058" max="4058" width="11.5703125" style="24" customWidth="1"/>
    <col min="4059" max="4062" width="11.42578125" style="24"/>
    <col min="4063" max="4063" width="22.5703125" style="24" customWidth="1"/>
    <col min="4064" max="4064" width="14" style="24" customWidth="1"/>
    <col min="4065" max="4065" width="1.7109375" style="24" customWidth="1"/>
    <col min="4066" max="4310" width="11.42578125" style="24"/>
    <col min="4311" max="4311" width="4.42578125" style="24" customWidth="1"/>
    <col min="4312" max="4312" width="11.42578125" style="24"/>
    <col min="4313" max="4313" width="17.5703125" style="24" customWidth="1"/>
    <col min="4314" max="4314" width="11.5703125" style="24" customWidth="1"/>
    <col min="4315" max="4318" width="11.42578125" style="24"/>
    <col min="4319" max="4319" width="22.5703125" style="24" customWidth="1"/>
    <col min="4320" max="4320" width="14" style="24" customWidth="1"/>
    <col min="4321" max="4321" width="1.7109375" style="24" customWidth="1"/>
    <col min="4322" max="4566" width="11.42578125" style="24"/>
    <col min="4567" max="4567" width="4.42578125" style="24" customWidth="1"/>
    <col min="4568" max="4568" width="11.42578125" style="24"/>
    <col min="4569" max="4569" width="17.5703125" style="24" customWidth="1"/>
    <col min="4570" max="4570" width="11.5703125" style="24" customWidth="1"/>
    <col min="4571" max="4574" width="11.42578125" style="24"/>
    <col min="4575" max="4575" width="22.5703125" style="24" customWidth="1"/>
    <col min="4576" max="4576" width="14" style="24" customWidth="1"/>
    <col min="4577" max="4577" width="1.7109375" style="24" customWidth="1"/>
    <col min="4578" max="4822" width="11.42578125" style="24"/>
    <col min="4823" max="4823" width="4.42578125" style="24" customWidth="1"/>
    <col min="4824" max="4824" width="11.42578125" style="24"/>
    <col min="4825" max="4825" width="17.5703125" style="24" customWidth="1"/>
    <col min="4826" max="4826" width="11.5703125" style="24" customWidth="1"/>
    <col min="4827" max="4830" width="11.42578125" style="24"/>
    <col min="4831" max="4831" width="22.5703125" style="24" customWidth="1"/>
    <col min="4832" max="4832" width="14" style="24" customWidth="1"/>
    <col min="4833" max="4833" width="1.7109375" style="24" customWidth="1"/>
    <col min="4834" max="5078" width="11.42578125" style="24"/>
    <col min="5079" max="5079" width="4.42578125" style="24" customWidth="1"/>
    <col min="5080" max="5080" width="11.42578125" style="24"/>
    <col min="5081" max="5081" width="17.5703125" style="24" customWidth="1"/>
    <col min="5082" max="5082" width="11.5703125" style="24" customWidth="1"/>
    <col min="5083" max="5086" width="11.42578125" style="24"/>
    <col min="5087" max="5087" width="22.5703125" style="24" customWidth="1"/>
    <col min="5088" max="5088" width="14" style="24" customWidth="1"/>
    <col min="5089" max="5089" width="1.7109375" style="24" customWidth="1"/>
    <col min="5090" max="5334" width="11.42578125" style="24"/>
    <col min="5335" max="5335" width="4.42578125" style="24" customWidth="1"/>
    <col min="5336" max="5336" width="11.42578125" style="24"/>
    <col min="5337" max="5337" width="17.5703125" style="24" customWidth="1"/>
    <col min="5338" max="5338" width="11.5703125" style="24" customWidth="1"/>
    <col min="5339" max="5342" width="11.42578125" style="24"/>
    <col min="5343" max="5343" width="22.5703125" style="24" customWidth="1"/>
    <col min="5344" max="5344" width="14" style="24" customWidth="1"/>
    <col min="5345" max="5345" width="1.7109375" style="24" customWidth="1"/>
    <col min="5346" max="5590" width="11.42578125" style="24"/>
    <col min="5591" max="5591" width="4.42578125" style="24" customWidth="1"/>
    <col min="5592" max="5592" width="11.42578125" style="24"/>
    <col min="5593" max="5593" width="17.5703125" style="24" customWidth="1"/>
    <col min="5594" max="5594" width="11.5703125" style="24" customWidth="1"/>
    <col min="5595" max="5598" width="11.42578125" style="24"/>
    <col min="5599" max="5599" width="22.5703125" style="24" customWidth="1"/>
    <col min="5600" max="5600" width="14" style="24" customWidth="1"/>
    <col min="5601" max="5601" width="1.7109375" style="24" customWidth="1"/>
    <col min="5602" max="5846" width="11.42578125" style="24"/>
    <col min="5847" max="5847" width="4.42578125" style="24" customWidth="1"/>
    <col min="5848" max="5848" width="11.42578125" style="24"/>
    <col min="5849" max="5849" width="17.5703125" style="24" customWidth="1"/>
    <col min="5850" max="5850" width="11.5703125" style="24" customWidth="1"/>
    <col min="5851" max="5854" width="11.42578125" style="24"/>
    <col min="5855" max="5855" width="22.5703125" style="24" customWidth="1"/>
    <col min="5856" max="5856" width="14" style="24" customWidth="1"/>
    <col min="5857" max="5857" width="1.7109375" style="24" customWidth="1"/>
    <col min="5858" max="6102" width="11.42578125" style="24"/>
    <col min="6103" max="6103" width="4.42578125" style="24" customWidth="1"/>
    <col min="6104" max="6104" width="11.42578125" style="24"/>
    <col min="6105" max="6105" width="17.5703125" style="24" customWidth="1"/>
    <col min="6106" max="6106" width="11.5703125" style="24" customWidth="1"/>
    <col min="6107" max="6110" width="11.42578125" style="24"/>
    <col min="6111" max="6111" width="22.5703125" style="24" customWidth="1"/>
    <col min="6112" max="6112" width="14" style="24" customWidth="1"/>
    <col min="6113" max="6113" width="1.7109375" style="24" customWidth="1"/>
    <col min="6114" max="6358" width="11.42578125" style="24"/>
    <col min="6359" max="6359" width="4.42578125" style="24" customWidth="1"/>
    <col min="6360" max="6360" width="11.42578125" style="24"/>
    <col min="6361" max="6361" width="17.5703125" style="24" customWidth="1"/>
    <col min="6362" max="6362" width="11.5703125" style="24" customWidth="1"/>
    <col min="6363" max="6366" width="11.42578125" style="24"/>
    <col min="6367" max="6367" width="22.5703125" style="24" customWidth="1"/>
    <col min="6368" max="6368" width="14" style="24" customWidth="1"/>
    <col min="6369" max="6369" width="1.7109375" style="24" customWidth="1"/>
    <col min="6370" max="6614" width="11.42578125" style="24"/>
    <col min="6615" max="6615" width="4.42578125" style="24" customWidth="1"/>
    <col min="6616" max="6616" width="11.42578125" style="24"/>
    <col min="6617" max="6617" width="17.5703125" style="24" customWidth="1"/>
    <col min="6618" max="6618" width="11.5703125" style="24" customWidth="1"/>
    <col min="6619" max="6622" width="11.42578125" style="24"/>
    <col min="6623" max="6623" width="22.5703125" style="24" customWidth="1"/>
    <col min="6624" max="6624" width="14" style="24" customWidth="1"/>
    <col min="6625" max="6625" width="1.7109375" style="24" customWidth="1"/>
    <col min="6626" max="6870" width="11.42578125" style="24"/>
    <col min="6871" max="6871" width="4.42578125" style="24" customWidth="1"/>
    <col min="6872" max="6872" width="11.42578125" style="24"/>
    <col min="6873" max="6873" width="17.5703125" style="24" customWidth="1"/>
    <col min="6874" max="6874" width="11.5703125" style="24" customWidth="1"/>
    <col min="6875" max="6878" width="11.42578125" style="24"/>
    <col min="6879" max="6879" width="22.5703125" style="24" customWidth="1"/>
    <col min="6880" max="6880" width="14" style="24" customWidth="1"/>
    <col min="6881" max="6881" width="1.7109375" style="24" customWidth="1"/>
    <col min="6882" max="7126" width="11.42578125" style="24"/>
    <col min="7127" max="7127" width="4.42578125" style="24" customWidth="1"/>
    <col min="7128" max="7128" width="11.42578125" style="24"/>
    <col min="7129" max="7129" width="17.5703125" style="24" customWidth="1"/>
    <col min="7130" max="7130" width="11.5703125" style="24" customWidth="1"/>
    <col min="7131" max="7134" width="11.42578125" style="24"/>
    <col min="7135" max="7135" width="22.5703125" style="24" customWidth="1"/>
    <col min="7136" max="7136" width="14" style="24" customWidth="1"/>
    <col min="7137" max="7137" width="1.7109375" style="24" customWidth="1"/>
    <col min="7138" max="7382" width="11.42578125" style="24"/>
    <col min="7383" max="7383" width="4.42578125" style="24" customWidth="1"/>
    <col min="7384" max="7384" width="11.42578125" style="24"/>
    <col min="7385" max="7385" width="17.5703125" style="24" customWidth="1"/>
    <col min="7386" max="7386" width="11.5703125" style="24" customWidth="1"/>
    <col min="7387" max="7390" width="11.42578125" style="24"/>
    <col min="7391" max="7391" width="22.5703125" style="24" customWidth="1"/>
    <col min="7392" max="7392" width="14" style="24" customWidth="1"/>
    <col min="7393" max="7393" width="1.7109375" style="24" customWidth="1"/>
    <col min="7394" max="7638" width="11.42578125" style="24"/>
    <col min="7639" max="7639" width="4.42578125" style="24" customWidth="1"/>
    <col min="7640" max="7640" width="11.42578125" style="24"/>
    <col min="7641" max="7641" width="17.5703125" style="24" customWidth="1"/>
    <col min="7642" max="7642" width="11.5703125" style="24" customWidth="1"/>
    <col min="7643" max="7646" width="11.42578125" style="24"/>
    <col min="7647" max="7647" width="22.5703125" style="24" customWidth="1"/>
    <col min="7648" max="7648" width="14" style="24" customWidth="1"/>
    <col min="7649" max="7649" width="1.7109375" style="24" customWidth="1"/>
    <col min="7650" max="7894" width="11.42578125" style="24"/>
    <col min="7895" max="7895" width="4.42578125" style="24" customWidth="1"/>
    <col min="7896" max="7896" width="11.42578125" style="24"/>
    <col min="7897" max="7897" width="17.5703125" style="24" customWidth="1"/>
    <col min="7898" max="7898" width="11.5703125" style="24" customWidth="1"/>
    <col min="7899" max="7902" width="11.42578125" style="24"/>
    <col min="7903" max="7903" width="22.5703125" style="24" customWidth="1"/>
    <col min="7904" max="7904" width="14" style="24" customWidth="1"/>
    <col min="7905" max="7905" width="1.7109375" style="24" customWidth="1"/>
    <col min="7906" max="8150" width="11.42578125" style="24"/>
    <col min="8151" max="8151" width="4.42578125" style="24" customWidth="1"/>
    <col min="8152" max="8152" width="11.42578125" style="24"/>
    <col min="8153" max="8153" width="17.5703125" style="24" customWidth="1"/>
    <col min="8154" max="8154" width="11.5703125" style="24" customWidth="1"/>
    <col min="8155" max="8158" width="11.42578125" style="24"/>
    <col min="8159" max="8159" width="22.5703125" style="24" customWidth="1"/>
    <col min="8160" max="8160" width="14" style="24" customWidth="1"/>
    <col min="8161" max="8161" width="1.7109375" style="24" customWidth="1"/>
    <col min="8162" max="8406" width="11.42578125" style="24"/>
    <col min="8407" max="8407" width="4.42578125" style="24" customWidth="1"/>
    <col min="8408" max="8408" width="11.42578125" style="24"/>
    <col min="8409" max="8409" width="17.5703125" style="24" customWidth="1"/>
    <col min="8410" max="8410" width="11.5703125" style="24" customWidth="1"/>
    <col min="8411" max="8414" width="11.42578125" style="24"/>
    <col min="8415" max="8415" width="22.5703125" style="24" customWidth="1"/>
    <col min="8416" max="8416" width="14" style="24" customWidth="1"/>
    <col min="8417" max="8417" width="1.7109375" style="24" customWidth="1"/>
    <col min="8418" max="8662" width="11.42578125" style="24"/>
    <col min="8663" max="8663" width="4.42578125" style="24" customWidth="1"/>
    <col min="8664" max="8664" width="11.42578125" style="24"/>
    <col min="8665" max="8665" width="17.5703125" style="24" customWidth="1"/>
    <col min="8666" max="8666" width="11.5703125" style="24" customWidth="1"/>
    <col min="8667" max="8670" width="11.42578125" style="24"/>
    <col min="8671" max="8671" width="22.5703125" style="24" customWidth="1"/>
    <col min="8672" max="8672" width="14" style="24" customWidth="1"/>
    <col min="8673" max="8673" width="1.7109375" style="24" customWidth="1"/>
    <col min="8674" max="8918" width="11.42578125" style="24"/>
    <col min="8919" max="8919" width="4.42578125" style="24" customWidth="1"/>
    <col min="8920" max="8920" width="11.42578125" style="24"/>
    <col min="8921" max="8921" width="17.5703125" style="24" customWidth="1"/>
    <col min="8922" max="8922" width="11.5703125" style="24" customWidth="1"/>
    <col min="8923" max="8926" width="11.42578125" style="24"/>
    <col min="8927" max="8927" width="22.5703125" style="24" customWidth="1"/>
    <col min="8928" max="8928" width="14" style="24" customWidth="1"/>
    <col min="8929" max="8929" width="1.7109375" style="24" customWidth="1"/>
    <col min="8930" max="9174" width="11.42578125" style="24"/>
    <col min="9175" max="9175" width="4.42578125" style="24" customWidth="1"/>
    <col min="9176" max="9176" width="11.42578125" style="24"/>
    <col min="9177" max="9177" width="17.5703125" style="24" customWidth="1"/>
    <col min="9178" max="9178" width="11.5703125" style="24" customWidth="1"/>
    <col min="9179" max="9182" width="11.42578125" style="24"/>
    <col min="9183" max="9183" width="22.5703125" style="24" customWidth="1"/>
    <col min="9184" max="9184" width="14" style="24" customWidth="1"/>
    <col min="9185" max="9185" width="1.7109375" style="24" customWidth="1"/>
    <col min="9186" max="9430" width="11.42578125" style="24"/>
    <col min="9431" max="9431" width="4.42578125" style="24" customWidth="1"/>
    <col min="9432" max="9432" width="11.42578125" style="24"/>
    <col min="9433" max="9433" width="17.5703125" style="24" customWidth="1"/>
    <col min="9434" max="9434" width="11.5703125" style="24" customWidth="1"/>
    <col min="9435" max="9438" width="11.42578125" style="24"/>
    <col min="9439" max="9439" width="22.5703125" style="24" customWidth="1"/>
    <col min="9440" max="9440" width="14" style="24" customWidth="1"/>
    <col min="9441" max="9441" width="1.7109375" style="24" customWidth="1"/>
    <col min="9442" max="9686" width="11.42578125" style="24"/>
    <col min="9687" max="9687" width="4.42578125" style="24" customWidth="1"/>
    <col min="9688" max="9688" width="11.42578125" style="24"/>
    <col min="9689" max="9689" width="17.5703125" style="24" customWidth="1"/>
    <col min="9690" max="9690" width="11.5703125" style="24" customWidth="1"/>
    <col min="9691" max="9694" width="11.42578125" style="24"/>
    <col min="9695" max="9695" width="22.5703125" style="24" customWidth="1"/>
    <col min="9696" max="9696" width="14" style="24" customWidth="1"/>
    <col min="9697" max="9697" width="1.7109375" style="24" customWidth="1"/>
    <col min="9698" max="9942" width="11.42578125" style="24"/>
    <col min="9943" max="9943" width="4.42578125" style="24" customWidth="1"/>
    <col min="9944" max="9944" width="11.42578125" style="24"/>
    <col min="9945" max="9945" width="17.5703125" style="24" customWidth="1"/>
    <col min="9946" max="9946" width="11.5703125" style="24" customWidth="1"/>
    <col min="9947" max="9950" width="11.42578125" style="24"/>
    <col min="9951" max="9951" width="22.5703125" style="24" customWidth="1"/>
    <col min="9952" max="9952" width="14" style="24" customWidth="1"/>
    <col min="9953" max="9953" width="1.7109375" style="24" customWidth="1"/>
    <col min="9954" max="10198" width="11.42578125" style="24"/>
    <col min="10199" max="10199" width="4.42578125" style="24" customWidth="1"/>
    <col min="10200" max="10200" width="11.42578125" style="24"/>
    <col min="10201" max="10201" width="17.5703125" style="24" customWidth="1"/>
    <col min="10202" max="10202" width="11.5703125" style="24" customWidth="1"/>
    <col min="10203" max="10206" width="11.42578125" style="24"/>
    <col min="10207" max="10207" width="22.5703125" style="24" customWidth="1"/>
    <col min="10208" max="10208" width="14" style="24" customWidth="1"/>
    <col min="10209" max="10209" width="1.7109375" style="24" customWidth="1"/>
    <col min="10210" max="10454" width="11.42578125" style="24"/>
    <col min="10455" max="10455" width="4.42578125" style="24" customWidth="1"/>
    <col min="10456" max="10456" width="11.42578125" style="24"/>
    <col min="10457" max="10457" width="17.5703125" style="24" customWidth="1"/>
    <col min="10458" max="10458" width="11.5703125" style="24" customWidth="1"/>
    <col min="10459" max="10462" width="11.42578125" style="24"/>
    <col min="10463" max="10463" width="22.5703125" style="24" customWidth="1"/>
    <col min="10464" max="10464" width="14" style="24" customWidth="1"/>
    <col min="10465" max="10465" width="1.7109375" style="24" customWidth="1"/>
    <col min="10466" max="10710" width="11.42578125" style="24"/>
    <col min="10711" max="10711" width="4.42578125" style="24" customWidth="1"/>
    <col min="10712" max="10712" width="11.42578125" style="24"/>
    <col min="10713" max="10713" width="17.5703125" style="24" customWidth="1"/>
    <col min="10714" max="10714" width="11.5703125" style="24" customWidth="1"/>
    <col min="10715" max="10718" width="11.42578125" style="24"/>
    <col min="10719" max="10719" width="22.5703125" style="24" customWidth="1"/>
    <col min="10720" max="10720" width="14" style="24" customWidth="1"/>
    <col min="10721" max="10721" width="1.7109375" style="24" customWidth="1"/>
    <col min="10722" max="10966" width="11.42578125" style="24"/>
    <col min="10967" max="10967" width="4.42578125" style="24" customWidth="1"/>
    <col min="10968" max="10968" width="11.42578125" style="24"/>
    <col min="10969" max="10969" width="17.5703125" style="24" customWidth="1"/>
    <col min="10970" max="10970" width="11.5703125" style="24" customWidth="1"/>
    <col min="10971" max="10974" width="11.42578125" style="24"/>
    <col min="10975" max="10975" width="22.5703125" style="24" customWidth="1"/>
    <col min="10976" max="10976" width="14" style="24" customWidth="1"/>
    <col min="10977" max="10977" width="1.7109375" style="24" customWidth="1"/>
    <col min="10978" max="11222" width="11.42578125" style="24"/>
    <col min="11223" max="11223" width="4.42578125" style="24" customWidth="1"/>
    <col min="11224" max="11224" width="11.42578125" style="24"/>
    <col min="11225" max="11225" width="17.5703125" style="24" customWidth="1"/>
    <col min="11226" max="11226" width="11.5703125" style="24" customWidth="1"/>
    <col min="11227" max="11230" width="11.42578125" style="24"/>
    <col min="11231" max="11231" width="22.5703125" style="24" customWidth="1"/>
    <col min="11232" max="11232" width="14" style="24" customWidth="1"/>
    <col min="11233" max="11233" width="1.7109375" style="24" customWidth="1"/>
    <col min="11234" max="11478" width="11.42578125" style="24"/>
    <col min="11479" max="11479" width="4.42578125" style="24" customWidth="1"/>
    <col min="11480" max="11480" width="11.42578125" style="24"/>
    <col min="11481" max="11481" width="17.5703125" style="24" customWidth="1"/>
    <col min="11482" max="11482" width="11.5703125" style="24" customWidth="1"/>
    <col min="11483" max="11486" width="11.42578125" style="24"/>
    <col min="11487" max="11487" width="22.5703125" style="24" customWidth="1"/>
    <col min="11488" max="11488" width="14" style="24" customWidth="1"/>
    <col min="11489" max="11489" width="1.7109375" style="24" customWidth="1"/>
    <col min="11490" max="11734" width="11.42578125" style="24"/>
    <col min="11735" max="11735" width="4.42578125" style="24" customWidth="1"/>
    <col min="11736" max="11736" width="11.42578125" style="24"/>
    <col min="11737" max="11737" width="17.5703125" style="24" customWidth="1"/>
    <col min="11738" max="11738" width="11.5703125" style="24" customWidth="1"/>
    <col min="11739" max="11742" width="11.42578125" style="24"/>
    <col min="11743" max="11743" width="22.5703125" style="24" customWidth="1"/>
    <col min="11744" max="11744" width="14" style="24" customWidth="1"/>
    <col min="11745" max="11745" width="1.7109375" style="24" customWidth="1"/>
    <col min="11746" max="11990" width="11.42578125" style="24"/>
    <col min="11991" max="11991" width="4.42578125" style="24" customWidth="1"/>
    <col min="11992" max="11992" width="11.42578125" style="24"/>
    <col min="11993" max="11993" width="17.5703125" style="24" customWidth="1"/>
    <col min="11994" max="11994" width="11.5703125" style="24" customWidth="1"/>
    <col min="11995" max="11998" width="11.42578125" style="24"/>
    <col min="11999" max="11999" width="22.5703125" style="24" customWidth="1"/>
    <col min="12000" max="12000" width="14" style="24" customWidth="1"/>
    <col min="12001" max="12001" width="1.7109375" style="24" customWidth="1"/>
    <col min="12002" max="12246" width="11.42578125" style="24"/>
    <col min="12247" max="12247" width="4.42578125" style="24" customWidth="1"/>
    <col min="12248" max="12248" width="11.42578125" style="24"/>
    <col min="12249" max="12249" width="17.5703125" style="24" customWidth="1"/>
    <col min="12250" max="12250" width="11.5703125" style="24" customWidth="1"/>
    <col min="12251" max="12254" width="11.42578125" style="24"/>
    <col min="12255" max="12255" width="22.5703125" style="24" customWidth="1"/>
    <col min="12256" max="12256" width="14" style="24" customWidth="1"/>
    <col min="12257" max="12257" width="1.7109375" style="24" customWidth="1"/>
    <col min="12258" max="12502" width="11.42578125" style="24"/>
    <col min="12503" max="12503" width="4.42578125" style="24" customWidth="1"/>
    <col min="12504" max="12504" width="11.42578125" style="24"/>
    <col min="12505" max="12505" width="17.5703125" style="24" customWidth="1"/>
    <col min="12506" max="12506" width="11.5703125" style="24" customWidth="1"/>
    <col min="12507" max="12510" width="11.42578125" style="24"/>
    <col min="12511" max="12511" width="22.5703125" style="24" customWidth="1"/>
    <col min="12512" max="12512" width="14" style="24" customWidth="1"/>
    <col min="12513" max="12513" width="1.7109375" style="24" customWidth="1"/>
    <col min="12514" max="12758" width="11.42578125" style="24"/>
    <col min="12759" max="12759" width="4.42578125" style="24" customWidth="1"/>
    <col min="12760" max="12760" width="11.42578125" style="24"/>
    <col min="12761" max="12761" width="17.5703125" style="24" customWidth="1"/>
    <col min="12762" max="12762" width="11.5703125" style="24" customWidth="1"/>
    <col min="12763" max="12766" width="11.42578125" style="24"/>
    <col min="12767" max="12767" width="22.5703125" style="24" customWidth="1"/>
    <col min="12768" max="12768" width="14" style="24" customWidth="1"/>
    <col min="12769" max="12769" width="1.7109375" style="24" customWidth="1"/>
    <col min="12770" max="13014" width="11.42578125" style="24"/>
    <col min="13015" max="13015" width="4.42578125" style="24" customWidth="1"/>
    <col min="13016" max="13016" width="11.42578125" style="24"/>
    <col min="13017" max="13017" width="17.5703125" style="24" customWidth="1"/>
    <col min="13018" max="13018" width="11.5703125" style="24" customWidth="1"/>
    <col min="13019" max="13022" width="11.42578125" style="24"/>
    <col min="13023" max="13023" width="22.5703125" style="24" customWidth="1"/>
    <col min="13024" max="13024" width="14" style="24" customWidth="1"/>
    <col min="13025" max="13025" width="1.7109375" style="24" customWidth="1"/>
    <col min="13026" max="13270" width="11.42578125" style="24"/>
    <col min="13271" max="13271" width="4.42578125" style="24" customWidth="1"/>
    <col min="13272" max="13272" width="11.42578125" style="24"/>
    <col min="13273" max="13273" width="17.5703125" style="24" customWidth="1"/>
    <col min="13274" max="13274" width="11.5703125" style="24" customWidth="1"/>
    <col min="13275" max="13278" width="11.42578125" style="24"/>
    <col min="13279" max="13279" width="22.5703125" style="24" customWidth="1"/>
    <col min="13280" max="13280" width="14" style="24" customWidth="1"/>
    <col min="13281" max="13281" width="1.7109375" style="24" customWidth="1"/>
    <col min="13282" max="13526" width="11.42578125" style="24"/>
    <col min="13527" max="13527" width="4.42578125" style="24" customWidth="1"/>
    <col min="13528" max="13528" width="11.42578125" style="24"/>
    <col min="13529" max="13529" width="17.5703125" style="24" customWidth="1"/>
    <col min="13530" max="13530" width="11.5703125" style="24" customWidth="1"/>
    <col min="13531" max="13534" width="11.42578125" style="24"/>
    <col min="13535" max="13535" width="22.5703125" style="24" customWidth="1"/>
    <col min="13536" max="13536" width="14" style="24" customWidth="1"/>
    <col min="13537" max="13537" width="1.7109375" style="24" customWidth="1"/>
    <col min="13538" max="13782" width="11.42578125" style="24"/>
    <col min="13783" max="13783" width="4.42578125" style="24" customWidth="1"/>
    <col min="13784" max="13784" width="11.42578125" style="24"/>
    <col min="13785" max="13785" width="17.5703125" style="24" customWidth="1"/>
    <col min="13786" max="13786" width="11.5703125" style="24" customWidth="1"/>
    <col min="13787" max="13790" width="11.42578125" style="24"/>
    <col min="13791" max="13791" width="22.5703125" style="24" customWidth="1"/>
    <col min="13792" max="13792" width="14" style="24" customWidth="1"/>
    <col min="13793" max="13793" width="1.7109375" style="24" customWidth="1"/>
    <col min="13794" max="14038" width="11.42578125" style="24"/>
    <col min="14039" max="14039" width="4.42578125" style="24" customWidth="1"/>
    <col min="14040" max="14040" width="11.42578125" style="24"/>
    <col min="14041" max="14041" width="17.5703125" style="24" customWidth="1"/>
    <col min="14042" max="14042" width="11.5703125" style="24" customWidth="1"/>
    <col min="14043" max="14046" width="11.42578125" style="24"/>
    <col min="14047" max="14047" width="22.5703125" style="24" customWidth="1"/>
    <col min="14048" max="14048" width="14" style="24" customWidth="1"/>
    <col min="14049" max="14049" width="1.7109375" style="24" customWidth="1"/>
    <col min="14050" max="14294" width="11.42578125" style="24"/>
    <col min="14295" max="14295" width="4.42578125" style="24" customWidth="1"/>
    <col min="14296" max="14296" width="11.42578125" style="24"/>
    <col min="14297" max="14297" width="17.5703125" style="24" customWidth="1"/>
    <col min="14298" max="14298" width="11.5703125" style="24" customWidth="1"/>
    <col min="14299" max="14302" width="11.42578125" style="24"/>
    <col min="14303" max="14303" width="22.5703125" style="24" customWidth="1"/>
    <col min="14304" max="14304" width="14" style="24" customWidth="1"/>
    <col min="14305" max="14305" width="1.7109375" style="24" customWidth="1"/>
    <col min="14306" max="14550" width="11.42578125" style="24"/>
    <col min="14551" max="14551" width="4.42578125" style="24" customWidth="1"/>
    <col min="14552" max="14552" width="11.42578125" style="24"/>
    <col min="14553" max="14553" width="17.5703125" style="24" customWidth="1"/>
    <col min="14554" max="14554" width="11.5703125" style="24" customWidth="1"/>
    <col min="14555" max="14558" width="11.42578125" style="24"/>
    <col min="14559" max="14559" width="22.5703125" style="24" customWidth="1"/>
    <col min="14560" max="14560" width="14" style="24" customWidth="1"/>
    <col min="14561" max="14561" width="1.7109375" style="24" customWidth="1"/>
    <col min="14562" max="14806" width="11.42578125" style="24"/>
    <col min="14807" max="14807" width="4.42578125" style="24" customWidth="1"/>
    <col min="14808" max="14808" width="11.42578125" style="24"/>
    <col min="14809" max="14809" width="17.5703125" style="24" customWidth="1"/>
    <col min="14810" max="14810" width="11.5703125" style="24" customWidth="1"/>
    <col min="14811" max="14814" width="11.42578125" style="24"/>
    <col min="14815" max="14815" width="22.5703125" style="24" customWidth="1"/>
    <col min="14816" max="14816" width="14" style="24" customWidth="1"/>
    <col min="14817" max="14817" width="1.7109375" style="24" customWidth="1"/>
    <col min="14818" max="15062" width="11.42578125" style="24"/>
    <col min="15063" max="15063" width="4.42578125" style="24" customWidth="1"/>
    <col min="15064" max="15064" width="11.42578125" style="24"/>
    <col min="15065" max="15065" width="17.5703125" style="24" customWidth="1"/>
    <col min="15066" max="15066" width="11.5703125" style="24" customWidth="1"/>
    <col min="15067" max="15070" width="11.42578125" style="24"/>
    <col min="15071" max="15071" width="22.5703125" style="24" customWidth="1"/>
    <col min="15072" max="15072" width="14" style="24" customWidth="1"/>
    <col min="15073" max="15073" width="1.7109375" style="24" customWidth="1"/>
    <col min="15074" max="15318" width="11.42578125" style="24"/>
    <col min="15319" max="15319" width="4.42578125" style="24" customWidth="1"/>
    <col min="15320" max="15320" width="11.42578125" style="24"/>
    <col min="15321" max="15321" width="17.5703125" style="24" customWidth="1"/>
    <col min="15322" max="15322" width="11.5703125" style="24" customWidth="1"/>
    <col min="15323" max="15326" width="11.42578125" style="24"/>
    <col min="15327" max="15327" width="22.5703125" style="24" customWidth="1"/>
    <col min="15328" max="15328" width="14" style="24" customWidth="1"/>
    <col min="15329" max="15329" width="1.7109375" style="24" customWidth="1"/>
    <col min="15330" max="15574" width="11.42578125" style="24"/>
    <col min="15575" max="15575" width="4.42578125" style="24" customWidth="1"/>
    <col min="15576" max="15576" width="11.42578125" style="24"/>
    <col min="15577" max="15577" width="17.5703125" style="24" customWidth="1"/>
    <col min="15578" max="15578" width="11.5703125" style="24" customWidth="1"/>
    <col min="15579" max="15582" width="11.42578125" style="24"/>
    <col min="15583" max="15583" width="22.5703125" style="24" customWidth="1"/>
    <col min="15584" max="15584" width="14" style="24" customWidth="1"/>
    <col min="15585" max="15585" width="1.7109375" style="24" customWidth="1"/>
    <col min="15586" max="15830" width="11.42578125" style="24"/>
    <col min="15831" max="15831" width="4.42578125" style="24" customWidth="1"/>
    <col min="15832" max="15832" width="11.42578125" style="24"/>
    <col min="15833" max="15833" width="17.5703125" style="24" customWidth="1"/>
    <col min="15834" max="15834" width="11.5703125" style="24" customWidth="1"/>
    <col min="15835" max="15838" width="11.42578125" style="24"/>
    <col min="15839" max="15839" width="22.5703125" style="24" customWidth="1"/>
    <col min="15840" max="15840" width="14" style="24" customWidth="1"/>
    <col min="15841" max="15841" width="1.7109375" style="24" customWidth="1"/>
    <col min="15842" max="16086" width="11.42578125" style="24"/>
    <col min="16087" max="16087" width="4.42578125" style="24" customWidth="1"/>
    <col min="16088" max="16088" width="11.42578125" style="24"/>
    <col min="16089" max="16089" width="17.5703125" style="24" customWidth="1"/>
    <col min="16090" max="16090" width="11.5703125" style="24" customWidth="1"/>
    <col min="16091" max="16094" width="11.42578125" style="24"/>
    <col min="16095" max="16095" width="22.5703125" style="24" customWidth="1"/>
    <col min="16096" max="16096" width="14" style="24" customWidth="1"/>
    <col min="16097" max="16097" width="1.7109375" style="24" customWidth="1"/>
    <col min="16098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28</v>
      </c>
      <c r="E2" s="28"/>
      <c r="F2" s="28"/>
      <c r="G2" s="28"/>
      <c r="H2" s="28"/>
      <c r="I2" s="29"/>
      <c r="J2" s="30" t="s">
        <v>29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30</v>
      </c>
      <c r="E4" s="28"/>
      <c r="F4" s="28"/>
      <c r="G4" s="28"/>
      <c r="H4" s="28"/>
      <c r="I4" s="29"/>
      <c r="J4" s="30" t="s">
        <v>31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53</v>
      </c>
      <c r="E10" s="46"/>
      <c r="H10" s="47"/>
      <c r="J10" s="44"/>
    </row>
    <row r="11" spans="2:10" x14ac:dyDescent="0.2">
      <c r="B11" s="43"/>
      <c r="J11" s="44"/>
    </row>
    <row r="12" spans="2:10" x14ac:dyDescent="0.2">
      <c r="B12" s="43"/>
      <c r="C12" s="45" t="s">
        <v>32</v>
      </c>
      <c r="J12" s="44"/>
    </row>
    <row r="13" spans="2:10" x14ac:dyDescent="0.2">
      <c r="B13" s="43"/>
      <c r="C13" s="45" t="s">
        <v>33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78</v>
      </c>
      <c r="J15" s="44"/>
    </row>
    <row r="16" spans="2:10" x14ac:dyDescent="0.2">
      <c r="B16" s="43"/>
      <c r="C16" s="48"/>
      <c r="J16" s="44"/>
    </row>
    <row r="17" spans="2:10" x14ac:dyDescent="0.2">
      <c r="B17" s="43"/>
      <c r="C17" s="24" t="s">
        <v>54</v>
      </c>
      <c r="D17" s="46"/>
      <c r="H17" s="49" t="s">
        <v>34</v>
      </c>
      <c r="I17" s="49" t="s">
        <v>35</v>
      </c>
      <c r="J17" s="44"/>
    </row>
    <row r="18" spans="2:10" x14ac:dyDescent="0.2">
      <c r="B18" s="43"/>
      <c r="C18" s="45" t="s">
        <v>36</v>
      </c>
      <c r="D18" s="45"/>
      <c r="E18" s="45"/>
      <c r="F18" s="45"/>
      <c r="H18" s="50">
        <v>4</v>
      </c>
      <c r="I18" s="51">
        <v>763024</v>
      </c>
      <c r="J18" s="44"/>
    </row>
    <row r="19" spans="2:10" x14ac:dyDescent="0.2">
      <c r="B19" s="43"/>
      <c r="C19" s="24" t="s">
        <v>37</v>
      </c>
      <c r="H19" s="52">
        <v>2</v>
      </c>
      <c r="I19" s="53">
        <v>454400</v>
      </c>
      <c r="J19" s="44"/>
    </row>
    <row r="20" spans="2:10" x14ac:dyDescent="0.2">
      <c r="B20" s="43"/>
      <c r="C20" s="24" t="s">
        <v>38</v>
      </c>
      <c r="H20" s="52">
        <v>1</v>
      </c>
      <c r="I20" s="53">
        <v>87700</v>
      </c>
      <c r="J20" s="44"/>
    </row>
    <row r="21" spans="2:10" x14ac:dyDescent="0.2">
      <c r="B21" s="43"/>
      <c r="C21" s="24" t="s">
        <v>39</v>
      </c>
      <c r="H21" s="52"/>
      <c r="I21" s="54">
        <v>0</v>
      </c>
      <c r="J21" s="44"/>
    </row>
    <row r="22" spans="2:10" x14ac:dyDescent="0.2">
      <c r="B22" s="43"/>
      <c r="C22" s="24" t="s">
        <v>40</v>
      </c>
      <c r="H22" s="52"/>
      <c r="I22" s="53">
        <v>0</v>
      </c>
      <c r="J22" s="44"/>
    </row>
    <row r="23" spans="2:10" ht="13.5" thickBot="1" x14ac:dyDescent="0.25">
      <c r="B23" s="43"/>
      <c r="C23" s="24" t="s">
        <v>41</v>
      </c>
      <c r="H23" s="55"/>
      <c r="I23" s="56">
        <v>0</v>
      </c>
      <c r="J23" s="44"/>
    </row>
    <row r="24" spans="2:10" x14ac:dyDescent="0.2">
      <c r="B24" s="43"/>
      <c r="C24" s="45" t="s">
        <v>42</v>
      </c>
      <c r="D24" s="45"/>
      <c r="E24" s="45"/>
      <c r="F24" s="45"/>
      <c r="H24" s="50">
        <f>H19+H20+H21+H22+H23</f>
        <v>3</v>
      </c>
      <c r="I24" s="57">
        <f>I19+I20+I21+I22+I23</f>
        <v>542100</v>
      </c>
      <c r="J24" s="44"/>
    </row>
    <row r="25" spans="2:10" x14ac:dyDescent="0.2">
      <c r="B25" s="43"/>
      <c r="C25" s="24" t="s">
        <v>43</v>
      </c>
      <c r="H25" s="52">
        <v>1</v>
      </c>
      <c r="I25" s="53">
        <v>220924</v>
      </c>
      <c r="J25" s="44"/>
    </row>
    <row r="26" spans="2:10" ht="13.5" thickBot="1" x14ac:dyDescent="0.25">
      <c r="B26" s="43"/>
      <c r="C26" s="24" t="s">
        <v>44</v>
      </c>
      <c r="H26" s="55"/>
      <c r="I26" s="56">
        <v>0</v>
      </c>
      <c r="J26" s="44"/>
    </row>
    <row r="27" spans="2:10" x14ac:dyDescent="0.2">
      <c r="B27" s="43"/>
      <c r="C27" s="45" t="s">
        <v>45</v>
      </c>
      <c r="D27" s="45"/>
      <c r="E27" s="45"/>
      <c r="F27" s="45"/>
      <c r="H27" s="50">
        <f>H25+H26</f>
        <v>1</v>
      </c>
      <c r="I27" s="57">
        <f>I25+I26</f>
        <v>220924</v>
      </c>
      <c r="J27" s="44"/>
    </row>
    <row r="28" spans="2:10" ht="13.5" thickBot="1" x14ac:dyDescent="0.25">
      <c r="B28" s="43"/>
      <c r="C28" s="24" t="s">
        <v>46</v>
      </c>
      <c r="D28" s="45"/>
      <c r="E28" s="45"/>
      <c r="F28" s="45"/>
      <c r="H28" s="55"/>
      <c r="I28" s="56"/>
      <c r="J28" s="44"/>
    </row>
    <row r="29" spans="2:10" x14ac:dyDescent="0.2">
      <c r="B29" s="43"/>
      <c r="C29" s="45" t="s">
        <v>47</v>
      </c>
      <c r="D29" s="45"/>
      <c r="E29" s="45"/>
      <c r="F29" s="45"/>
      <c r="H29" s="52">
        <f>H28</f>
        <v>0</v>
      </c>
      <c r="I29" s="53">
        <f>I28</f>
        <v>0</v>
      </c>
      <c r="J29" s="44"/>
    </row>
    <row r="30" spans="2:10" x14ac:dyDescent="0.2">
      <c r="B30" s="43"/>
      <c r="C30" s="45"/>
      <c r="D30" s="45"/>
      <c r="E30" s="45"/>
      <c r="F30" s="45"/>
      <c r="H30" s="58"/>
      <c r="I30" s="57"/>
      <c r="J30" s="44"/>
    </row>
    <row r="31" spans="2:10" ht="13.5" thickBot="1" x14ac:dyDescent="0.25">
      <c r="B31" s="43"/>
      <c r="C31" s="45" t="s">
        <v>48</v>
      </c>
      <c r="D31" s="45"/>
      <c r="H31" s="59">
        <f>H24+H27+H29</f>
        <v>4</v>
      </c>
      <c r="I31" s="60">
        <f>I24+I27+I29</f>
        <v>763024</v>
      </c>
      <c r="J31" s="44"/>
    </row>
    <row r="32" spans="2:10" ht="13.5" thickTop="1" x14ac:dyDescent="0.2">
      <c r="B32" s="43"/>
      <c r="C32" s="45"/>
      <c r="D32" s="45"/>
      <c r="H32" s="61"/>
      <c r="I32" s="53"/>
      <c r="J32" s="44"/>
    </row>
    <row r="33" spans="2:10" x14ac:dyDescent="0.2">
      <c r="B33" s="43"/>
      <c r="G33" s="61"/>
      <c r="H33" s="61"/>
      <c r="I33" s="61"/>
      <c r="J33" s="44"/>
    </row>
    <row r="34" spans="2:10" x14ac:dyDescent="0.2">
      <c r="B34" s="43"/>
      <c r="G34" s="61"/>
      <c r="H34" s="61"/>
      <c r="I34" s="61"/>
      <c r="J34" s="44"/>
    </row>
    <row r="35" spans="2:10" x14ac:dyDescent="0.2">
      <c r="B35" s="43"/>
      <c r="G35" s="61"/>
      <c r="H35" s="61"/>
      <c r="I35" s="61"/>
      <c r="J35" s="44"/>
    </row>
    <row r="36" spans="2:10" ht="13.5" thickBot="1" x14ac:dyDescent="0.25">
      <c r="B36" s="43"/>
      <c r="C36" s="62" t="s">
        <v>49</v>
      </c>
      <c r="D36" s="62"/>
      <c r="G36" s="63" t="s">
        <v>50</v>
      </c>
      <c r="H36" s="62"/>
      <c r="I36" s="61"/>
      <c r="J36" s="44"/>
    </row>
    <row r="37" spans="2:10" ht="4.5" customHeight="1" x14ac:dyDescent="0.2">
      <c r="B37" s="43"/>
      <c r="C37" s="61"/>
      <c r="D37" s="61"/>
      <c r="G37" s="61"/>
      <c r="H37" s="61"/>
      <c r="I37" s="61"/>
      <c r="J37" s="44"/>
    </row>
    <row r="38" spans="2:10" x14ac:dyDescent="0.2">
      <c r="B38" s="43"/>
      <c r="C38" s="45" t="s">
        <v>51</v>
      </c>
      <c r="G38" s="64" t="s">
        <v>52</v>
      </c>
      <c r="H38" s="61"/>
      <c r="I38" s="61"/>
      <c r="J38" s="44"/>
    </row>
    <row r="39" spans="2:10" x14ac:dyDescent="0.2">
      <c r="B39" s="43"/>
      <c r="G39" s="61"/>
      <c r="H39" s="61"/>
      <c r="I39" s="61"/>
      <c r="J39" s="44"/>
    </row>
    <row r="40" spans="2:10" ht="18.75" customHeight="1" thickBot="1" x14ac:dyDescent="0.25">
      <c r="B40" s="65"/>
      <c r="C40" s="66"/>
      <c r="D40" s="66"/>
      <c r="E40" s="66"/>
      <c r="F40" s="66"/>
      <c r="G40" s="62"/>
      <c r="H40" s="62"/>
      <c r="I40" s="62"/>
      <c r="J40" s="67"/>
    </row>
  </sheetData>
  <pageMargins left="0.7" right="0.7" top="0.75" bottom="0.75" header="0.3" footer="0.3"/>
  <pageSetup scale="7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5" x14ac:dyDescent="0.25"/>
  <cols>
    <col min="1" max="1" width="36.28515625" bestFit="1" customWidth="1"/>
    <col min="2" max="2" width="11.140625" bestFit="1" customWidth="1"/>
    <col min="3" max="3" width="16.5703125" bestFit="1" customWidth="1"/>
  </cols>
  <sheetData>
    <row r="3" spans="1:3" x14ac:dyDescent="0.25">
      <c r="A3" s="74" t="s">
        <v>69</v>
      </c>
      <c r="B3" t="s">
        <v>70</v>
      </c>
      <c r="C3" t="s">
        <v>71</v>
      </c>
    </row>
    <row r="4" spans="1:3" x14ac:dyDescent="0.25">
      <c r="A4" s="75" t="s">
        <v>76</v>
      </c>
      <c r="B4" s="76">
        <v>1</v>
      </c>
      <c r="C4" s="77">
        <v>87700</v>
      </c>
    </row>
    <row r="5" spans="1:3" x14ac:dyDescent="0.25">
      <c r="A5" s="75" t="s">
        <v>75</v>
      </c>
      <c r="B5" s="76">
        <v>2</v>
      </c>
      <c r="C5" s="77">
        <v>454400</v>
      </c>
    </row>
    <row r="6" spans="1:3" x14ac:dyDescent="0.25">
      <c r="A6" s="75" t="s">
        <v>77</v>
      </c>
      <c r="B6" s="76">
        <v>1</v>
      </c>
      <c r="C6" s="77">
        <v>220924</v>
      </c>
    </row>
    <row r="7" spans="1:3" x14ac:dyDescent="0.25">
      <c r="A7" s="75" t="s">
        <v>68</v>
      </c>
      <c r="B7" s="76">
        <v>4</v>
      </c>
      <c r="C7" s="77">
        <v>763024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"/>
  <sheetViews>
    <sheetView topLeftCell="D1" workbookViewId="0">
      <selection activeCell="L4" sqref="L4"/>
    </sheetView>
  </sheetViews>
  <sheetFormatPr baseColWidth="10" defaultRowHeight="15" x14ac:dyDescent="0.25"/>
  <cols>
    <col min="2" max="2" width="46.7109375" customWidth="1"/>
    <col min="6" max="6" width="19.5703125" customWidth="1"/>
    <col min="12" max="12" width="42.42578125" customWidth="1"/>
    <col min="26" max="26" width="16.85546875" bestFit="1" customWidth="1"/>
  </cols>
  <sheetData>
    <row r="1" spans="1:28" ht="31.5" x14ac:dyDescent="0.25">
      <c r="A1" s="10" t="s">
        <v>10</v>
      </c>
      <c r="B1" s="10" t="s">
        <v>11</v>
      </c>
      <c r="C1" s="11" t="s">
        <v>12</v>
      </c>
      <c r="D1" s="11" t="s">
        <v>13</v>
      </c>
      <c r="E1" s="12" t="s">
        <v>0</v>
      </c>
      <c r="F1" s="12" t="s">
        <v>14</v>
      </c>
      <c r="G1" s="69" t="s">
        <v>1</v>
      </c>
      <c r="H1" s="69" t="s">
        <v>2</v>
      </c>
      <c r="I1" s="69" t="s">
        <v>3</v>
      </c>
      <c r="J1" s="11" t="s">
        <v>8</v>
      </c>
      <c r="K1" s="12" t="s">
        <v>4</v>
      </c>
      <c r="L1" s="72" t="s">
        <v>62</v>
      </c>
      <c r="M1" s="14" t="s">
        <v>15</v>
      </c>
      <c r="N1" s="15" t="s">
        <v>16</v>
      </c>
      <c r="O1" s="14" t="s">
        <v>17</v>
      </c>
      <c r="P1" s="16" t="s">
        <v>18</v>
      </c>
      <c r="Q1" s="16" t="s">
        <v>19</v>
      </c>
      <c r="R1" s="16" t="s">
        <v>20</v>
      </c>
      <c r="S1" s="16" t="s">
        <v>21</v>
      </c>
      <c r="T1" s="17" t="s">
        <v>22</v>
      </c>
      <c r="U1" s="18" t="s">
        <v>23</v>
      </c>
      <c r="V1" s="18" t="s">
        <v>24</v>
      </c>
      <c r="W1" s="19" t="s">
        <v>25</v>
      </c>
      <c r="X1" s="19" t="s">
        <v>26</v>
      </c>
      <c r="Y1" s="19" t="s">
        <v>27</v>
      </c>
      <c r="Z1" s="19" t="s">
        <v>72</v>
      </c>
      <c r="AA1" s="19" t="s">
        <v>73</v>
      </c>
      <c r="AB1" s="19" t="s">
        <v>74</v>
      </c>
    </row>
    <row r="2" spans="1:28" x14ac:dyDescent="0.25">
      <c r="A2" s="9">
        <v>800014918</v>
      </c>
      <c r="B2" s="9" t="s">
        <v>55</v>
      </c>
      <c r="C2" s="1" t="s">
        <v>56</v>
      </c>
      <c r="D2" s="1">
        <v>328973</v>
      </c>
      <c r="E2" s="1" t="s">
        <v>60</v>
      </c>
      <c r="F2" s="1" t="s">
        <v>61</v>
      </c>
      <c r="G2" s="2">
        <v>45036</v>
      </c>
      <c r="H2" s="2">
        <v>45056</v>
      </c>
      <c r="I2" s="3">
        <v>276200</v>
      </c>
      <c r="J2" s="13">
        <v>0</v>
      </c>
      <c r="K2" s="3">
        <v>276200</v>
      </c>
      <c r="L2" s="9" t="s">
        <v>75</v>
      </c>
      <c r="M2" s="20"/>
      <c r="N2" s="21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78">
        <v>4800060475</v>
      </c>
      <c r="AA2" s="22">
        <v>276200</v>
      </c>
      <c r="AB2" s="79">
        <v>45103</v>
      </c>
    </row>
    <row r="3" spans="1:28" x14ac:dyDescent="0.25">
      <c r="A3" s="9">
        <v>800014918</v>
      </c>
      <c r="B3" s="9" t="s">
        <v>55</v>
      </c>
      <c r="C3" s="1" t="s">
        <v>56</v>
      </c>
      <c r="D3" s="1">
        <v>329147</v>
      </c>
      <c r="E3" s="1" t="s">
        <v>63</v>
      </c>
      <c r="F3" s="1" t="s">
        <v>64</v>
      </c>
      <c r="G3" s="2">
        <v>45036</v>
      </c>
      <c r="H3" s="2">
        <v>45056</v>
      </c>
      <c r="I3" s="3">
        <v>220924</v>
      </c>
      <c r="J3" s="13">
        <v>0</v>
      </c>
      <c r="K3" s="3">
        <v>220924</v>
      </c>
      <c r="L3" s="9" t="s">
        <v>77</v>
      </c>
      <c r="M3" s="22">
        <v>220924</v>
      </c>
      <c r="N3" s="9">
        <v>1222277991</v>
      </c>
      <c r="O3" s="20"/>
      <c r="P3" s="21"/>
      <c r="Q3" s="21"/>
      <c r="R3" s="21"/>
      <c r="S3" s="21"/>
      <c r="T3" s="21" t="s">
        <v>57</v>
      </c>
      <c r="U3" s="20">
        <v>220924</v>
      </c>
      <c r="V3" s="20">
        <v>0</v>
      </c>
      <c r="W3" s="20">
        <v>0</v>
      </c>
      <c r="X3" s="20"/>
      <c r="Y3" s="20"/>
      <c r="Z3" s="9"/>
      <c r="AA3" s="9"/>
      <c r="AB3" s="9"/>
    </row>
    <row r="4" spans="1:28" x14ac:dyDescent="0.25">
      <c r="A4" s="9">
        <v>800014918</v>
      </c>
      <c r="B4" s="9" t="s">
        <v>55</v>
      </c>
      <c r="C4" s="1" t="s">
        <v>56</v>
      </c>
      <c r="D4" s="1">
        <v>253420</v>
      </c>
      <c r="E4" s="1" t="s">
        <v>65</v>
      </c>
      <c r="F4" s="1" t="s">
        <v>66</v>
      </c>
      <c r="G4" s="2">
        <v>45036</v>
      </c>
      <c r="H4" s="2">
        <v>45056</v>
      </c>
      <c r="I4" s="3">
        <v>178200</v>
      </c>
      <c r="J4" s="3"/>
      <c r="K4" s="3">
        <v>178200</v>
      </c>
      <c r="L4" s="9" t="s">
        <v>75</v>
      </c>
      <c r="M4" s="9"/>
      <c r="N4" s="9"/>
      <c r="O4" s="20"/>
      <c r="P4" s="21"/>
      <c r="Q4" s="21"/>
      <c r="R4" s="21"/>
      <c r="S4" s="21"/>
      <c r="T4" s="21" t="s">
        <v>57</v>
      </c>
      <c r="U4" s="20">
        <v>178200</v>
      </c>
      <c r="V4" s="20">
        <v>0</v>
      </c>
      <c r="W4" s="20">
        <v>0</v>
      </c>
      <c r="X4" s="20"/>
      <c r="Y4" s="23"/>
      <c r="Z4" s="78">
        <v>4800060475</v>
      </c>
      <c r="AA4" s="80">
        <v>178200</v>
      </c>
      <c r="AB4" s="79">
        <v>45103</v>
      </c>
    </row>
    <row r="5" spans="1:28" x14ac:dyDescent="0.25">
      <c r="A5" s="9">
        <v>800014918</v>
      </c>
      <c r="B5" s="9" t="s">
        <v>55</v>
      </c>
      <c r="C5" s="1" t="s">
        <v>56</v>
      </c>
      <c r="D5" s="1">
        <v>332157</v>
      </c>
      <c r="E5" s="1" t="s">
        <v>58</v>
      </c>
      <c r="F5" s="73" t="s">
        <v>59</v>
      </c>
      <c r="G5" s="2">
        <v>45042.960407604165</v>
      </c>
      <c r="H5" s="2">
        <v>45056</v>
      </c>
      <c r="I5" s="3">
        <v>87700</v>
      </c>
      <c r="J5" s="13">
        <v>0</v>
      </c>
      <c r="K5" s="3">
        <v>87700</v>
      </c>
      <c r="L5" s="68" t="s">
        <v>76</v>
      </c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22">
        <v>87700</v>
      </c>
      <c r="Y5" s="9" t="s">
        <v>67</v>
      </c>
      <c r="Z5" s="9"/>
      <c r="AA5" s="9"/>
      <c r="AB5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FOR-CSA-018</vt:lpstr>
      <vt:lpstr>TD</vt:lpstr>
      <vt:lpstr>ESTADO DE CADA FACTURA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</dc:creator>
  <cp:lastModifiedBy>Natalia Elena Granados Oviedo</cp:lastModifiedBy>
  <dcterms:created xsi:type="dcterms:W3CDTF">2023-08-02T20:21:07Z</dcterms:created>
  <dcterms:modified xsi:type="dcterms:W3CDTF">2023-09-04T18:33:38Z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22.1.6.0</vt:lpwstr>
  </property>
</Properties>
</file>