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897D4CEF-120E-4CD9-BBD5-C47BF8F8F8F6}" xr6:coauthVersionLast="47" xr6:coauthVersionMax="47" xr10:uidLastSave="{00000000-0000-0000-0000-000000000000}"/>
  <bookViews>
    <workbookView xWindow="-120" yWindow="-120" windowWidth="20730" windowHeight="11160" xr2:uid="{F108288A-0011-46D9-B2E8-A27E7DF9ECB9}"/>
  </bookViews>
  <sheets>
    <sheet name="CART-COMFENALC-RIDOC 31-08-2023" sheetId="1" r:id="rId1"/>
  </sheets>
  <calcPr calcId="191029"/>
  <pivotCaches>
    <pivotCache cacheId="3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1" l="1"/>
</calcChain>
</file>

<file path=xl/sharedStrings.xml><?xml version="1.0" encoding="utf-8"?>
<sst xmlns="http://schemas.openxmlformats.org/spreadsheetml/2006/main" count="117" uniqueCount="48">
  <si>
    <t>TERCERO</t>
  </si>
  <si>
    <t>NOMBRE TERCERO</t>
  </si>
  <si>
    <t>PLAN</t>
  </si>
  <si>
    <t>FACTURA</t>
  </si>
  <si>
    <t>FECHA FACTURA</t>
  </si>
  <si>
    <t>ENVIO</t>
  </si>
  <si>
    <t>FECHA RADICACION</t>
  </si>
  <si>
    <t>TOTAL FACTURA</t>
  </si>
  <si>
    <t>RETENCION</t>
  </si>
  <si>
    <t>VALOR ABONO</t>
  </si>
  <si>
    <t>RADICADO / SIN RADICAR</t>
  </si>
  <si>
    <t>EDAD</t>
  </si>
  <si>
    <t>COMFENALCO PAC Plan Complementario</t>
  </si>
  <si>
    <t>RI 105105</t>
  </si>
  <si>
    <t>SI</t>
  </si>
  <si>
    <t>Mas de 360</t>
  </si>
  <si>
    <t>RI 105543</t>
  </si>
  <si>
    <t>COMFENALCO POS CONTRIBUTIVO</t>
  </si>
  <si>
    <t>RI 105557</t>
  </si>
  <si>
    <t>RI 105781</t>
  </si>
  <si>
    <t>RI 106019</t>
  </si>
  <si>
    <t>RI 106348</t>
  </si>
  <si>
    <t>181 a 360</t>
  </si>
  <si>
    <t>RI 106611</t>
  </si>
  <si>
    <t>RI 107178</t>
  </si>
  <si>
    <t>RI 107362</t>
  </si>
  <si>
    <t>151 a 180</t>
  </si>
  <si>
    <t>RI 107476</t>
  </si>
  <si>
    <t>RI 107556</t>
  </si>
  <si>
    <t>121 a 150</t>
  </si>
  <si>
    <t>RI 107557</t>
  </si>
  <si>
    <t>RI 107618</t>
  </si>
  <si>
    <t>61 a 90</t>
  </si>
  <si>
    <t>RI 107702</t>
  </si>
  <si>
    <t>RI 107815</t>
  </si>
  <si>
    <t>0 a 30</t>
  </si>
  <si>
    <t>COMFENALCO SUBSIDIADO POS</t>
  </si>
  <si>
    <t>RI 107816</t>
  </si>
  <si>
    <t>RI 107935</t>
  </si>
  <si>
    <t>CORRIENTE</t>
  </si>
  <si>
    <t>RI 107938</t>
  </si>
  <si>
    <t>SALDO A COBRAR</t>
  </si>
  <si>
    <t>Total general</t>
  </si>
  <si>
    <t>Suma de SALDO A COBRAR</t>
  </si>
  <si>
    <t>2022</t>
  </si>
  <si>
    <t>2023</t>
  </si>
  <si>
    <t>COMFENALCO -RIDOC</t>
  </si>
  <si>
    <t>RIDOC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</si>
</sst>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22222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41" fontId="2" fillId="0" borderId="1" xfId="1" applyFont="1" applyBorder="1" applyAlignment="1">
      <alignment wrapText="1"/>
    </xf>
    <xf numFmtId="41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3" fillId="0" borderId="0" xfId="0" applyFont="1"/>
  </cellXfs>
  <cellStyles count="2">
    <cellStyle name="Millares [0]" xfId="1" builtinId="6"/>
    <cellStyle name="Normal" xfId="0" builtinId="0"/>
  </cellStyles>
  <dxfs count="1"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ndra Marmolejo Osorio" refreshedDate="45170.406403009256" createdVersion="8" refreshedVersion="8" minRefreshableVersion="3" recordCount="18" xr:uid="{50ADC5F6-E94E-4AA1-AB37-E333565915EC}">
  <cacheSource type="worksheet">
    <worksheetSource ref="A1:M19" sheet="CART-COMFENALC-RIDOC 31-08-2023"/>
  </cacheSource>
  <cacheFields count="16">
    <cacheField name="TERCERO" numFmtId="0">
      <sharedItems/>
    </cacheField>
    <cacheField name="NOMBRE TERCERO" numFmtId="0">
      <sharedItems count="1">
        <s v="COMFENALCO EPS"/>
      </sharedItems>
    </cacheField>
    <cacheField name="PLAN" numFmtId="0">
      <sharedItems/>
    </cacheField>
    <cacheField name="FACTURA" numFmtId="0">
      <sharedItems/>
    </cacheField>
    <cacheField name="FECHA FACTURA" numFmtId="14">
      <sharedItems containsSemiMixedTypes="0" containsNonDate="0" containsDate="1" containsString="0" minDate="2022-04-05T00:00:00" maxDate="2023-08-09T00:00:00"/>
    </cacheField>
    <cacheField name="ENVIO" numFmtId="0">
      <sharedItems containsSemiMixedTypes="0" containsString="0" containsNumber="1" containsInteger="1" minValue="2531" maxValue="2892"/>
    </cacheField>
    <cacheField name="FECHA RADICACION" numFmtId="14">
      <sharedItems containsSemiMixedTypes="0" containsNonDate="0" containsDate="1" containsString="0" minDate="2022-04-07T00:00:00" maxDate="2023-08-09T00:00:00" count="16">
        <d v="2022-04-07T00:00:00"/>
        <d v="2022-06-07T00:00:00"/>
        <d v="2022-07-06T00:00:00"/>
        <d v="2022-08-03T00:00:00"/>
        <d v="2022-09-06T00:00:00"/>
        <d v="2022-10-06T00:00:00"/>
        <d v="2023-01-03T00:00:00"/>
        <d v="2023-02-03T00:00:00"/>
        <d v="2023-03-03T00:00:00"/>
        <d v="2023-04-03T00:00:00"/>
        <d v="2023-05-09T00:00:00"/>
        <d v="2023-06-01T00:00:00"/>
        <d v="2023-07-07T00:00:00"/>
        <d v="2023-07-10T00:00:00"/>
        <d v="2023-08-05T00:00:00"/>
        <d v="2023-08-08T00:00:00"/>
      </sharedItems>
      <fieldGroup par="15"/>
    </cacheField>
    <cacheField name="TOTAL FACTURA" numFmtId="41">
      <sharedItems containsSemiMixedTypes="0" containsString="0" containsNumber="1" containsInteger="1" minValue="300000" maxValue="30334300"/>
    </cacheField>
    <cacheField name="RETENCION" numFmtId="41">
      <sharedItems containsSemiMixedTypes="0" containsString="0" containsNumber="1" containsInteger="1" minValue="6000" maxValue="606686"/>
    </cacheField>
    <cacheField name="VALOR ABONO" numFmtId="41">
      <sharedItems containsSemiMixedTypes="0" containsString="0" containsNumber="1" containsInteger="1" minValue="0" maxValue="1314363"/>
    </cacheField>
    <cacheField name="SALDO A COBRAR" numFmtId="41">
      <sharedItems containsSemiMixedTypes="0" containsString="0" containsNumber="1" containsInteger="1" minValue="129360" maxValue="29727614"/>
    </cacheField>
    <cacheField name="RADICADO / SIN RADICAR" numFmtId="0">
      <sharedItems count="1">
        <s v="SI"/>
      </sharedItems>
    </cacheField>
    <cacheField name="EDAD" numFmtId="0">
      <sharedItems count="7">
        <s v="Mas de 360"/>
        <s v="181 a 360"/>
        <s v="151 a 180"/>
        <s v="121 a 150"/>
        <s v="61 a 90"/>
        <s v="0 a 30"/>
        <s v="CORRIENTE"/>
      </sharedItems>
    </cacheField>
    <cacheField name="Meses (FECHA RADICACION)" numFmtId="0" databaseField="0">
      <fieldGroup base="6">
        <rangePr groupBy="months" startDate="2022-04-07T00:00:00" endDate="2023-08-09T00:00:00"/>
        <groupItems count="14">
          <s v="&lt;7/04/2022"/>
          <s v="ene"/>
          <s v="feb"/>
          <s v="mar"/>
          <s v="abr"/>
          <s v="may"/>
          <s v="jun"/>
          <s v="jul"/>
          <s v="ago"/>
          <s v="sep"/>
          <s v="oct"/>
          <s v="nov"/>
          <s v="dic"/>
          <s v="&gt;9/08/2023"/>
        </groupItems>
      </fieldGroup>
    </cacheField>
    <cacheField name="Trimestres (FECHA RADICACION)" numFmtId="0" databaseField="0">
      <fieldGroup base="6">
        <rangePr groupBy="quarters" startDate="2022-04-07T00:00:00" endDate="2023-08-09T00:00:00"/>
        <groupItems count="6">
          <s v="&lt;7/04/2022"/>
          <s v="Trim.1"/>
          <s v="Trim.2"/>
          <s v="Trim.3"/>
          <s v="Trim.4"/>
          <s v="&gt;9/08/2023"/>
        </groupItems>
      </fieldGroup>
    </cacheField>
    <cacheField name="Años (FECHA RADICACION)" numFmtId="0" databaseField="0">
      <fieldGroup base="6">
        <rangePr groupBy="years" startDate="2022-04-07T00:00:00" endDate="2023-08-09T00:00:00"/>
        <groupItems count="4">
          <s v="&lt;7/04/2022"/>
          <s v="2022"/>
          <s v="2023"/>
          <s v="&gt;9/08/2023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8">
  <r>
    <s v="NIT 890303093"/>
    <x v="0"/>
    <s v="COMFENALCO PAC Plan Complementario"/>
    <s v="RI 105105"/>
    <d v="2022-04-05T00:00:00"/>
    <n v="2531"/>
    <x v="0"/>
    <n v="600000"/>
    <n v="12000"/>
    <n v="458640"/>
    <n v="129360"/>
    <x v="0"/>
    <x v="0"/>
  </r>
  <r>
    <s v="NIT 890303093"/>
    <x v="0"/>
    <s v="COMFENALCO PAC Plan Complementario"/>
    <s v="RI 105543"/>
    <d v="2022-06-05T00:00:00"/>
    <n v="2579"/>
    <x v="1"/>
    <n v="789000"/>
    <n v="15780"/>
    <n v="378878"/>
    <n v="394342"/>
    <x v="0"/>
    <x v="0"/>
  </r>
  <r>
    <s v="NIT 890303093"/>
    <x v="0"/>
    <s v="COMFENALCO POS CONTRIBUTIVO"/>
    <s v="RI 105557"/>
    <d v="2022-06-07T00:00:00"/>
    <n v="2579"/>
    <x v="1"/>
    <n v="17769800"/>
    <n v="355396"/>
    <n v="1215690"/>
    <n v="16198714"/>
    <x v="0"/>
    <x v="0"/>
  </r>
  <r>
    <s v="NIT 890303093"/>
    <x v="0"/>
    <s v="COMFENALCO PAC Plan Complementario"/>
    <s v="RI 105781"/>
    <d v="2022-07-06T00:00:00"/>
    <n v="2599"/>
    <x v="2"/>
    <n v="2129100"/>
    <n v="42582"/>
    <n v="1314363"/>
    <n v="772155"/>
    <x v="0"/>
    <x v="0"/>
  </r>
  <r>
    <s v="NIT 890303093"/>
    <x v="0"/>
    <s v="COMFENALCO PAC Plan Complementario"/>
    <s v="RI 106019"/>
    <d v="2022-08-02T00:00:00"/>
    <n v="2629"/>
    <x v="3"/>
    <n v="1389000"/>
    <n v="27780"/>
    <n v="857569"/>
    <n v="503651"/>
    <x v="0"/>
    <x v="0"/>
  </r>
  <r>
    <s v="NIT 890303093"/>
    <x v="0"/>
    <s v="COMFENALCO PAC Plan Complementario"/>
    <s v="RI 106348"/>
    <d v="2022-09-05T00:00:00"/>
    <n v="2652"/>
    <x v="4"/>
    <n v="1677600"/>
    <n v="33552"/>
    <n v="739719"/>
    <n v="904329"/>
    <x v="0"/>
    <x v="1"/>
  </r>
  <r>
    <s v="NIT 890303093"/>
    <x v="0"/>
    <s v="COMFENALCO PAC Plan Complementario"/>
    <s v="RI 106611"/>
    <d v="2022-10-05T00:00:00"/>
    <n v="2675"/>
    <x v="5"/>
    <n v="1729500"/>
    <n v="34590"/>
    <n v="862155"/>
    <n v="832755"/>
    <x v="0"/>
    <x v="1"/>
  </r>
  <r>
    <s v="NIT 890303093"/>
    <x v="0"/>
    <s v="COMFENALCO PAC Plan Complementario"/>
    <s v="RI 107178"/>
    <d v="2022-12-30T00:00:00"/>
    <n v="2764"/>
    <x v="6"/>
    <n v="1641000"/>
    <n v="32820"/>
    <n v="482454"/>
    <n v="1125726"/>
    <x v="0"/>
    <x v="1"/>
  </r>
  <r>
    <s v="NIT 890303093"/>
    <x v="0"/>
    <s v="COMFENALCO POS CONTRIBUTIVO"/>
    <s v="RI 107362"/>
    <d v="2023-02-03T00:00:00"/>
    <n v="2783"/>
    <x v="7"/>
    <n v="19623600"/>
    <n v="392472"/>
    <n v="0"/>
    <n v="19231128"/>
    <x v="0"/>
    <x v="2"/>
  </r>
  <r>
    <s v="NIT 890303093"/>
    <x v="0"/>
    <s v="COMFENALCO POS CONTRIBUTIVO"/>
    <s v="RI 107476"/>
    <d v="2023-03-03T00:00:00"/>
    <n v="2797"/>
    <x v="8"/>
    <n v="23933200"/>
    <n v="478664"/>
    <n v="0"/>
    <n v="23454536"/>
    <x v="0"/>
    <x v="2"/>
  </r>
  <r>
    <s v="NIT 890303093"/>
    <x v="0"/>
    <s v="COMFENALCO POS CONTRIBUTIVO"/>
    <s v="RI 107556"/>
    <d v="2023-04-03T00:00:00"/>
    <n v="2811"/>
    <x v="9"/>
    <n v="16019300"/>
    <n v="320386"/>
    <n v="0"/>
    <n v="15698914"/>
    <x v="0"/>
    <x v="3"/>
  </r>
  <r>
    <s v="NIT 890303093"/>
    <x v="0"/>
    <s v="COMFENALCO PAC Plan Complementario"/>
    <s v="RI 107557"/>
    <d v="2023-04-03T00:00:00"/>
    <n v="2811"/>
    <x v="9"/>
    <n v="300000"/>
    <n v="6000"/>
    <n v="0"/>
    <n v="294000"/>
    <x v="0"/>
    <x v="3"/>
  </r>
  <r>
    <s v="NIT 890303093"/>
    <x v="0"/>
    <s v="COMFENALCO POS CONTRIBUTIVO"/>
    <s v="RI 107618"/>
    <d v="2023-05-03T00:00:00"/>
    <n v="2851"/>
    <x v="10"/>
    <n v="18403800"/>
    <n v="368076"/>
    <n v="0"/>
    <n v="18035724"/>
    <x v="0"/>
    <x v="4"/>
  </r>
  <r>
    <s v="NIT 890303093"/>
    <x v="0"/>
    <s v="COMFENALCO POS CONTRIBUTIVO"/>
    <s v="RI 107702"/>
    <d v="2023-05-27T00:00:00"/>
    <n v="2861"/>
    <x v="11"/>
    <n v="11636400"/>
    <n v="232728"/>
    <n v="0"/>
    <n v="11403672"/>
    <x v="0"/>
    <x v="4"/>
  </r>
  <r>
    <s v="NIT 890303093"/>
    <x v="0"/>
    <s v="COMFENALCO SUBSIDIADO POS"/>
    <s v="RI 107816"/>
    <d v="2023-07-05T00:00:00"/>
    <n v="2879"/>
    <x v="12"/>
    <n v="5028000"/>
    <n v="100560"/>
    <n v="0"/>
    <n v="4927440"/>
    <x v="0"/>
    <x v="5"/>
  </r>
  <r>
    <s v="NIT 890303093"/>
    <x v="0"/>
    <s v="COMFENALCO POS CONTRIBUTIVO"/>
    <s v="RI 107815"/>
    <d v="2023-07-05T00:00:00"/>
    <n v="2878"/>
    <x v="13"/>
    <n v="30334300"/>
    <n v="606686"/>
    <n v="0"/>
    <n v="29727614"/>
    <x v="0"/>
    <x v="5"/>
  </r>
  <r>
    <s v="NIT 890303093"/>
    <x v="0"/>
    <s v="COMFENALCO SUBSIDIADO POS"/>
    <s v="RI 107935"/>
    <d v="2023-08-05T00:00:00"/>
    <n v="2891"/>
    <x v="14"/>
    <n v="3282500"/>
    <n v="65650"/>
    <n v="0"/>
    <n v="3216850"/>
    <x v="0"/>
    <x v="6"/>
  </r>
  <r>
    <s v="NIT 890303093"/>
    <x v="0"/>
    <s v="COMFENALCO POS CONTRIBUTIVO"/>
    <s v="RI 107938"/>
    <d v="2023-08-08T00:00:00"/>
    <n v="2892"/>
    <x v="15"/>
    <n v="22546550"/>
    <n v="450931"/>
    <n v="0"/>
    <n v="22095619"/>
    <x v="0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A33ABCD-EB36-470A-A7E6-DA9EAAE8F31E}" name="TablaDinámica1" cacheId="3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rowHeaderCaption="COMFENALCO -RIDOC" colHeaderCaption="EDAD">
  <location ref="K21:S25" firstHeaderRow="1" firstDataRow="2" firstDataCol="1"/>
  <pivotFields count="16">
    <pivotField showAll="0"/>
    <pivotField showAll="0">
      <items count="2">
        <item x="0"/>
        <item t="default"/>
      </items>
    </pivotField>
    <pivotField showAll="0"/>
    <pivotField showAll="0"/>
    <pivotField numFmtId="14" showAll="0"/>
    <pivotField showAll="0"/>
    <pivotField axis="axisRow" numFmtId="14" showAl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t="default"/>
      </items>
    </pivotField>
    <pivotField numFmtId="41" showAll="0"/>
    <pivotField numFmtId="41" showAll="0"/>
    <pivotField numFmtId="41" showAll="0"/>
    <pivotField dataField="1" numFmtId="41" showAll="0"/>
    <pivotField showAll="0">
      <items count="2">
        <item x="0"/>
        <item t="default"/>
      </items>
    </pivotField>
    <pivotField axis="axisCol" showAll="0">
      <items count="8">
        <item x="0"/>
        <item x="1"/>
        <item x="2"/>
        <item x="3"/>
        <item x="4"/>
        <item x="5"/>
        <item x="6"/>
        <item t="default"/>
      </items>
    </pivotField>
    <pivotField axis="axisRow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  <pivotField axis="axisRow"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axis="axisRow" showAll="0">
      <items count="5">
        <item sd="0" x="0"/>
        <item sd="0" x="1"/>
        <item sd="0" x="2"/>
        <item sd="0" x="3"/>
        <item t="default"/>
      </items>
    </pivotField>
  </pivotFields>
  <rowFields count="4">
    <field x="15"/>
    <field x="14"/>
    <field x="13"/>
    <field x="6"/>
  </rowFields>
  <rowItems count="3">
    <i>
      <x v="1"/>
    </i>
    <i>
      <x v="2"/>
    </i>
    <i t="grand">
      <x/>
    </i>
  </rowItems>
  <colFields count="1">
    <field x="12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Suma de SALDO A COBRAR" fld="10" baseField="0" baseItem="0" numFmtId="41"/>
  </dataFields>
  <formats count="1">
    <format dxfId="0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20156-887E-4A36-BD4F-81712D21FA3F}">
  <dimension ref="A1:S25"/>
  <sheetViews>
    <sheetView tabSelected="1" topLeftCell="A14" workbookViewId="0">
      <selection activeCell="K20" sqref="K20"/>
    </sheetView>
  </sheetViews>
  <sheetFormatPr baseColWidth="10" defaultRowHeight="15" x14ac:dyDescent="0.25"/>
  <cols>
    <col min="1" max="1" width="11.28515625" customWidth="1"/>
    <col min="11" max="11" width="24.5703125" bestFit="1" customWidth="1"/>
    <col min="12" max="12" width="22.5703125" bestFit="1" customWidth="1"/>
    <col min="13" max="13" width="10.5703125" bestFit="1" customWidth="1"/>
    <col min="14" max="18" width="11.5703125" bestFit="1" customWidth="1"/>
    <col min="19" max="19" width="12.7109375" bestFit="1" customWidth="1"/>
  </cols>
  <sheetData>
    <row r="1" spans="1:13" ht="23.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41</v>
      </c>
      <c r="L1" s="1" t="s">
        <v>10</v>
      </c>
      <c r="M1" s="1" t="s">
        <v>11</v>
      </c>
    </row>
    <row r="2" spans="1:13" ht="45.75" x14ac:dyDescent="0.25">
      <c r="A2" s="7">
        <v>805000737</v>
      </c>
      <c r="B2" s="1" t="s">
        <v>47</v>
      </c>
      <c r="C2" s="1" t="s">
        <v>12</v>
      </c>
      <c r="D2" s="1" t="s">
        <v>13</v>
      </c>
      <c r="E2" s="2">
        <v>44656</v>
      </c>
      <c r="F2" s="1">
        <v>2531</v>
      </c>
      <c r="G2" s="2">
        <v>44658</v>
      </c>
      <c r="H2" s="3">
        <v>600000</v>
      </c>
      <c r="I2" s="3">
        <v>12000</v>
      </c>
      <c r="J2" s="3">
        <v>458640</v>
      </c>
      <c r="K2" s="3">
        <v>129360</v>
      </c>
      <c r="L2" s="1" t="s">
        <v>14</v>
      </c>
      <c r="M2" s="1" t="s">
        <v>15</v>
      </c>
    </row>
    <row r="3" spans="1:13" ht="45.75" x14ac:dyDescent="0.25">
      <c r="A3" s="7">
        <v>805000737</v>
      </c>
      <c r="B3" s="1" t="s">
        <v>47</v>
      </c>
      <c r="C3" s="1" t="s">
        <v>12</v>
      </c>
      <c r="D3" s="1" t="s">
        <v>16</v>
      </c>
      <c r="E3" s="2">
        <v>44717</v>
      </c>
      <c r="F3" s="1">
        <v>2579</v>
      </c>
      <c r="G3" s="2">
        <v>44719</v>
      </c>
      <c r="H3" s="3">
        <v>789000</v>
      </c>
      <c r="I3" s="3">
        <v>15780</v>
      </c>
      <c r="J3" s="3">
        <v>378878</v>
      </c>
      <c r="K3" s="3">
        <v>394342</v>
      </c>
      <c r="L3" s="1" t="s">
        <v>14</v>
      </c>
      <c r="M3" s="1" t="s">
        <v>15</v>
      </c>
    </row>
    <row r="4" spans="1:13" ht="34.5" x14ac:dyDescent="0.25">
      <c r="A4" s="7">
        <v>805000737</v>
      </c>
      <c r="B4" s="1" t="s">
        <v>47</v>
      </c>
      <c r="C4" s="1" t="s">
        <v>17</v>
      </c>
      <c r="D4" s="1" t="s">
        <v>18</v>
      </c>
      <c r="E4" s="2">
        <v>44719</v>
      </c>
      <c r="F4" s="1">
        <v>2579</v>
      </c>
      <c r="G4" s="2">
        <v>44719</v>
      </c>
      <c r="H4" s="3">
        <v>17769800</v>
      </c>
      <c r="I4" s="3">
        <v>355396</v>
      </c>
      <c r="J4" s="3">
        <v>1215690</v>
      </c>
      <c r="K4" s="3">
        <v>16198714</v>
      </c>
      <c r="L4" s="1" t="s">
        <v>14</v>
      </c>
      <c r="M4" s="1" t="s">
        <v>15</v>
      </c>
    </row>
    <row r="5" spans="1:13" ht="45.75" x14ac:dyDescent="0.25">
      <c r="A5" s="7">
        <v>805000737</v>
      </c>
      <c r="B5" s="1" t="s">
        <v>47</v>
      </c>
      <c r="C5" s="1" t="s">
        <v>12</v>
      </c>
      <c r="D5" s="1" t="s">
        <v>19</v>
      </c>
      <c r="E5" s="2">
        <v>44748</v>
      </c>
      <c r="F5" s="1">
        <v>2599</v>
      </c>
      <c r="G5" s="2">
        <v>44748</v>
      </c>
      <c r="H5" s="3">
        <v>2129100</v>
      </c>
      <c r="I5" s="3">
        <v>42582</v>
      </c>
      <c r="J5" s="3">
        <v>1314363</v>
      </c>
      <c r="K5" s="3">
        <v>772155</v>
      </c>
      <c r="L5" s="1" t="s">
        <v>14</v>
      </c>
      <c r="M5" s="1" t="s">
        <v>15</v>
      </c>
    </row>
    <row r="6" spans="1:13" ht="45.75" x14ac:dyDescent="0.25">
      <c r="A6" s="7">
        <v>805000737</v>
      </c>
      <c r="B6" s="1" t="s">
        <v>47</v>
      </c>
      <c r="C6" s="1" t="s">
        <v>12</v>
      </c>
      <c r="D6" s="1" t="s">
        <v>20</v>
      </c>
      <c r="E6" s="2">
        <v>44775</v>
      </c>
      <c r="F6" s="1">
        <v>2629</v>
      </c>
      <c r="G6" s="2">
        <v>44776</v>
      </c>
      <c r="H6" s="3">
        <v>1389000</v>
      </c>
      <c r="I6" s="3">
        <v>27780</v>
      </c>
      <c r="J6" s="3">
        <v>857569</v>
      </c>
      <c r="K6" s="3">
        <v>503651</v>
      </c>
      <c r="L6" s="1" t="s">
        <v>14</v>
      </c>
      <c r="M6" s="1" t="s">
        <v>15</v>
      </c>
    </row>
    <row r="7" spans="1:13" ht="45.75" x14ac:dyDescent="0.25">
      <c r="A7" s="7">
        <v>805000737</v>
      </c>
      <c r="B7" s="1" t="s">
        <v>47</v>
      </c>
      <c r="C7" s="1" t="s">
        <v>12</v>
      </c>
      <c r="D7" s="1" t="s">
        <v>21</v>
      </c>
      <c r="E7" s="2">
        <v>44809</v>
      </c>
      <c r="F7" s="1">
        <v>2652</v>
      </c>
      <c r="G7" s="2">
        <v>44810</v>
      </c>
      <c r="H7" s="3">
        <v>1677600</v>
      </c>
      <c r="I7" s="3">
        <v>33552</v>
      </c>
      <c r="J7" s="3">
        <v>739719</v>
      </c>
      <c r="K7" s="3">
        <v>904329</v>
      </c>
      <c r="L7" s="1" t="s">
        <v>14</v>
      </c>
      <c r="M7" s="1" t="s">
        <v>22</v>
      </c>
    </row>
    <row r="8" spans="1:13" ht="45.75" x14ac:dyDescent="0.25">
      <c r="A8" s="7">
        <v>805000737</v>
      </c>
      <c r="B8" s="1" t="s">
        <v>47</v>
      </c>
      <c r="C8" s="1" t="s">
        <v>12</v>
      </c>
      <c r="D8" s="1" t="s">
        <v>23</v>
      </c>
      <c r="E8" s="2">
        <v>44839</v>
      </c>
      <c r="F8" s="1">
        <v>2675</v>
      </c>
      <c r="G8" s="2">
        <v>44840</v>
      </c>
      <c r="H8" s="3">
        <v>1729500</v>
      </c>
      <c r="I8" s="3">
        <v>34590</v>
      </c>
      <c r="J8" s="3">
        <v>862155</v>
      </c>
      <c r="K8" s="3">
        <v>832755</v>
      </c>
      <c r="L8" s="1" t="s">
        <v>14</v>
      </c>
      <c r="M8" s="1" t="s">
        <v>22</v>
      </c>
    </row>
    <row r="9" spans="1:13" ht="45.75" x14ac:dyDescent="0.25">
      <c r="A9" s="7">
        <v>805000737</v>
      </c>
      <c r="B9" s="1" t="s">
        <v>47</v>
      </c>
      <c r="C9" s="1" t="s">
        <v>12</v>
      </c>
      <c r="D9" s="1" t="s">
        <v>24</v>
      </c>
      <c r="E9" s="2">
        <v>44925</v>
      </c>
      <c r="F9" s="1">
        <v>2764</v>
      </c>
      <c r="G9" s="2">
        <v>44929</v>
      </c>
      <c r="H9" s="3">
        <v>1641000</v>
      </c>
      <c r="I9" s="3">
        <v>32820</v>
      </c>
      <c r="J9" s="3">
        <v>482454</v>
      </c>
      <c r="K9" s="3">
        <v>1125726</v>
      </c>
      <c r="L9" s="1" t="s">
        <v>14</v>
      </c>
      <c r="M9" s="1" t="s">
        <v>22</v>
      </c>
    </row>
    <row r="10" spans="1:13" ht="34.5" x14ac:dyDescent="0.25">
      <c r="A10" s="7">
        <v>805000737</v>
      </c>
      <c r="B10" s="1" t="s">
        <v>47</v>
      </c>
      <c r="C10" s="1" t="s">
        <v>17</v>
      </c>
      <c r="D10" s="1" t="s">
        <v>25</v>
      </c>
      <c r="E10" s="2">
        <v>44960</v>
      </c>
      <c r="F10" s="1">
        <v>2783</v>
      </c>
      <c r="G10" s="2">
        <v>44960</v>
      </c>
      <c r="H10" s="3">
        <v>19623600</v>
      </c>
      <c r="I10" s="3">
        <v>392472</v>
      </c>
      <c r="J10" s="3">
        <v>0</v>
      </c>
      <c r="K10" s="3">
        <v>19231128</v>
      </c>
      <c r="L10" s="1" t="s">
        <v>14</v>
      </c>
      <c r="M10" s="1" t="s">
        <v>26</v>
      </c>
    </row>
    <row r="11" spans="1:13" ht="34.5" x14ac:dyDescent="0.25">
      <c r="A11" s="7">
        <v>805000737</v>
      </c>
      <c r="B11" s="1" t="s">
        <v>47</v>
      </c>
      <c r="C11" s="1" t="s">
        <v>17</v>
      </c>
      <c r="D11" s="1" t="s">
        <v>27</v>
      </c>
      <c r="E11" s="2">
        <v>44988</v>
      </c>
      <c r="F11" s="1">
        <v>2797</v>
      </c>
      <c r="G11" s="2">
        <v>44988</v>
      </c>
      <c r="H11" s="3">
        <v>23933200</v>
      </c>
      <c r="I11" s="3">
        <v>478664</v>
      </c>
      <c r="J11" s="3">
        <v>0</v>
      </c>
      <c r="K11" s="3">
        <v>23454536</v>
      </c>
      <c r="L11" s="1" t="s">
        <v>14</v>
      </c>
      <c r="M11" s="1" t="s">
        <v>26</v>
      </c>
    </row>
    <row r="12" spans="1:13" ht="34.5" x14ac:dyDescent="0.25">
      <c r="A12" s="7">
        <v>805000737</v>
      </c>
      <c r="B12" s="1" t="s">
        <v>47</v>
      </c>
      <c r="C12" s="1" t="s">
        <v>17</v>
      </c>
      <c r="D12" s="1" t="s">
        <v>28</v>
      </c>
      <c r="E12" s="2">
        <v>45019</v>
      </c>
      <c r="F12" s="1">
        <v>2811</v>
      </c>
      <c r="G12" s="2">
        <v>45019</v>
      </c>
      <c r="H12" s="3">
        <v>16019300</v>
      </c>
      <c r="I12" s="3">
        <v>320386</v>
      </c>
      <c r="J12" s="3">
        <v>0</v>
      </c>
      <c r="K12" s="3">
        <v>15698914</v>
      </c>
      <c r="L12" s="1" t="s">
        <v>14</v>
      </c>
      <c r="M12" s="1" t="s">
        <v>29</v>
      </c>
    </row>
    <row r="13" spans="1:13" ht="45.75" x14ac:dyDescent="0.25">
      <c r="A13" s="7">
        <v>805000737</v>
      </c>
      <c r="B13" s="1" t="s">
        <v>47</v>
      </c>
      <c r="C13" s="1" t="s">
        <v>12</v>
      </c>
      <c r="D13" s="1" t="s">
        <v>30</v>
      </c>
      <c r="E13" s="2">
        <v>45019</v>
      </c>
      <c r="F13" s="1">
        <v>2811</v>
      </c>
      <c r="G13" s="2">
        <v>45019</v>
      </c>
      <c r="H13" s="3">
        <v>300000</v>
      </c>
      <c r="I13" s="3">
        <v>6000</v>
      </c>
      <c r="J13" s="3">
        <v>0</v>
      </c>
      <c r="K13" s="3">
        <v>294000</v>
      </c>
      <c r="L13" s="1" t="s">
        <v>14</v>
      </c>
      <c r="M13" s="1" t="s">
        <v>29</v>
      </c>
    </row>
    <row r="14" spans="1:13" ht="34.5" x14ac:dyDescent="0.25">
      <c r="A14" s="7">
        <v>805000737</v>
      </c>
      <c r="B14" s="1" t="s">
        <v>47</v>
      </c>
      <c r="C14" s="1" t="s">
        <v>17</v>
      </c>
      <c r="D14" s="1" t="s">
        <v>31</v>
      </c>
      <c r="E14" s="2">
        <v>45049</v>
      </c>
      <c r="F14" s="1">
        <v>2851</v>
      </c>
      <c r="G14" s="2">
        <v>45055</v>
      </c>
      <c r="H14" s="3">
        <v>18403800</v>
      </c>
      <c r="I14" s="3">
        <v>368076</v>
      </c>
      <c r="J14" s="3">
        <v>0</v>
      </c>
      <c r="K14" s="3">
        <v>18035724</v>
      </c>
      <c r="L14" s="1" t="s">
        <v>14</v>
      </c>
      <c r="M14" s="1" t="s">
        <v>32</v>
      </c>
    </row>
    <row r="15" spans="1:13" ht="34.5" x14ac:dyDescent="0.25">
      <c r="A15" s="7">
        <v>805000737</v>
      </c>
      <c r="B15" s="1" t="s">
        <v>47</v>
      </c>
      <c r="C15" s="1" t="s">
        <v>17</v>
      </c>
      <c r="D15" s="1" t="s">
        <v>33</v>
      </c>
      <c r="E15" s="2">
        <v>45073</v>
      </c>
      <c r="F15" s="1">
        <v>2861</v>
      </c>
      <c r="G15" s="2">
        <v>45078</v>
      </c>
      <c r="H15" s="3">
        <v>11636400</v>
      </c>
      <c r="I15" s="3">
        <v>232728</v>
      </c>
      <c r="J15" s="3">
        <v>0</v>
      </c>
      <c r="K15" s="3">
        <v>11403672</v>
      </c>
      <c r="L15" s="1" t="s">
        <v>14</v>
      </c>
      <c r="M15" s="1" t="s">
        <v>32</v>
      </c>
    </row>
    <row r="16" spans="1:13" ht="34.5" x14ac:dyDescent="0.25">
      <c r="A16" s="7">
        <v>805000737</v>
      </c>
      <c r="B16" s="1" t="s">
        <v>47</v>
      </c>
      <c r="C16" s="1" t="s">
        <v>36</v>
      </c>
      <c r="D16" s="1" t="s">
        <v>37</v>
      </c>
      <c r="E16" s="2">
        <v>45112</v>
      </c>
      <c r="F16" s="1">
        <v>2879</v>
      </c>
      <c r="G16" s="2">
        <v>45114</v>
      </c>
      <c r="H16" s="3">
        <v>5028000</v>
      </c>
      <c r="I16" s="3">
        <v>100560</v>
      </c>
      <c r="J16" s="3">
        <v>0</v>
      </c>
      <c r="K16" s="3">
        <v>4927440</v>
      </c>
      <c r="L16" s="1" t="s">
        <v>14</v>
      </c>
      <c r="M16" s="1" t="s">
        <v>35</v>
      </c>
    </row>
    <row r="17" spans="1:19" ht="34.5" x14ac:dyDescent="0.25">
      <c r="A17" s="7">
        <v>805000737</v>
      </c>
      <c r="B17" s="1" t="s">
        <v>47</v>
      </c>
      <c r="C17" s="1" t="s">
        <v>17</v>
      </c>
      <c r="D17" s="1" t="s">
        <v>34</v>
      </c>
      <c r="E17" s="2">
        <v>45112</v>
      </c>
      <c r="F17" s="1">
        <v>2878</v>
      </c>
      <c r="G17" s="2">
        <v>45117</v>
      </c>
      <c r="H17" s="3">
        <v>30334300</v>
      </c>
      <c r="I17" s="3">
        <v>606686</v>
      </c>
      <c r="J17" s="3">
        <v>0</v>
      </c>
      <c r="K17" s="3">
        <v>29727614</v>
      </c>
      <c r="L17" s="1" t="s">
        <v>14</v>
      </c>
      <c r="M17" s="1" t="s">
        <v>35</v>
      </c>
    </row>
    <row r="18" spans="1:19" ht="34.5" x14ac:dyDescent="0.25">
      <c r="A18" s="7">
        <v>805000737</v>
      </c>
      <c r="B18" s="1" t="s">
        <v>47</v>
      </c>
      <c r="C18" s="1" t="s">
        <v>36</v>
      </c>
      <c r="D18" s="1" t="s">
        <v>38</v>
      </c>
      <c r="E18" s="2">
        <v>45143</v>
      </c>
      <c r="F18" s="1">
        <v>2891</v>
      </c>
      <c r="G18" s="2">
        <v>45143</v>
      </c>
      <c r="H18" s="3">
        <v>3282500</v>
      </c>
      <c r="I18" s="3">
        <v>65650</v>
      </c>
      <c r="J18" s="3">
        <v>0</v>
      </c>
      <c r="K18" s="3">
        <v>3216850</v>
      </c>
      <c r="L18" s="1" t="s">
        <v>14</v>
      </c>
      <c r="M18" s="1" t="s">
        <v>39</v>
      </c>
    </row>
    <row r="19" spans="1:19" ht="34.5" x14ac:dyDescent="0.25">
      <c r="A19" s="7">
        <v>805000737</v>
      </c>
      <c r="B19" s="1" t="s">
        <v>47</v>
      </c>
      <c r="C19" s="1" t="s">
        <v>17</v>
      </c>
      <c r="D19" s="1" t="s">
        <v>40</v>
      </c>
      <c r="E19" s="2">
        <v>45146</v>
      </c>
      <c r="F19" s="1">
        <v>2892</v>
      </c>
      <c r="G19" s="2">
        <v>45146</v>
      </c>
      <c r="H19" s="3">
        <v>22546550</v>
      </c>
      <c r="I19" s="3">
        <v>450931</v>
      </c>
      <c r="J19" s="3">
        <v>0</v>
      </c>
      <c r="K19" s="3">
        <v>22095619</v>
      </c>
      <c r="L19" s="1" t="s">
        <v>14</v>
      </c>
      <c r="M19" s="1" t="s">
        <v>39</v>
      </c>
    </row>
    <row r="20" spans="1:19" x14ac:dyDescent="0.25">
      <c r="K20" s="4">
        <f>SUM(K2:K19)</f>
        <v>168946529</v>
      </c>
    </row>
    <row r="21" spans="1:19" x14ac:dyDescent="0.25">
      <c r="K21" s="5" t="s">
        <v>43</v>
      </c>
      <c r="L21" s="5" t="s">
        <v>11</v>
      </c>
    </row>
    <row r="22" spans="1:19" x14ac:dyDescent="0.25">
      <c r="K22" s="5" t="s">
        <v>46</v>
      </c>
      <c r="L22" t="s">
        <v>15</v>
      </c>
      <c r="M22" t="s">
        <v>22</v>
      </c>
      <c r="N22" t="s">
        <v>26</v>
      </c>
      <c r="O22" t="s">
        <v>29</v>
      </c>
      <c r="P22" t="s">
        <v>32</v>
      </c>
      <c r="Q22" t="s">
        <v>35</v>
      </c>
      <c r="R22" t="s">
        <v>39</v>
      </c>
      <c r="S22" t="s">
        <v>42</v>
      </c>
    </row>
    <row r="23" spans="1:19" x14ac:dyDescent="0.25">
      <c r="K23" s="6" t="s">
        <v>44</v>
      </c>
      <c r="L23" s="4">
        <v>17998222</v>
      </c>
      <c r="M23" s="4">
        <v>1737084</v>
      </c>
      <c r="N23" s="4"/>
      <c r="O23" s="4"/>
      <c r="P23" s="4"/>
      <c r="Q23" s="4"/>
      <c r="R23" s="4"/>
      <c r="S23" s="4">
        <v>19735306</v>
      </c>
    </row>
    <row r="24" spans="1:19" x14ac:dyDescent="0.25">
      <c r="K24" s="6" t="s">
        <v>45</v>
      </c>
      <c r="L24" s="4"/>
      <c r="M24" s="4">
        <v>1125726</v>
      </c>
      <c r="N24" s="4">
        <v>42685664</v>
      </c>
      <c r="O24" s="4">
        <v>15992914</v>
      </c>
      <c r="P24" s="4">
        <v>29439396</v>
      </c>
      <c r="Q24" s="4">
        <v>34655054</v>
      </c>
      <c r="R24" s="4">
        <v>25312469</v>
      </c>
      <c r="S24" s="4">
        <v>149211223</v>
      </c>
    </row>
    <row r="25" spans="1:19" x14ac:dyDescent="0.25">
      <c r="K25" s="6" t="s">
        <v>42</v>
      </c>
      <c r="L25" s="4">
        <v>17998222</v>
      </c>
      <c r="M25" s="4">
        <v>2862810</v>
      </c>
      <c r="N25" s="4">
        <v>42685664</v>
      </c>
      <c r="O25" s="4">
        <v>15992914</v>
      </c>
      <c r="P25" s="4">
        <v>29439396</v>
      </c>
      <c r="Q25" s="4">
        <v>34655054</v>
      </c>
      <c r="R25" s="4">
        <v>25312469</v>
      </c>
      <c r="S25" s="4">
        <v>168946529</v>
      </c>
    </row>
  </sheetData>
  <sortState xmlns:xlrd2="http://schemas.microsoft.com/office/spreadsheetml/2017/richdata2" ref="A2:M19">
    <sortCondition ref="G2:G1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CART-COMFENALC-RIDOC 31-08-2023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Marmolejo Osorio</dc:creator>
  <cp:lastModifiedBy>Stefany Arana Garcia</cp:lastModifiedBy>
  <dcterms:created xsi:type="dcterms:W3CDTF">2023-09-01T14:38:06Z</dcterms:created>
  <dcterms:modified xsi:type="dcterms:W3CDTF">2023-09-01T18:12:56Z</dcterms:modified>
</cp:coreProperties>
</file>