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309115 HOSP LOCAL DE YOTOCO E.S.E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FACTURA'!$A$2:$AP$49</definedName>
    <definedName name="_xlnm._FilterDatabase" localSheetId="0" hidden="1">'INFO IPS'!$A$1:$K$40</definedName>
  </definedNames>
  <calcPr calcId="152511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Z1" i="2"/>
  <c r="X1" i="2"/>
  <c r="U1" i="2"/>
  <c r="T1" i="2"/>
  <c r="Q1" i="2" l="1"/>
  <c r="O1" i="2"/>
  <c r="N1" i="2"/>
  <c r="J1" i="2"/>
  <c r="I1" i="2"/>
  <c r="I29" i="3" l="1"/>
  <c r="H29" i="3"/>
  <c r="I27" i="3"/>
  <c r="H27" i="3"/>
  <c r="I24" i="3"/>
  <c r="H24" i="3"/>
  <c r="H31" i="3" s="1"/>
  <c r="I31" i="3" l="1"/>
  <c r="H4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<sst xmlns="http://schemas.openxmlformats.org/spreadsheetml/2006/main" count="576" uniqueCount="153">
  <si>
    <t>Prefijo Factura</t>
  </si>
  <si>
    <t>Numero Factura</t>
  </si>
  <si>
    <t>IPS Fecha factura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</si>
  <si>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</si>
  <si>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</si>
  <si>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</si>
  <si>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</si>
  <si>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</si>
  <si>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</si>
  <si>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</si>
  <si>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FVEH</t>
  </si>
  <si>
    <t>Evento</t>
  </si>
  <si>
    <t>Yotoco</t>
  </si>
  <si>
    <t>HOSPITAL LOCAL DEL MUNICIPIO DE YOTOCO E.S.E.</t>
  </si>
  <si>
    <t>IPS Fecha ra12ado</t>
  </si>
  <si>
    <t>FOR-CSA-018</t>
  </si>
  <si>
    <t>HOJA 1 DE 2</t>
  </si>
  <si>
    <t>RESUMEN DE CARTERA REVISADA POR LA EPS</t>
  </si>
  <si>
    <t>VERSION 1</t>
  </si>
  <si>
    <t>SANTIAGO DE CALI , JULIO 19 DE 2023</t>
  </si>
  <si>
    <t>A continuacion me permito remitir nuestra respuesta al estado de cartera presentado en la fecha: 17/07/2023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</si>
  <si>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</si>
  <si>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</si>
  <si>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</si>
  <si>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</si>
  <si>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</si>
  <si>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</si>
  <si>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</si>
  <si>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</si>
  <si>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</si>
  <si>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</si>
  <si>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</si>
  <si>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</si>
  <si>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</si>
  <si>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</si>
  <si>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</si>
  <si>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</si>
  <si>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</si>
  <si>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</si>
  <si>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</si>
  <si>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</si>
  <si>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</si>
  <si>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</si>
  <si>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</si>
  <si>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</si>
  <si>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</si>
  <si>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</si>
  <si>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</si>
  <si>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</si>
  <si>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</si>
  <si>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</si>
  <si>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</si>
  <si>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</si>
  <si>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</si>
  <si>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</si>
  <si>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</si>
  <si>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</si>
  <si>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</si>
  <si>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</si>
  <si>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</si>
  <si>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</si>
  <si>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</si>
  <si>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</si>
  <si>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</si>
  <si>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</si>
  <si>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</si>
  <si>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</si>
  <si>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</si>
  <si>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</si>
  <si>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</si>
  <si>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</si>
  <si>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</si>
  <si>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</si>
  <si>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</si>
  <si>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</si>
  <si>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</si>
  <si>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</si>
  <si>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</si>
  <si>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</si>
  <si>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890309115_FVEH_29187</t>
  </si>
  <si>
    <t>A)Factura no radicada en ERP</t>
  </si>
  <si>
    <t>FACTURA NO RADICADA</t>
  </si>
  <si>
    <t>no_cruza</t>
  </si>
  <si>
    <t>890309115_FVEH_54025</t>
  </si>
  <si>
    <t>890309115_FVEH_54026</t>
  </si>
  <si>
    <t>890309115_FVEH_71514</t>
  </si>
  <si>
    <t>890309115_FVEH_71806</t>
  </si>
  <si>
    <t>890309115_FVEH_165238</t>
  </si>
  <si>
    <t>890309115_FVEH_165589</t>
  </si>
  <si>
    <t>890309115_FVEH_191243</t>
  </si>
  <si>
    <t>890309115_FVEH_191831</t>
  </si>
  <si>
    <t>890309115_FVEH_198405</t>
  </si>
  <si>
    <t>890309115_FVEH_198590</t>
  </si>
  <si>
    <t>890309115_FVEH_200440</t>
  </si>
  <si>
    <t>890309115_FVEH_201633</t>
  </si>
  <si>
    <t>890309115_FVEH_203113</t>
  </si>
  <si>
    <t>890309115_FVEH_203446</t>
  </si>
  <si>
    <t>890309115_FVEH_203449</t>
  </si>
  <si>
    <t>890309115_FVEH_204263</t>
  </si>
  <si>
    <t>890309115_FVEH_206851</t>
  </si>
  <si>
    <t>890309115_FVEH_97820</t>
  </si>
  <si>
    <t>B)Factura sin saldo ERP</t>
  </si>
  <si>
    <t>OK</t>
  </si>
  <si>
    <t>890309115_FVEH_112769</t>
  </si>
  <si>
    <t>890309115_FVEH_112814</t>
  </si>
  <si>
    <t>890309115_FVEH_116273</t>
  </si>
  <si>
    <t>890309115_FVEH_121699</t>
  </si>
  <si>
    <t>890309115_FVEH_122090</t>
  </si>
  <si>
    <t>890309115_FVEH_124897</t>
  </si>
  <si>
    <t>890309115_FVEH_140454</t>
  </si>
  <si>
    <t>890309115_FVEH_143343</t>
  </si>
  <si>
    <t>890309115_FVEH_146087</t>
  </si>
  <si>
    <t>890309115_FVEH_151382</t>
  </si>
  <si>
    <t>890309115_FVEH_152316</t>
  </si>
  <si>
    <t>890309115_FVEH_153095</t>
  </si>
  <si>
    <t>890309115_FVEH_154619</t>
  </si>
  <si>
    <t>890309115_FVEH_158091</t>
  </si>
  <si>
    <t>890309115_FVEH_187417</t>
  </si>
  <si>
    <t>890309115__1074075</t>
  </si>
  <si>
    <t>890309115__1084773</t>
  </si>
  <si>
    <t>890309115__1125798</t>
  </si>
  <si>
    <t>890309115__1325101</t>
  </si>
  <si>
    <t>890309115__1348044</t>
  </si>
  <si>
    <t>890309115_FVEH_28822</t>
  </si>
  <si>
    <t>890309115_FVEH_42733</t>
  </si>
  <si>
    <t>890309115_FVEH_53534</t>
  </si>
  <si>
    <t>890309115_FVEH_54303</t>
  </si>
  <si>
    <t>890309115__1394993</t>
  </si>
  <si>
    <t>B)Factura sin saldo ERP/conciliar diferencia glosa aceptada</t>
  </si>
  <si>
    <t>890309115__1369702</t>
  </si>
  <si>
    <t>B)Factura sin saldo ERP/conciliar diferencia valor de factura</t>
  </si>
  <si>
    <t>890309115_FVEH_130834</t>
  </si>
  <si>
    <t>890309115_FVEH_57500</t>
  </si>
  <si>
    <t>C)Glosas total pendiente por respuesta de IPS</t>
  </si>
  <si>
    <t>FACTURA DEVUELTA</t>
  </si>
  <si>
    <t>DEVOLUCION</t>
  </si>
  <si>
    <t>AUT. DEVOLUCION DE FACTURA CON SOPORTES COMPLETOS1.LA AUTORIZACION No. 211768608355213 NO ES PROCEDENTE PARAPAGO POR LA EPS. FUE PRESENTADA CON LA FACTURA FVEH-920502.NO SE EVINDENCIA GESTION DE SOLICITUD DE AUT. KEVIN YALAND</t>
  </si>
  <si>
    <t>SI</t>
  </si>
  <si>
    <t>ESTADO EPS JULIO 19</t>
  </si>
  <si>
    <t>FACTURA PENDIENTE EN PROGRAMACION DE PAGO</t>
  </si>
  <si>
    <t>FACTURA CANCELADA</t>
  </si>
  <si>
    <t>17.08.2017</t>
  </si>
  <si>
    <t>05.01.2018</t>
  </si>
  <si>
    <t>04.03.2020</t>
  </si>
  <si>
    <t>24.06.2022</t>
  </si>
  <si>
    <t>06.01.2021</t>
  </si>
  <si>
    <t>26.06.2020</t>
  </si>
  <si>
    <t>Total general</t>
  </si>
  <si>
    <t>Tipificación</t>
  </si>
  <si>
    <t>Cant Facturas</t>
  </si>
  <si>
    <t>Saldo Facturas</t>
  </si>
  <si>
    <t>Señores : HOSPITAL LOCAL DEL MUNICIPIO DE YOTOCO E.S.E.</t>
  </si>
  <si>
    <t>NIT: 890309115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</si>
</sst>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44" fontId="4" fillId="0" borderId="0" applyFon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8" fillId="33" borderId="0" applyNumberFormat="0" applyBorder="0" applyAlignment="0" applyProtection="0"/>
    <xf numFmtId="0" fontId="19" fillId="0" borderId="0"/>
    <xf numFmtId="0" fontId="4" fillId="0" borderId="0"/>
    <xf numFmtId="0" fontId="4" fillId="9" borderId="9" applyNumberFormat="0" applyFont="0" applyAlignment="0" applyProtection="0"/>
    <xf numFmtId="0" fontId="4" fillId="9" borderId="9" applyNumberFormat="0" applyFont="0" applyAlignment="0" applyProtection="0"/>
    <xf numFmtId="0" fontId="20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19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4" fontId="1" fillId="0" borderId="1" xfId="1" applyFont="1" applyBorder="1" applyAlignment="1">
      <alignment horizontal="center" vertical="center" wrapText="1"/>
    </xf>
    <xf numFmtId="44" fontId="0" fillId="0" borderId="0" xfId="1" applyFont="1"/>
    <xf numFmtId="0" fontId="19" fillId="0" borderId="1" xfId="41" applyBorder="1"/>
    <xf numFmtId="0" fontId="0" fillId="0" borderId="11" xfId="0" applyBorder="1"/>
    <xf numFmtId="44" fontId="19" fillId="0" borderId="1" xfId="1" applyFont="1" applyBorder="1"/>
    <xf numFmtId="14" fontId="19" fillId="0" borderId="1" xfId="41" applyNumberFormat="1" applyBorder="1"/>
    <xf numFmtId="0" fontId="1" fillId="2" borderId="12" xfId="0" applyFont="1" applyFill="1" applyBorder="1" applyAlignment="1">
      <alignment horizontal="center"/>
    </xf>
    <xf numFmtId="0" fontId="21" fillId="0" borderId="0" xfId="47" applyFont="1"/>
    <xf numFmtId="0" fontId="21" fillId="0" borderId="13" xfId="47" applyFont="1" applyBorder="1" applyAlignment="1">
      <alignment horizontal="centerContinuous"/>
    </xf>
    <xf numFmtId="0" fontId="21" fillId="0" borderId="14" xfId="47" applyFont="1" applyBorder="1" applyAlignment="1">
      <alignment horizontal="centerContinuous"/>
    </xf>
    <xf numFmtId="0" fontId="22" fillId="0" borderId="13" xfId="47" applyFont="1" applyBorder="1" applyAlignment="1">
      <alignment horizontal="centerContinuous" vertical="center"/>
    </xf>
    <xf numFmtId="0" fontId="22" fillId="0" borderId="15" xfId="47" applyFont="1" applyBorder="1" applyAlignment="1">
      <alignment horizontal="centerContinuous" vertical="center"/>
    </xf>
    <xf numFmtId="0" fontId="22" fillId="0" borderId="14" xfId="47" applyFont="1" applyBorder="1" applyAlignment="1">
      <alignment horizontal="centerContinuous" vertical="center"/>
    </xf>
    <xf numFmtId="0" fontId="22" fillId="0" borderId="16" xfId="47" applyFont="1" applyBorder="1" applyAlignment="1">
      <alignment horizontal="centerContinuous" vertical="center"/>
    </xf>
    <xf numFmtId="0" fontId="21" fillId="0" borderId="17" xfId="47" applyFont="1" applyBorder="1" applyAlignment="1">
      <alignment horizontal="centerContinuous"/>
    </xf>
    <xf numFmtId="0" fontId="21" fillId="0" borderId="18" xfId="47" applyFont="1" applyBorder="1" applyAlignment="1">
      <alignment horizontal="centerContinuous"/>
    </xf>
    <xf numFmtId="0" fontId="22" fillId="0" borderId="19" xfId="47" applyFont="1" applyBorder="1" applyAlignment="1">
      <alignment horizontal="centerContinuous" vertical="center"/>
    </xf>
    <xf numFmtId="0" fontId="22" fillId="0" borderId="20" xfId="47" applyFont="1" applyBorder="1" applyAlignment="1">
      <alignment horizontal="centerContinuous" vertical="center"/>
    </xf>
    <xf numFmtId="0" fontId="22" fillId="0" borderId="21" xfId="47" applyFont="1" applyBorder="1" applyAlignment="1">
      <alignment horizontal="centerContinuous" vertical="center"/>
    </xf>
    <xf numFmtId="0" fontId="22" fillId="0" borderId="22" xfId="47" applyFont="1" applyBorder="1" applyAlignment="1">
      <alignment horizontal="centerContinuous" vertical="center"/>
    </xf>
    <xf numFmtId="0" fontId="22" fillId="0" borderId="17" xfId="47" applyFont="1" applyBorder="1" applyAlignment="1">
      <alignment horizontal="centerContinuous" vertical="center"/>
    </xf>
    <xf numFmtId="0" fontId="22" fillId="0" borderId="0" xfId="47" applyFont="1" applyAlignment="1">
      <alignment horizontal="centerContinuous" vertical="center"/>
    </xf>
    <xf numFmtId="0" fontId="22" fillId="0" borderId="18" xfId="47" applyFont="1" applyBorder="1" applyAlignment="1">
      <alignment horizontal="centerContinuous" vertical="center"/>
    </xf>
    <xf numFmtId="0" fontId="22" fillId="0" borderId="23" xfId="47" applyFont="1" applyBorder="1" applyAlignment="1">
      <alignment horizontal="centerContinuous" vertical="center"/>
    </xf>
    <xf numFmtId="0" fontId="21" fillId="0" borderId="19" xfId="47" applyFont="1" applyBorder="1" applyAlignment="1">
      <alignment horizontal="centerContinuous"/>
    </xf>
    <xf numFmtId="0" fontId="21" fillId="0" borderId="21" xfId="47" applyFont="1" applyBorder="1" applyAlignment="1">
      <alignment horizontal="centerContinuous"/>
    </xf>
    <xf numFmtId="0" fontId="21" fillId="0" borderId="17" xfId="47" applyFont="1" applyBorder="1"/>
    <xf numFmtId="0" fontId="21" fillId="0" borderId="18" xfId="47" applyFont="1" applyBorder="1"/>
    <xf numFmtId="0" fontId="22" fillId="0" borderId="0" xfId="47" applyFont="1"/>
    <xf numFmtId="14" fontId="21" fillId="0" borderId="0" xfId="47" applyNumberFormat="1" applyFont="1"/>
    <xf numFmtId="14" fontId="21" fillId="0" borderId="0" xfId="47" applyNumberFormat="1" applyFont="1" applyAlignment="1">
      <alignment horizontal="left"/>
    </xf>
    <xf numFmtId="0" fontId="22" fillId="0" borderId="0" xfId="47" applyFont="1" applyAlignment="1">
      <alignment horizontal="center"/>
    </xf>
    <xf numFmtId="1" fontId="22" fillId="0" borderId="0" xfId="47" applyNumberFormat="1" applyFont="1" applyAlignment="1">
      <alignment horizontal="center"/>
    </xf>
    <xf numFmtId="1" fontId="21" fillId="0" borderId="0" xfId="47" applyNumberFormat="1" applyFont="1" applyAlignment="1">
      <alignment horizontal="center"/>
    </xf>
    <xf numFmtId="165" fontId="21" fillId="0" borderId="0" xfId="47" applyNumberFormat="1" applyFont="1" applyAlignment="1">
      <alignment horizontal="right"/>
    </xf>
    <xf numFmtId="166" fontId="21" fillId="0" borderId="0" xfId="47" applyNumberFormat="1" applyFont="1" applyAlignment="1">
      <alignment horizontal="right"/>
    </xf>
    <xf numFmtId="1" fontId="21" fillId="0" borderId="20" xfId="47" applyNumberFormat="1" applyFont="1" applyBorder="1" applyAlignment="1">
      <alignment horizontal="center"/>
    </xf>
    <xf numFmtId="165" fontId="21" fillId="0" borderId="20" xfId="47" applyNumberFormat="1" applyFont="1" applyBorder="1" applyAlignment="1">
      <alignment horizontal="right"/>
    </xf>
    <xf numFmtId="165" fontId="22" fillId="0" borderId="0" xfId="47" applyNumberFormat="1" applyFont="1" applyAlignment="1">
      <alignment horizontal="right"/>
    </xf>
    <xf numFmtId="0" fontId="21" fillId="0" borderId="0" xfId="47" applyFont="1" applyAlignment="1">
      <alignment horizontal="center"/>
    </xf>
    <xf numFmtId="1" fontId="22" fillId="0" borderId="24" xfId="47" applyNumberFormat="1" applyFont="1" applyBorder="1" applyAlignment="1">
      <alignment horizontal="center"/>
    </xf>
    <xf numFmtId="165" fontId="22" fillId="0" borderId="24" xfId="47" applyNumberFormat="1" applyFont="1" applyBorder="1" applyAlignment="1">
      <alignment horizontal="right"/>
    </xf>
    <xf numFmtId="165" fontId="21" fillId="0" borderId="0" xfId="47" applyNumberFormat="1" applyFont="1"/>
    <xf numFmtId="165" fontId="22" fillId="0" borderId="20" xfId="47" applyNumberFormat="1" applyFont="1" applyBorder="1"/>
    <xf numFmtId="165" fontId="21" fillId="0" borderId="20" xfId="47" applyNumberFormat="1" applyFont="1" applyBorder="1"/>
    <xf numFmtId="165" fontId="22" fillId="0" borderId="0" xfId="47" applyNumberFormat="1" applyFont="1"/>
    <xf numFmtId="0" fontId="21" fillId="0" borderId="19" xfId="47" applyFont="1" applyBorder="1"/>
    <xf numFmtId="0" fontId="21" fillId="0" borderId="20" xfId="47" applyFont="1" applyBorder="1"/>
    <xf numFmtId="0" fontId="21" fillId="0" borderId="21" xfId="47" applyFont="1" applyBorder="1"/>
    <xf numFmtId="0" fontId="1" fillId="34" borderId="1" xfId="0" applyFont="1" applyFill="1" applyBorder="1" applyAlignment="1">
      <alignment horizontal="center" vertical="center" wrapText="1"/>
    </xf>
    <xf numFmtId="167" fontId="1" fillId="0" borderId="1" xfId="46" applyNumberFormat="1" applyFont="1" applyBorder="1" applyAlignment="1">
      <alignment horizontal="center" vertical="center" wrapText="1"/>
    </xf>
    <xf numFmtId="0" fontId="1" fillId="35" borderId="1" xfId="0" applyFont="1" applyFill="1" applyBorder="1" applyAlignment="1">
      <alignment horizontal="center" vertical="center" wrapText="1"/>
    </xf>
    <xf numFmtId="167" fontId="1" fillId="35" borderId="1" xfId="46" applyNumberFormat="1" applyFont="1" applyFill="1" applyBorder="1" applyAlignment="1">
      <alignment horizontal="center" vertical="center" wrapText="1"/>
    </xf>
    <xf numFmtId="167" fontId="1" fillId="34" borderId="1" xfId="46" applyNumberFormat="1" applyFont="1" applyFill="1" applyBorder="1" applyAlignment="1">
      <alignment horizontal="center" vertical="center" wrapText="1"/>
    </xf>
    <xf numFmtId="167" fontId="1" fillId="36" borderId="1" xfId="46" applyNumberFormat="1" applyFont="1" applyFill="1" applyBorder="1" applyAlignment="1">
      <alignment horizontal="center" vertical="center" wrapText="1"/>
    </xf>
    <xf numFmtId="0" fontId="1" fillId="36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46" applyNumberFormat="1" applyFont="1" applyBorder="1"/>
    <xf numFmtId="167" fontId="0" fillId="0" borderId="0" xfId="46" applyNumberFormat="1" applyFont="1"/>
    <xf numFmtId="167" fontId="1" fillId="0" borderId="0" xfId="46" applyNumberFormat="1" applyFont="1"/>
    <xf numFmtId="0" fontId="0" fillId="0" borderId="0" xfId="0" applyAlignment="1">
      <alignment wrapText="1"/>
    </xf>
    <xf numFmtId="0" fontId="15" fillId="37" borderId="25" xfId="0" applyFont="1" applyFill="1" applyBorder="1" applyAlignment="1">
      <alignment horizontal="center" vertical="center"/>
    </xf>
    <xf numFmtId="167" fontId="15" fillId="37" borderId="26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left"/>
    </xf>
    <xf numFmtId="167" fontId="0" fillId="0" borderId="28" xfId="0" applyNumberFormat="1" applyBorder="1"/>
    <xf numFmtId="0" fontId="15" fillId="37" borderId="29" xfId="0" applyFont="1" applyFill="1" applyBorder="1" applyAlignment="1">
      <alignment horizontal="center" vertical="center"/>
    </xf>
    <xf numFmtId="167" fontId="15" fillId="37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37" borderId="31" xfId="0" applyFont="1" applyFill="1" applyBorder="1" applyAlignment="1">
      <alignment horizontal="center" vertical="center"/>
    </xf>
    <xf numFmtId="0" fontId="0" fillId="0" borderId="32" xfId="0" applyNumberFormat="1" applyBorder="1" applyAlignment="1">
      <alignment horizontal="center"/>
    </xf>
    <xf numFmtId="0" fontId="15" fillId="37" borderId="33" xfId="0" applyFont="1" applyFill="1" applyBorder="1" applyAlignment="1">
      <alignment horizontal="center" vertical="center"/>
    </xf>
    <xf numFmtId="166" fontId="22" fillId="0" borderId="0" xfId="47" applyNumberFormat="1" applyFont="1" applyAlignment="1">
      <alignment horizontal="right"/>
    </xf>
  </cellXfs>
  <cellStyles count="48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Millares" xfId="46" builtinId="3"/>
    <cellStyle name="Moneda" xfId="1" builtinId="4"/>
    <cellStyle name="Neutral" xfId="8" builtinId="28" customBuiltin="1"/>
    <cellStyle name="Normal" xfId="0" builtinId="0"/>
    <cellStyle name="Normal 2" xfId="41"/>
    <cellStyle name="Normal 2 2" xfId="47"/>
    <cellStyle name="Normal 3" xfId="42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45"/>
    <cellStyle name="Total" xfId="16" builtinId="25" customBuiltin="1"/>
  </cellStyles>
  <dxfs count="23"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26.403109953702" createdVersion="5" refreshedVersion="5" minRefreshableVersion="3" recordCount="47">
  <cacheSource type="worksheet">
    <worksheetSource ref="A2:AP49" sheet="ESTADO DE CADA FACTURA"/>
  </cacheSource>
  <cacheFields count="42">
    <cacheField name="NIT IPS" numFmtId="0">
      <sharedItems containsSemiMixedTypes="0" containsString="0" containsNumber="1" containsInteger="1" minValue="890309115" maxValue="890309115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8822" maxValue="139499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8822" maxValue="1394993"/>
    </cacheField>
    <cacheField name="FECHA FACT IPS" numFmtId="14">
      <sharedItems containsSemiMixedTypes="0" containsNonDate="0" containsDate="1" containsString="0" minDate="2017-05-19T00:00:00" maxDate="2023-07-01T00:00:00"/>
    </cacheField>
    <cacheField name="VALOR FACT IPS" numFmtId="167">
      <sharedItems containsSemiMixedTypes="0" containsString="0" containsNumber="1" containsInteger="1" minValue="3952" maxValue="592782"/>
    </cacheField>
    <cacheField name="SALDO FACT IPS" numFmtId="167">
      <sharedItems containsSemiMixedTypes="0" containsString="0" containsNumber="1" containsInteger="1" minValue="200" maxValue="592782"/>
    </cacheField>
    <cacheField name="OBSERVACION SASS" numFmtId="0">
      <sharedItems/>
    </cacheField>
    <cacheField name="ESTADO EPS JULIO 19" numFmtId="0">
      <sharedItems count="4">
        <s v="FACTURA NO RADICADA"/>
        <s v="FACTURA PENDIENTE EN PROGRAMACION DE PAGO"/>
        <s v="FACTURA CANCELADA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36300"/>
    </cacheField>
    <cacheField name="POR PAGAR SAP" numFmtId="167">
      <sharedItems containsSemiMixedTypes="0" containsString="0" containsNumber="1" containsInteger="1" minValue="0" maxValue="233849"/>
    </cacheField>
    <cacheField name="P. ABIERTAS DOC" numFmtId="0">
      <sharedItems containsString="0" containsBlank="1" containsNumber="1" containsInteger="1" minValue="1222274755" maxValue="1222274756"/>
    </cacheField>
    <cacheField name="INTERFAZ" numFmtId="167">
      <sharedItems containsSemiMixedTypes="0" containsString="0" containsNumber="1" containsInteger="1" minValue="0" maxValue="592782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592782"/>
    </cacheField>
    <cacheField name="VALOR NOTA CREDITO" numFmtId="167">
      <sharedItems containsSemiMixedTypes="0" containsString="0" containsNumber="1" containsInteger="1" minValue="0" maxValue="6610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592782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36300"/>
    </cacheField>
    <cacheField name="OBSERVACION GLOSA DEVUELTA" numFmtId="0">
      <sharedItems containsBlank="1"/>
    </cacheField>
    <cacheField name="VALOR  CANCELADO SAP" numFmtId="167">
      <sharedItems containsSemiMixedTypes="0" containsString="0" containsNumber="1" containsInteger="1" minValue="0" maxValue="18462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459658" maxValue="2201248171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05-19T00:00:00" maxDate="2023-07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70630" maxValue="21001231"/>
    </cacheField>
    <cacheField name="F RAD SASS" numFmtId="0">
      <sharedItems containsString="0" containsBlank="1" containsNumber="1" containsInteger="1" minValue="20170602" maxValue="20230620"/>
    </cacheField>
    <cacheField name="VALOR REPORTADO CRICULAR 030" numFmtId="167">
      <sharedItems containsSemiMixedTypes="0" containsString="0" containsNumber="1" containsInteger="1" minValue="0" maxValue="592782"/>
    </cacheField>
    <cacheField name="VALOR GLOSA ACEPTADA REPORTADO CIRCULAR 030" numFmtId="167">
      <sharedItems containsSemiMixedTypes="0" containsString="0" containsNumber="1" containsInteger="1" minValue="0" maxValue="66100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n v="890309115"/>
    <s v="HOSPITAL LOCAL DEL MUNICIPIO DE YOTOCO E.S.E."/>
    <s v="FVEH"/>
    <n v="29187"/>
    <s v="890309115_FVEH_29187"/>
    <m/>
    <m/>
    <d v="2021-07-12T00:00:00"/>
    <n v="127182"/>
    <n v="12718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12T00:00:00"/>
    <m/>
    <m/>
    <m/>
    <m/>
    <m/>
    <m/>
    <m/>
    <n v="0"/>
    <n v="0"/>
    <d v="2023-06-30T00:00:00"/>
  </r>
  <r>
    <n v="890309115"/>
    <s v="HOSPITAL LOCAL DEL MUNICIPIO DE YOTOCO E.S.E."/>
    <s v="FVEH"/>
    <n v="54025"/>
    <s v="890309115_FVEH_54025"/>
    <m/>
    <m/>
    <d v="2021-07-12T00:00:00"/>
    <n v="24800"/>
    <n v="24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12T00:00:00"/>
    <m/>
    <m/>
    <m/>
    <m/>
    <m/>
    <m/>
    <m/>
    <n v="0"/>
    <n v="0"/>
    <d v="2023-06-30T00:00:00"/>
  </r>
  <r>
    <n v="890309115"/>
    <s v="HOSPITAL LOCAL DEL MUNICIPIO DE YOTOCO E.S.E."/>
    <s v="FVEH"/>
    <n v="54026"/>
    <s v="890309115_FVEH_54026"/>
    <m/>
    <m/>
    <d v="2021-07-12T00:00:00"/>
    <n v="117700"/>
    <n v="117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12T00:00:00"/>
    <m/>
    <m/>
    <m/>
    <m/>
    <m/>
    <m/>
    <m/>
    <n v="0"/>
    <n v="0"/>
    <d v="2023-06-30T00:00:00"/>
  </r>
  <r>
    <n v="890309115"/>
    <s v="HOSPITAL LOCAL DEL MUNICIPIO DE YOTOCO E.S.E."/>
    <s v="FVEH"/>
    <n v="71514"/>
    <s v="890309115_FVEH_71514"/>
    <m/>
    <m/>
    <d v="2021-09-10T00:00:00"/>
    <n v="147320"/>
    <n v="14732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9-10T00:00:00"/>
    <m/>
    <m/>
    <m/>
    <m/>
    <m/>
    <m/>
    <m/>
    <n v="0"/>
    <n v="0"/>
    <d v="2023-06-30T00:00:00"/>
  </r>
  <r>
    <n v="890309115"/>
    <s v="HOSPITAL LOCAL DEL MUNICIPIO DE YOTOCO E.S.E."/>
    <s v="FVEH"/>
    <n v="71806"/>
    <s v="890309115_FVEH_71806"/>
    <m/>
    <m/>
    <d v="2021-09-10T00:00:00"/>
    <n v="138115"/>
    <n v="13811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9-10T00:00:00"/>
    <m/>
    <m/>
    <m/>
    <m/>
    <m/>
    <m/>
    <m/>
    <n v="0"/>
    <n v="0"/>
    <d v="2023-06-30T00:00:00"/>
  </r>
  <r>
    <n v="890309115"/>
    <s v="HOSPITAL LOCAL DEL MUNICIPIO DE YOTOCO E.S.E."/>
    <s v="FVEH"/>
    <n v="165238"/>
    <s v="890309115_FVEH_165238"/>
    <m/>
    <m/>
    <d v="2022-11-28T00:00:00"/>
    <n v="40000"/>
    <n v="40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28T00:00:00"/>
    <m/>
    <m/>
    <m/>
    <m/>
    <m/>
    <m/>
    <m/>
    <n v="0"/>
    <n v="0"/>
    <d v="2023-06-30T00:00:00"/>
  </r>
  <r>
    <n v="890309115"/>
    <s v="HOSPITAL LOCAL DEL MUNICIPIO DE YOTOCO E.S.E."/>
    <s v="FVEH"/>
    <n v="165589"/>
    <s v="890309115_FVEH_165589"/>
    <m/>
    <m/>
    <d v="2022-11-30T00:00:00"/>
    <n v="146601"/>
    <n v="14660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30T00:00:00"/>
    <m/>
    <m/>
    <m/>
    <m/>
    <m/>
    <m/>
    <m/>
    <n v="0"/>
    <n v="0"/>
    <d v="2023-06-30T00:00:00"/>
  </r>
  <r>
    <n v="890309115"/>
    <s v="HOSPITAL LOCAL DEL MUNICIPIO DE YOTOCO E.S.E."/>
    <s v="FVEH"/>
    <n v="191243"/>
    <s v="890309115_FVEH_191243"/>
    <m/>
    <m/>
    <d v="2023-04-13T00:00:00"/>
    <n v="281845"/>
    <n v="28184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13T00:00:00"/>
    <m/>
    <m/>
    <m/>
    <m/>
    <m/>
    <m/>
    <m/>
    <n v="0"/>
    <n v="0"/>
    <d v="2023-06-30T00:00:00"/>
  </r>
  <r>
    <n v="890309115"/>
    <s v="HOSPITAL LOCAL DEL MUNICIPIO DE YOTOCO E.S.E."/>
    <s v="FVEH"/>
    <n v="191831"/>
    <s v="890309115_FVEH_191831"/>
    <m/>
    <m/>
    <d v="2023-04-17T00:00:00"/>
    <n v="240000"/>
    <n v="240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17T00:00:00"/>
    <m/>
    <m/>
    <m/>
    <m/>
    <m/>
    <m/>
    <m/>
    <n v="0"/>
    <n v="0"/>
    <d v="2023-06-30T00:00:00"/>
  </r>
  <r>
    <n v="890309115"/>
    <s v="HOSPITAL LOCAL DEL MUNICIPIO DE YOTOCO E.S.E."/>
    <s v="FVEH"/>
    <n v="198405"/>
    <s v="890309115_FVEH_198405"/>
    <m/>
    <m/>
    <d v="2023-05-17T00:00:00"/>
    <n v="46400"/>
    <n v="46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5-17T00:00:00"/>
    <m/>
    <m/>
    <m/>
    <m/>
    <m/>
    <m/>
    <m/>
    <n v="0"/>
    <n v="0"/>
    <d v="2023-06-30T00:00:00"/>
  </r>
  <r>
    <n v="890309115"/>
    <s v="HOSPITAL LOCAL DEL MUNICIPIO DE YOTOCO E.S.E."/>
    <s v="FVEH"/>
    <n v="198590"/>
    <s v="890309115_FVEH_198590"/>
    <m/>
    <m/>
    <d v="2023-05-18T00:00:00"/>
    <n v="153000"/>
    <n v="153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5-18T00:00:00"/>
    <m/>
    <m/>
    <m/>
    <m/>
    <m/>
    <m/>
    <m/>
    <n v="0"/>
    <n v="0"/>
    <d v="2023-06-30T00:00:00"/>
  </r>
  <r>
    <n v="890309115"/>
    <s v="HOSPITAL LOCAL DEL MUNICIPIO DE YOTOCO E.S.E."/>
    <s v="FVEH"/>
    <n v="200440"/>
    <s v="890309115_FVEH_200440"/>
    <m/>
    <m/>
    <d v="2023-05-28T00:00:00"/>
    <n v="141725"/>
    <n v="14172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5-28T00:00:00"/>
    <m/>
    <m/>
    <m/>
    <m/>
    <m/>
    <m/>
    <m/>
    <n v="0"/>
    <n v="0"/>
    <d v="2023-06-30T00:00:00"/>
  </r>
  <r>
    <n v="890309115"/>
    <s v="HOSPITAL LOCAL DEL MUNICIPIO DE YOTOCO E.S.E."/>
    <s v="FVEH"/>
    <n v="201633"/>
    <s v="890309115_FVEH_201633"/>
    <m/>
    <m/>
    <d v="2023-06-02T00:00:00"/>
    <n v="46400"/>
    <n v="46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6-02T00:00:00"/>
    <m/>
    <m/>
    <m/>
    <m/>
    <m/>
    <m/>
    <m/>
    <n v="0"/>
    <n v="0"/>
    <d v="2023-06-30T00:00:00"/>
  </r>
  <r>
    <n v="890309115"/>
    <s v="HOSPITAL LOCAL DEL MUNICIPIO DE YOTOCO E.S.E."/>
    <s v="FVEH"/>
    <n v="203113"/>
    <s v="890309115_FVEH_203113"/>
    <m/>
    <m/>
    <d v="2023-06-13T00:00:00"/>
    <n v="46400"/>
    <n v="46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6-13T00:00:00"/>
    <m/>
    <m/>
    <m/>
    <m/>
    <m/>
    <m/>
    <m/>
    <n v="0"/>
    <n v="0"/>
    <d v="2023-06-30T00:00:00"/>
  </r>
  <r>
    <n v="890309115"/>
    <s v="HOSPITAL LOCAL DEL MUNICIPIO DE YOTOCO E.S.E."/>
    <s v="FVEH"/>
    <n v="203446"/>
    <s v="890309115_FVEH_203446"/>
    <m/>
    <m/>
    <d v="2023-06-14T00:00:00"/>
    <n v="27600"/>
    <n v="27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6-14T00:00:00"/>
    <m/>
    <m/>
    <m/>
    <m/>
    <m/>
    <m/>
    <m/>
    <n v="0"/>
    <n v="0"/>
    <d v="2023-06-30T00:00:00"/>
  </r>
  <r>
    <n v="890309115"/>
    <s v="HOSPITAL LOCAL DEL MUNICIPIO DE YOTOCO E.S.E."/>
    <s v="FVEH"/>
    <n v="203449"/>
    <s v="890309115_FVEH_203449"/>
    <m/>
    <m/>
    <d v="2023-06-14T00:00:00"/>
    <n v="53400"/>
    <n v="53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6-14T00:00:00"/>
    <m/>
    <m/>
    <m/>
    <m/>
    <m/>
    <m/>
    <m/>
    <n v="0"/>
    <n v="0"/>
    <d v="2023-06-30T00:00:00"/>
  </r>
  <r>
    <n v="890309115"/>
    <s v="HOSPITAL LOCAL DEL MUNICIPIO DE YOTOCO E.S.E."/>
    <s v="FVEH"/>
    <n v="204263"/>
    <s v="890309115_FVEH_204263"/>
    <m/>
    <m/>
    <d v="2023-06-18T00:00:00"/>
    <n v="77082"/>
    <n v="7708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6-18T00:00:00"/>
    <m/>
    <m/>
    <m/>
    <m/>
    <m/>
    <m/>
    <m/>
    <n v="0"/>
    <n v="0"/>
    <d v="2023-06-30T00:00:00"/>
  </r>
  <r>
    <n v="890309115"/>
    <s v="HOSPITAL LOCAL DEL MUNICIPIO DE YOTOCO E.S.E."/>
    <s v="FVEH"/>
    <n v="206851"/>
    <s v="890309115_FVEH_206851"/>
    <m/>
    <m/>
    <d v="2023-06-30T00:00:00"/>
    <n v="46400"/>
    <n v="46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6-30T00:00:00"/>
    <m/>
    <m/>
    <m/>
    <m/>
    <m/>
    <m/>
    <m/>
    <n v="0"/>
    <n v="0"/>
    <d v="2023-06-30T00:00:00"/>
  </r>
  <r>
    <n v="890309115"/>
    <s v="HOSPITAL LOCAL DEL MUNICIPIO DE YOTOCO E.S.E."/>
    <s v="FVEH"/>
    <n v="97820"/>
    <s v="890309115_FVEH_97820"/>
    <s v="FVEH"/>
    <n v="97820"/>
    <d v="2022-01-07T00:00:00"/>
    <n v="22300"/>
    <n v="22300"/>
    <s v="B)Factura sin saldo ERP"/>
    <x v="1"/>
    <m/>
    <n v="0"/>
    <n v="0"/>
    <m/>
    <n v="22300"/>
    <s v="OK"/>
    <n v="22300"/>
    <n v="0"/>
    <n v="0"/>
    <n v="0"/>
    <n v="22300"/>
    <n v="0"/>
    <m/>
    <n v="0"/>
    <m/>
    <n v="0"/>
    <n v="0"/>
    <m/>
    <m/>
    <d v="2022-01-07T00:00:00"/>
    <m/>
    <n v="2"/>
    <m/>
    <m/>
    <n v="1"/>
    <n v="20230630"/>
    <n v="20230605"/>
    <n v="22300"/>
    <n v="0"/>
    <d v="2023-06-30T00:00:00"/>
  </r>
  <r>
    <n v="890309115"/>
    <s v="HOSPITAL LOCAL DEL MUNICIPIO DE YOTOCO E.S.E."/>
    <s v="FVEH"/>
    <n v="112769"/>
    <s v="890309115_FVEH_112769"/>
    <s v="FVEH"/>
    <n v="112769"/>
    <d v="2022-03-07T00:00:00"/>
    <n v="191724"/>
    <n v="191724"/>
    <s v="B)Factura sin saldo ERP"/>
    <x v="1"/>
    <m/>
    <n v="0"/>
    <n v="0"/>
    <m/>
    <n v="191724"/>
    <s v="OK"/>
    <n v="191724"/>
    <n v="0"/>
    <n v="0"/>
    <n v="0"/>
    <n v="191724"/>
    <n v="0"/>
    <m/>
    <n v="0"/>
    <m/>
    <n v="0"/>
    <n v="0"/>
    <m/>
    <m/>
    <d v="2022-03-07T00:00:00"/>
    <m/>
    <n v="2"/>
    <m/>
    <m/>
    <n v="1"/>
    <n v="20230630"/>
    <n v="20230605"/>
    <n v="191724"/>
    <n v="0"/>
    <d v="2023-06-30T00:00:00"/>
  </r>
  <r>
    <n v="890309115"/>
    <s v="HOSPITAL LOCAL DEL MUNICIPIO DE YOTOCO E.S.E."/>
    <s v="FVEH"/>
    <n v="112814"/>
    <s v="890309115_FVEH_112814"/>
    <s v="FVEH"/>
    <n v="112814"/>
    <d v="2022-03-07T00:00:00"/>
    <n v="135065"/>
    <n v="135065"/>
    <s v="B)Factura sin saldo ERP"/>
    <x v="1"/>
    <m/>
    <n v="0"/>
    <n v="0"/>
    <m/>
    <n v="135065"/>
    <s v="OK"/>
    <n v="135065"/>
    <n v="0"/>
    <n v="0"/>
    <n v="0"/>
    <n v="135065"/>
    <n v="0"/>
    <m/>
    <n v="0"/>
    <m/>
    <n v="0"/>
    <n v="0"/>
    <m/>
    <m/>
    <d v="2022-03-07T00:00:00"/>
    <m/>
    <n v="2"/>
    <m/>
    <m/>
    <n v="1"/>
    <n v="20230630"/>
    <n v="20230605"/>
    <n v="135065"/>
    <n v="0"/>
    <d v="2023-06-30T00:00:00"/>
  </r>
  <r>
    <n v="890309115"/>
    <s v="HOSPITAL LOCAL DEL MUNICIPIO DE YOTOCO E.S.E."/>
    <s v="FVEH"/>
    <n v="116273"/>
    <s v="890309115_FVEH_116273"/>
    <s v="FVEH"/>
    <n v="116273"/>
    <d v="2022-04-11T00:00:00"/>
    <n v="67417"/>
    <n v="1765"/>
    <s v="B)Factura sin saldo ERP"/>
    <x v="1"/>
    <m/>
    <n v="0"/>
    <n v="0"/>
    <m/>
    <n v="67417"/>
    <s v="OK"/>
    <n v="67417"/>
    <n v="0"/>
    <n v="0"/>
    <n v="0"/>
    <n v="67417"/>
    <n v="0"/>
    <m/>
    <n v="0"/>
    <m/>
    <n v="0"/>
    <n v="0"/>
    <m/>
    <m/>
    <d v="2022-04-11T00:00:00"/>
    <m/>
    <n v="2"/>
    <m/>
    <m/>
    <n v="1"/>
    <n v="20230630"/>
    <n v="20230605"/>
    <n v="67417"/>
    <n v="0"/>
    <d v="2023-06-30T00:00:00"/>
  </r>
  <r>
    <n v="890309115"/>
    <s v="HOSPITAL LOCAL DEL MUNICIPIO DE YOTOCO E.S.E."/>
    <s v="FVEH"/>
    <n v="121699"/>
    <s v="890309115_FVEH_121699"/>
    <s v="FVEH"/>
    <n v="121699"/>
    <d v="2022-05-04T00:00:00"/>
    <n v="210356"/>
    <n v="210356"/>
    <s v="B)Factura sin saldo ERP"/>
    <x v="1"/>
    <m/>
    <n v="0"/>
    <n v="0"/>
    <m/>
    <n v="210356"/>
    <s v="OK"/>
    <n v="210356"/>
    <n v="0"/>
    <n v="0"/>
    <n v="0"/>
    <n v="210356"/>
    <n v="0"/>
    <m/>
    <n v="0"/>
    <m/>
    <n v="0"/>
    <n v="0"/>
    <m/>
    <m/>
    <d v="2022-05-04T00:00:00"/>
    <m/>
    <n v="2"/>
    <m/>
    <m/>
    <n v="1"/>
    <n v="20230630"/>
    <n v="20230605"/>
    <n v="210356"/>
    <n v="0"/>
    <d v="2023-06-30T00:00:00"/>
  </r>
  <r>
    <n v="890309115"/>
    <s v="HOSPITAL LOCAL DEL MUNICIPIO DE YOTOCO E.S.E."/>
    <s v="FVEH"/>
    <n v="122090"/>
    <s v="890309115_FVEH_122090"/>
    <s v="FVEH"/>
    <n v="122090"/>
    <d v="2022-05-04T00:00:00"/>
    <n v="233849"/>
    <n v="233849"/>
    <s v="B)Factura sin saldo ERP"/>
    <x v="1"/>
    <m/>
    <n v="0"/>
    <n v="233849"/>
    <n v="1222274755"/>
    <n v="0"/>
    <s v="OK"/>
    <n v="233849"/>
    <n v="0"/>
    <n v="0"/>
    <n v="0"/>
    <n v="233849"/>
    <n v="0"/>
    <m/>
    <n v="0"/>
    <m/>
    <n v="0"/>
    <n v="0"/>
    <m/>
    <m/>
    <d v="2022-05-04T00:00:00"/>
    <m/>
    <n v="2"/>
    <m/>
    <m/>
    <n v="1"/>
    <n v="20230630"/>
    <n v="20230620"/>
    <n v="233849"/>
    <n v="0"/>
    <d v="2023-06-30T00:00:00"/>
  </r>
  <r>
    <n v="890309115"/>
    <s v="HOSPITAL LOCAL DEL MUNICIPIO DE YOTOCO E.S.E."/>
    <s v="FVEH"/>
    <n v="124897"/>
    <s v="890309115_FVEH_124897"/>
    <s v="FVEH"/>
    <n v="124897"/>
    <d v="2022-05-04T00:00:00"/>
    <n v="182843"/>
    <n v="182843"/>
    <s v="B)Factura sin saldo ERP"/>
    <x v="1"/>
    <m/>
    <n v="0"/>
    <n v="182843"/>
    <n v="1222274756"/>
    <n v="0"/>
    <s v="OK"/>
    <n v="182843"/>
    <n v="0"/>
    <n v="0"/>
    <n v="0"/>
    <n v="182843"/>
    <n v="0"/>
    <m/>
    <n v="0"/>
    <m/>
    <n v="0"/>
    <n v="0"/>
    <m/>
    <m/>
    <d v="2022-05-04T00:00:00"/>
    <m/>
    <n v="2"/>
    <m/>
    <m/>
    <n v="1"/>
    <n v="20230630"/>
    <n v="20230620"/>
    <n v="182843"/>
    <n v="0"/>
    <d v="2023-06-30T00:00:00"/>
  </r>
  <r>
    <n v="890309115"/>
    <s v="HOSPITAL LOCAL DEL MUNICIPIO DE YOTOCO E.S.E."/>
    <s v="FVEH"/>
    <n v="140454"/>
    <s v="890309115_FVEH_140454"/>
    <s v="FVEH"/>
    <n v="140454"/>
    <d v="2022-07-14T00:00:00"/>
    <n v="71003"/>
    <n v="71003"/>
    <s v="B)Factura sin saldo ERP"/>
    <x v="1"/>
    <m/>
    <n v="0"/>
    <n v="0"/>
    <m/>
    <n v="71003"/>
    <s v="OK"/>
    <n v="71003"/>
    <n v="0"/>
    <n v="0"/>
    <n v="0"/>
    <n v="71003"/>
    <n v="0"/>
    <m/>
    <n v="0"/>
    <m/>
    <n v="0"/>
    <n v="0"/>
    <m/>
    <m/>
    <d v="2022-07-14T00:00:00"/>
    <m/>
    <n v="2"/>
    <m/>
    <m/>
    <n v="1"/>
    <n v="20230630"/>
    <n v="20230605"/>
    <n v="71003"/>
    <n v="0"/>
    <d v="2023-06-30T00:00:00"/>
  </r>
  <r>
    <n v="890309115"/>
    <s v="HOSPITAL LOCAL DEL MUNICIPIO DE YOTOCO E.S.E."/>
    <s v="FVEH"/>
    <n v="143343"/>
    <s v="890309115_FVEH_143343"/>
    <s v="FVEH"/>
    <n v="143343"/>
    <d v="2022-07-29T00:00:00"/>
    <n v="65700"/>
    <n v="65700"/>
    <s v="B)Factura sin saldo ERP"/>
    <x v="1"/>
    <m/>
    <n v="0"/>
    <n v="0"/>
    <m/>
    <n v="65700"/>
    <s v="OK"/>
    <n v="65700"/>
    <n v="0"/>
    <n v="0"/>
    <n v="0"/>
    <n v="65700"/>
    <n v="0"/>
    <m/>
    <n v="0"/>
    <m/>
    <n v="0"/>
    <n v="0"/>
    <m/>
    <m/>
    <d v="2022-07-29T00:00:00"/>
    <m/>
    <n v="2"/>
    <m/>
    <m/>
    <n v="1"/>
    <n v="20230630"/>
    <n v="20230605"/>
    <n v="65700"/>
    <n v="0"/>
    <d v="2023-06-30T00:00:00"/>
  </r>
  <r>
    <n v="890309115"/>
    <s v="HOSPITAL LOCAL DEL MUNICIPIO DE YOTOCO E.S.E."/>
    <s v="FVEH"/>
    <n v="146087"/>
    <s v="890309115_FVEH_146087"/>
    <s v="FVEH"/>
    <n v="146087"/>
    <d v="2022-08-14T00:00:00"/>
    <n v="78314"/>
    <n v="78314"/>
    <s v="B)Factura sin saldo ERP"/>
    <x v="1"/>
    <m/>
    <n v="0"/>
    <n v="0"/>
    <m/>
    <n v="78314"/>
    <s v="OK"/>
    <n v="78314"/>
    <n v="0"/>
    <n v="0"/>
    <n v="0"/>
    <n v="78314"/>
    <n v="0"/>
    <m/>
    <n v="0"/>
    <m/>
    <n v="0"/>
    <n v="0"/>
    <m/>
    <m/>
    <d v="2022-08-14T00:00:00"/>
    <m/>
    <n v="2"/>
    <m/>
    <m/>
    <n v="1"/>
    <n v="20230630"/>
    <n v="20230605"/>
    <n v="78314"/>
    <n v="0"/>
    <d v="2023-06-30T00:00:00"/>
  </r>
  <r>
    <n v="890309115"/>
    <s v="HOSPITAL LOCAL DEL MUNICIPIO DE YOTOCO E.S.E."/>
    <s v="FVEH"/>
    <n v="151382"/>
    <s v="890309115_FVEH_151382"/>
    <s v="FVEH"/>
    <n v="151382"/>
    <d v="2022-09-12T00:00:00"/>
    <n v="202107"/>
    <n v="202107"/>
    <s v="B)Factura sin saldo ERP"/>
    <x v="1"/>
    <m/>
    <n v="0"/>
    <n v="0"/>
    <m/>
    <n v="202107"/>
    <s v="OK"/>
    <n v="202107"/>
    <n v="0"/>
    <n v="0"/>
    <n v="0"/>
    <n v="202107"/>
    <n v="0"/>
    <m/>
    <n v="0"/>
    <m/>
    <n v="0"/>
    <n v="0"/>
    <m/>
    <m/>
    <d v="2022-09-12T00:00:00"/>
    <m/>
    <n v="2"/>
    <m/>
    <m/>
    <n v="1"/>
    <n v="20230630"/>
    <n v="20230605"/>
    <n v="202107"/>
    <n v="0"/>
    <d v="2023-06-30T00:00:00"/>
  </r>
  <r>
    <n v="890309115"/>
    <s v="HOSPITAL LOCAL DEL MUNICIPIO DE YOTOCO E.S.E."/>
    <s v="FVEH"/>
    <n v="152316"/>
    <s v="890309115_FVEH_152316"/>
    <s v="FVEH"/>
    <n v="152316"/>
    <d v="2022-09-17T00:00:00"/>
    <n v="166260"/>
    <n v="166260"/>
    <s v="B)Factura sin saldo ERP"/>
    <x v="1"/>
    <m/>
    <n v="0"/>
    <n v="0"/>
    <m/>
    <n v="166260"/>
    <s v="OK"/>
    <n v="166260"/>
    <n v="0"/>
    <n v="0"/>
    <n v="0"/>
    <n v="166260"/>
    <n v="0"/>
    <m/>
    <n v="0"/>
    <m/>
    <n v="0"/>
    <n v="0"/>
    <m/>
    <m/>
    <d v="2022-09-17T00:00:00"/>
    <m/>
    <n v="2"/>
    <m/>
    <m/>
    <n v="1"/>
    <n v="20230630"/>
    <n v="20230605"/>
    <n v="166260"/>
    <n v="0"/>
    <d v="2023-06-30T00:00:00"/>
  </r>
  <r>
    <n v="890309115"/>
    <s v="HOSPITAL LOCAL DEL MUNICIPIO DE YOTOCO E.S.E."/>
    <s v="FVEH"/>
    <n v="153095"/>
    <s v="890309115_FVEH_153095"/>
    <s v="FVEH"/>
    <n v="153095"/>
    <d v="2022-09-21T00:00:00"/>
    <n v="129282"/>
    <n v="129282"/>
    <s v="B)Factura sin saldo ERP"/>
    <x v="1"/>
    <m/>
    <n v="0"/>
    <n v="0"/>
    <m/>
    <n v="129282"/>
    <s v="OK"/>
    <n v="129282"/>
    <n v="0"/>
    <n v="0"/>
    <n v="0"/>
    <n v="129282"/>
    <n v="0"/>
    <m/>
    <n v="0"/>
    <m/>
    <n v="0"/>
    <n v="0"/>
    <m/>
    <m/>
    <d v="2022-09-21T00:00:00"/>
    <m/>
    <n v="2"/>
    <m/>
    <m/>
    <n v="1"/>
    <n v="20230630"/>
    <n v="20230605"/>
    <n v="129282"/>
    <n v="0"/>
    <d v="2023-06-30T00:00:00"/>
  </r>
  <r>
    <n v="890309115"/>
    <s v="HOSPITAL LOCAL DEL MUNICIPIO DE YOTOCO E.S.E."/>
    <s v="FVEH"/>
    <n v="154619"/>
    <s v="890309115_FVEH_154619"/>
    <s v="FVEH"/>
    <n v="154619"/>
    <d v="2022-09-26T00:00:00"/>
    <n v="592782"/>
    <n v="592782"/>
    <s v="B)Factura sin saldo ERP"/>
    <x v="1"/>
    <m/>
    <n v="0"/>
    <n v="0"/>
    <m/>
    <n v="592782"/>
    <s v="OK"/>
    <n v="592782"/>
    <n v="0"/>
    <n v="0"/>
    <n v="0"/>
    <n v="592782"/>
    <n v="0"/>
    <m/>
    <n v="0"/>
    <m/>
    <n v="0"/>
    <n v="0"/>
    <m/>
    <m/>
    <d v="2022-09-26T00:00:00"/>
    <m/>
    <n v="2"/>
    <m/>
    <m/>
    <n v="1"/>
    <n v="20230630"/>
    <n v="20230605"/>
    <n v="592782"/>
    <n v="0"/>
    <d v="2023-06-30T00:00:00"/>
  </r>
  <r>
    <n v="890309115"/>
    <s v="HOSPITAL LOCAL DEL MUNICIPIO DE YOTOCO E.S.E."/>
    <s v="FVEH"/>
    <n v="158091"/>
    <s v="890309115_FVEH_158091"/>
    <s v="FVEH"/>
    <n v="158091"/>
    <d v="2022-10-19T00:00:00"/>
    <n v="73491"/>
    <n v="73491"/>
    <s v="B)Factura sin saldo ERP"/>
    <x v="1"/>
    <m/>
    <n v="0"/>
    <n v="0"/>
    <m/>
    <n v="73491"/>
    <s v="OK"/>
    <n v="73491"/>
    <n v="0"/>
    <n v="0"/>
    <n v="0"/>
    <n v="73491"/>
    <n v="0"/>
    <m/>
    <n v="0"/>
    <m/>
    <n v="0"/>
    <n v="0"/>
    <m/>
    <m/>
    <d v="2022-10-19T00:00:00"/>
    <m/>
    <n v="2"/>
    <m/>
    <m/>
    <n v="1"/>
    <n v="20230630"/>
    <n v="20230605"/>
    <n v="73491"/>
    <n v="0"/>
    <d v="2023-06-30T00:00:00"/>
  </r>
  <r>
    <n v="890309115"/>
    <s v="HOSPITAL LOCAL DEL MUNICIPIO DE YOTOCO E.S.E."/>
    <s v="FVEH"/>
    <n v="187417"/>
    <s v="890309115_FVEH_187417"/>
    <s v="FVEH"/>
    <n v="187417"/>
    <d v="2023-03-24T00:00:00"/>
    <n v="153654"/>
    <n v="153654"/>
    <s v="B)Factura sin saldo ERP"/>
    <x v="1"/>
    <m/>
    <n v="0"/>
    <n v="0"/>
    <m/>
    <n v="153654"/>
    <s v="OK"/>
    <n v="153654"/>
    <n v="0"/>
    <n v="0"/>
    <n v="0"/>
    <n v="153654"/>
    <n v="0"/>
    <m/>
    <n v="0"/>
    <m/>
    <n v="0"/>
    <n v="0"/>
    <m/>
    <m/>
    <d v="2023-03-24T00:00:00"/>
    <m/>
    <n v="2"/>
    <m/>
    <m/>
    <n v="1"/>
    <n v="20230430"/>
    <n v="20230419"/>
    <n v="153654"/>
    <n v="0"/>
    <d v="2023-06-30T00:00:00"/>
  </r>
  <r>
    <n v="890309115"/>
    <s v="HOSPITAL LOCAL DEL MUNICIPIO DE YOTOCO E.S.E."/>
    <m/>
    <n v="1074075"/>
    <s v="890309115__1074075"/>
    <m/>
    <n v="1074075"/>
    <d v="2017-05-19T00:00:00"/>
    <n v="49600"/>
    <n v="49600"/>
    <s v="B)Factura sin saldo ERP"/>
    <x v="2"/>
    <m/>
    <n v="0"/>
    <n v="0"/>
    <m/>
    <n v="0"/>
    <s v="OK"/>
    <n v="49600"/>
    <n v="0"/>
    <n v="0"/>
    <n v="0"/>
    <n v="49600"/>
    <n v="0"/>
    <m/>
    <n v="0"/>
    <m/>
    <n v="49600"/>
    <n v="0"/>
    <n v="2200459658"/>
    <s v="17.08.2017"/>
    <d v="2017-05-19T00:00:00"/>
    <m/>
    <n v="2"/>
    <m/>
    <m/>
    <n v="1"/>
    <n v="20170630"/>
    <n v="20170602"/>
    <n v="49600"/>
    <n v="0"/>
    <d v="2023-06-30T00:00:00"/>
  </r>
  <r>
    <n v="890309115"/>
    <s v="HOSPITAL LOCAL DEL MUNICIPIO DE YOTOCO E.S.E."/>
    <m/>
    <n v="1084773"/>
    <s v="890309115__1084773"/>
    <m/>
    <n v="1084773"/>
    <d v="2017-05-19T00:00:00"/>
    <n v="51900"/>
    <n v="51900"/>
    <s v="B)Factura sin saldo ERP"/>
    <x v="2"/>
    <m/>
    <n v="0"/>
    <n v="0"/>
    <m/>
    <n v="0"/>
    <s v="OK"/>
    <n v="51900"/>
    <n v="0"/>
    <n v="0"/>
    <n v="0"/>
    <n v="51900"/>
    <n v="0"/>
    <m/>
    <n v="0"/>
    <m/>
    <n v="51900"/>
    <n v="0"/>
    <n v="2200459658"/>
    <s v="17.08.2017"/>
    <d v="2017-05-19T00:00:00"/>
    <m/>
    <n v="2"/>
    <m/>
    <m/>
    <n v="1"/>
    <n v="20170630"/>
    <n v="20170602"/>
    <n v="51900"/>
    <n v="0"/>
    <d v="2023-06-30T00:00:00"/>
  </r>
  <r>
    <n v="890309115"/>
    <s v="HOSPITAL LOCAL DEL MUNICIPIO DE YOTOCO E.S.E."/>
    <m/>
    <n v="1125798"/>
    <s v="890309115__1125798"/>
    <m/>
    <n v="1125798"/>
    <d v="2018-01-01T00:00:00"/>
    <n v="184620"/>
    <n v="200"/>
    <s v="B)Factura sin saldo ERP"/>
    <x v="2"/>
    <m/>
    <n v="0"/>
    <n v="0"/>
    <m/>
    <n v="0"/>
    <s v="OK"/>
    <n v="184620"/>
    <n v="0"/>
    <n v="0"/>
    <n v="0"/>
    <n v="184620"/>
    <n v="0"/>
    <m/>
    <n v="0"/>
    <m/>
    <n v="184620"/>
    <n v="0"/>
    <n v="2200486860"/>
    <s v="05.01.2018"/>
    <d v="2018-01-01T00:00:00"/>
    <m/>
    <n v="2"/>
    <m/>
    <m/>
    <n v="1"/>
    <n v="20171230"/>
    <n v="20171226"/>
    <n v="184620"/>
    <n v="0"/>
    <d v="2023-06-30T00:00:00"/>
  </r>
  <r>
    <n v="890309115"/>
    <s v="HOSPITAL LOCAL DEL MUNICIPIO DE YOTOCO E.S.E."/>
    <m/>
    <n v="1325101"/>
    <s v="890309115__1325101"/>
    <m/>
    <n v="1325101"/>
    <d v="2019-12-20T00:00:00"/>
    <n v="18176"/>
    <n v="18176"/>
    <s v="B)Factura sin saldo ERP"/>
    <x v="2"/>
    <m/>
    <n v="0"/>
    <n v="0"/>
    <m/>
    <n v="0"/>
    <s v="OK"/>
    <n v="18176"/>
    <n v="0"/>
    <n v="0"/>
    <n v="0"/>
    <n v="18176"/>
    <n v="0"/>
    <m/>
    <n v="0"/>
    <m/>
    <n v="18176"/>
    <n v="0"/>
    <n v="2200810989"/>
    <s v="04.03.2020"/>
    <d v="2019-12-20T00:00:00"/>
    <m/>
    <n v="2"/>
    <m/>
    <m/>
    <n v="1"/>
    <n v="20200130"/>
    <n v="20200102"/>
    <n v="18176"/>
    <n v="0"/>
    <d v="2023-06-30T00:00:00"/>
  </r>
  <r>
    <n v="890309115"/>
    <s v="HOSPITAL LOCAL DEL MUNICIPIO DE YOTOCO E.S.E."/>
    <m/>
    <n v="1348044"/>
    <s v="890309115__1348044"/>
    <m/>
    <n v="1348044"/>
    <d v="2020-03-06T00:00:00"/>
    <n v="29300"/>
    <n v="29300"/>
    <s v="B)Factura sin saldo ERP"/>
    <x v="2"/>
    <m/>
    <n v="0"/>
    <n v="0"/>
    <m/>
    <n v="0"/>
    <s v="OK"/>
    <n v="29300"/>
    <n v="0"/>
    <n v="0"/>
    <n v="0"/>
    <n v="29300"/>
    <n v="0"/>
    <m/>
    <n v="0"/>
    <m/>
    <n v="29300"/>
    <n v="0"/>
    <n v="2201248171"/>
    <s v="24.06.2022"/>
    <d v="2020-03-06T00:00:00"/>
    <m/>
    <n v="2"/>
    <m/>
    <m/>
    <n v="2"/>
    <n v="20220330"/>
    <n v="20220323"/>
    <n v="29300"/>
    <n v="0"/>
    <d v="2023-06-30T00:00:00"/>
  </r>
  <r>
    <n v="890309115"/>
    <s v="HOSPITAL LOCAL DEL MUNICIPIO DE YOTOCO E.S.E."/>
    <s v="FVEH"/>
    <n v="28822"/>
    <s v="890309115_FVEH_28822"/>
    <s v="FVEH"/>
    <n v="28822"/>
    <d v="2021-07-12T00:00:00"/>
    <n v="267800"/>
    <n v="267800"/>
    <s v="B)Factura sin saldo ERP"/>
    <x v="1"/>
    <m/>
    <n v="0"/>
    <n v="0"/>
    <m/>
    <n v="267800"/>
    <s v="OK"/>
    <n v="267800"/>
    <n v="0"/>
    <n v="0"/>
    <n v="0"/>
    <n v="267800"/>
    <n v="0"/>
    <m/>
    <n v="0"/>
    <m/>
    <n v="0"/>
    <n v="0"/>
    <m/>
    <m/>
    <d v="2021-07-12T00:00:00"/>
    <m/>
    <n v="2"/>
    <m/>
    <m/>
    <n v="1"/>
    <n v="20230630"/>
    <n v="20230605"/>
    <n v="267800"/>
    <n v="0"/>
    <d v="2023-06-30T00:00:00"/>
  </r>
  <r>
    <n v="890309115"/>
    <s v="HOSPITAL LOCAL DEL MUNICIPIO DE YOTOCO E.S.E."/>
    <s v="FVEH"/>
    <n v="42733"/>
    <s v="890309115_FVEH_42733"/>
    <s v="FVEH"/>
    <n v="42733"/>
    <d v="2021-06-10T00:00:00"/>
    <n v="22300"/>
    <n v="22300"/>
    <s v="B)Factura sin saldo ERP"/>
    <x v="1"/>
    <m/>
    <n v="0"/>
    <n v="0"/>
    <m/>
    <n v="22300"/>
    <s v="OK"/>
    <n v="22300"/>
    <n v="0"/>
    <n v="0"/>
    <n v="0"/>
    <n v="22300"/>
    <n v="0"/>
    <m/>
    <n v="0"/>
    <m/>
    <n v="0"/>
    <n v="0"/>
    <m/>
    <m/>
    <d v="2021-06-10T00:00:00"/>
    <m/>
    <n v="2"/>
    <m/>
    <m/>
    <n v="1"/>
    <n v="20230630"/>
    <n v="20230605"/>
    <n v="22300"/>
    <n v="0"/>
    <d v="2023-06-30T00:00:00"/>
  </r>
  <r>
    <n v="890309115"/>
    <s v="HOSPITAL LOCAL DEL MUNICIPIO DE YOTOCO E.S.E."/>
    <s v="FVEH"/>
    <n v="53534"/>
    <s v="890309115_FVEH_53534"/>
    <s v="FVEH"/>
    <n v="53534"/>
    <d v="2021-07-12T00:00:00"/>
    <n v="68655"/>
    <n v="68655"/>
    <s v="B)Factura sin saldo ERP"/>
    <x v="1"/>
    <m/>
    <n v="0"/>
    <n v="0"/>
    <m/>
    <n v="68655"/>
    <s v="OK"/>
    <n v="68655"/>
    <n v="0"/>
    <n v="0"/>
    <n v="0"/>
    <n v="68655"/>
    <n v="0"/>
    <m/>
    <n v="0"/>
    <m/>
    <n v="0"/>
    <n v="0"/>
    <m/>
    <m/>
    <d v="2021-07-12T00:00:00"/>
    <m/>
    <n v="2"/>
    <m/>
    <m/>
    <n v="1"/>
    <n v="20230630"/>
    <n v="20230605"/>
    <n v="68655"/>
    <n v="0"/>
    <d v="2023-06-30T00:00:00"/>
  </r>
  <r>
    <n v="890309115"/>
    <s v="HOSPITAL LOCAL DEL MUNICIPIO DE YOTOCO E.S.E."/>
    <s v="FVEH"/>
    <n v="54303"/>
    <s v="890309115_FVEH_54303"/>
    <s v="FVEH"/>
    <n v="54303"/>
    <d v="2021-07-12T00:00:00"/>
    <n v="119376"/>
    <n v="119376"/>
    <s v="B)Factura sin saldo ERP"/>
    <x v="1"/>
    <m/>
    <n v="0"/>
    <n v="0"/>
    <m/>
    <n v="119376"/>
    <s v="OK"/>
    <n v="119376"/>
    <n v="0"/>
    <n v="0"/>
    <n v="0"/>
    <n v="119376"/>
    <n v="0"/>
    <m/>
    <n v="0"/>
    <m/>
    <n v="0"/>
    <n v="0"/>
    <m/>
    <m/>
    <d v="2021-07-12T00:00:00"/>
    <m/>
    <n v="2"/>
    <m/>
    <m/>
    <n v="1"/>
    <n v="20230630"/>
    <n v="20230605"/>
    <n v="119376"/>
    <n v="0"/>
    <d v="2023-06-30T00:00:00"/>
  </r>
  <r>
    <n v="890309115"/>
    <s v="HOSPITAL LOCAL DEL MUNICIPIO DE YOTOCO E.S.E."/>
    <m/>
    <n v="1394993"/>
    <s v="890309115__1394993"/>
    <m/>
    <n v="1394993"/>
    <d v="2020-10-07T00:00:00"/>
    <n v="124497"/>
    <n v="124497"/>
    <s v="B)Factura sin saldo ERP/conciliar diferencia glosa aceptada"/>
    <x v="2"/>
    <m/>
    <n v="0"/>
    <n v="0"/>
    <m/>
    <n v="0"/>
    <s v="OK"/>
    <n v="124497"/>
    <n v="66100"/>
    <n v="0"/>
    <n v="0"/>
    <n v="58397"/>
    <n v="0"/>
    <m/>
    <n v="0"/>
    <m/>
    <n v="58397"/>
    <n v="0"/>
    <n v="2200987606"/>
    <s v="06.01.2021"/>
    <d v="2020-10-07T00:00:00"/>
    <m/>
    <n v="2"/>
    <m/>
    <m/>
    <n v="2"/>
    <n v="20201130"/>
    <n v="20201117"/>
    <n v="124497"/>
    <n v="66100"/>
    <d v="2023-06-30T00:00:00"/>
  </r>
  <r>
    <n v="890309115"/>
    <s v="HOSPITAL LOCAL DEL MUNICIPIO DE YOTOCO E.S.E."/>
    <m/>
    <n v="1369702"/>
    <s v="890309115__1369702"/>
    <m/>
    <n v="1369702"/>
    <d v="2020-05-06T00:00:00"/>
    <n v="3952"/>
    <n v="3952"/>
    <s v="B)Factura sin saldo ERP/conciliar diferencia valor de factura"/>
    <x v="2"/>
    <m/>
    <n v="0"/>
    <n v="0"/>
    <m/>
    <n v="0"/>
    <s v="OK"/>
    <n v="13500"/>
    <n v="0"/>
    <n v="0"/>
    <n v="0"/>
    <n v="13500"/>
    <n v="0"/>
    <m/>
    <n v="0"/>
    <m/>
    <n v="13500"/>
    <n v="0"/>
    <n v="2200874789"/>
    <s v="26.06.2020"/>
    <d v="2020-05-06T00:00:00"/>
    <m/>
    <n v="2"/>
    <m/>
    <m/>
    <n v="1"/>
    <n v="20200530"/>
    <n v="20200512"/>
    <n v="13500"/>
    <n v="0"/>
    <d v="2023-06-30T00:00:00"/>
  </r>
  <r>
    <n v="890309115"/>
    <s v="HOSPITAL LOCAL DEL MUNICIPIO DE YOTOCO E.S.E."/>
    <s v="FVEH"/>
    <n v="130834"/>
    <s v="890309115_FVEH_130834"/>
    <s v="FVEH"/>
    <n v="130834"/>
    <d v="2022-06-02T00:00:00"/>
    <n v="147413"/>
    <n v="147413"/>
    <s v="B)Factura sin saldo ERP/conciliar diferencia valor de factura"/>
    <x v="1"/>
    <m/>
    <n v="0"/>
    <n v="0"/>
    <m/>
    <n v="147416"/>
    <s v="OK"/>
    <n v="147416"/>
    <n v="0"/>
    <n v="0"/>
    <n v="0"/>
    <n v="147416"/>
    <n v="0"/>
    <m/>
    <n v="0"/>
    <m/>
    <n v="0"/>
    <n v="0"/>
    <m/>
    <m/>
    <d v="2022-06-02T00:00:00"/>
    <m/>
    <n v="2"/>
    <m/>
    <m/>
    <n v="1"/>
    <n v="20230630"/>
    <n v="20230605"/>
    <n v="147416"/>
    <n v="0"/>
    <d v="2023-06-30T00:00:00"/>
  </r>
  <r>
    <n v="890309115"/>
    <s v="HOSPITAL LOCAL DEL MUNICIPIO DE YOTOCO E.S.E."/>
    <s v="FVEH"/>
    <n v="57500"/>
    <s v="890309115_FVEH_57500"/>
    <s v="FVEH"/>
    <n v="57500"/>
    <d v="2021-07-12T00:00:00"/>
    <n v="36300"/>
    <n v="36300"/>
    <s v="C)Glosas total pendiente por respuesta de IPS"/>
    <x v="3"/>
    <s v="DEVOLUCION"/>
    <n v="36300"/>
    <n v="0"/>
    <m/>
    <n v="0"/>
    <s v="OK"/>
    <n v="36300"/>
    <n v="0"/>
    <n v="0"/>
    <n v="0"/>
    <n v="0"/>
    <n v="0"/>
    <m/>
    <n v="36300"/>
    <s v="AUT. DEVOLUCION DE FACTURA CON SOPORTES COMPLETOS1.LA AUTORIZACION No. 211768608355213 NO ES PROCEDENTE PARAPAGO POR LA EPS. FUE PRESENTADA CON LA FACTURA FVEH-920502.NO SE EVINDENCIA GESTION DE SOLICITUD DE AUT. KEVIN YALAND"/>
    <n v="0"/>
    <n v="0"/>
    <m/>
    <m/>
    <d v="2021-07-12T00:00:00"/>
    <m/>
    <n v="9"/>
    <m/>
    <s v="SI"/>
    <n v="1"/>
    <n v="21001231"/>
    <n v="20230605"/>
    <n v="36300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5">
    <i>
      <x v="1"/>
    </i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3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grandRow="1" outline="0" collapsedLevelsAreSubtotals="1" fieldPosition="0"/>
    </format>
    <format dxfId="9">
      <pivotArea dataOnly="0" labelOnly="1" grandRow="1" outline="0" fieldPosition="0"/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9"/>
  <sheetViews>
    <sheetView showGridLines="0" topLeftCell="A38" zoomScale="114" zoomScaleNormal="114" workbookViewId="0">
      <selection activeCell="H49" sqref="H49"/>
    </sheetView>
  </sheetViews>
  <sheetFormatPr baseColWidth="10" defaultRowHeight="15" x14ac:dyDescent="0.25"/>
  <cols>
    <col min="2" max="2" width="47.28515625" bestFit="1" customWidth="1"/>
    <col min="3" max="3" width="9" customWidth="1"/>
    <col min="4" max="4" width="18.85546875" customWidth="1"/>
    <col min="5" max="5" width="12.7109375" bestFit="1" customWidth="1"/>
    <col min="6" max="6" width="18.85546875" customWidth="1"/>
    <col min="7" max="8" width="15.42578125" style="6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14</v>
      </c>
      <c r="G1" s="5" t="s">
        <v>3</v>
      </c>
      <c r="H1" s="5" t="s">
        <v>4</v>
      </c>
      <c r="I1" s="2" t="s">
        <v>6</v>
      </c>
      <c r="J1" s="2" t="s">
        <v>8</v>
      </c>
      <c r="K1" s="2" t="s">
        <v>9</v>
      </c>
    </row>
    <row r="2" spans="1:11" x14ac:dyDescent="0.25">
      <c r="A2" s="1">
        <v>890309115</v>
      </c>
      <c r="B2" s="8" t="s">
        <v>13</v>
      </c>
      <c r="C2" s="7"/>
      <c r="D2" s="7">
        <v>1125798</v>
      </c>
      <c r="E2" s="10">
        <v>43101</v>
      </c>
      <c r="F2" s="10">
        <v>43101</v>
      </c>
      <c r="G2" s="9">
        <v>184620</v>
      </c>
      <c r="H2" s="9">
        <v>200</v>
      </c>
      <c r="I2" s="11" t="s">
        <v>11</v>
      </c>
      <c r="J2" s="4" t="s">
        <v>12</v>
      </c>
      <c r="K2" s="1"/>
    </row>
    <row r="3" spans="1:11" x14ac:dyDescent="0.25">
      <c r="A3" s="1">
        <v>890309115</v>
      </c>
      <c r="B3" s="8" t="s">
        <v>13</v>
      </c>
      <c r="C3" s="7" t="s">
        <v>10</v>
      </c>
      <c r="D3" s="7">
        <v>130834</v>
      </c>
      <c r="E3" s="10">
        <v>44714</v>
      </c>
      <c r="F3" s="10">
        <v>44714</v>
      </c>
      <c r="G3" s="9">
        <v>147413</v>
      </c>
      <c r="H3" s="9">
        <v>147413</v>
      </c>
      <c r="I3" s="11" t="s">
        <v>11</v>
      </c>
      <c r="J3" s="4" t="s">
        <v>12</v>
      </c>
      <c r="K3" s="1"/>
    </row>
    <row r="4" spans="1:11" x14ac:dyDescent="0.25">
      <c r="A4" s="1">
        <v>890309115</v>
      </c>
      <c r="B4" s="8" t="s">
        <v>13</v>
      </c>
      <c r="C4" s="7" t="s">
        <v>10</v>
      </c>
      <c r="D4" s="7">
        <v>201633</v>
      </c>
      <c r="E4" s="10">
        <v>45079</v>
      </c>
      <c r="F4" s="10">
        <v>45079</v>
      </c>
      <c r="G4" s="9">
        <v>46400</v>
      </c>
      <c r="H4" s="9">
        <v>46400</v>
      </c>
      <c r="I4" s="11" t="s">
        <v>11</v>
      </c>
      <c r="J4" s="4" t="s">
        <v>12</v>
      </c>
      <c r="K4" s="1"/>
    </row>
    <row r="5" spans="1:11" x14ac:dyDescent="0.25">
      <c r="A5" s="1">
        <v>890309115</v>
      </c>
      <c r="B5" s="8" t="s">
        <v>13</v>
      </c>
      <c r="C5" s="7" t="s">
        <v>10</v>
      </c>
      <c r="D5" s="7">
        <v>124897</v>
      </c>
      <c r="E5" s="10">
        <v>44685</v>
      </c>
      <c r="F5" s="10">
        <v>44685</v>
      </c>
      <c r="G5" s="9">
        <v>182843</v>
      </c>
      <c r="H5" s="9">
        <v>182843</v>
      </c>
      <c r="I5" s="11" t="s">
        <v>11</v>
      </c>
      <c r="J5" s="4" t="s">
        <v>12</v>
      </c>
      <c r="K5" s="1"/>
    </row>
    <row r="6" spans="1:11" x14ac:dyDescent="0.25">
      <c r="A6" s="1">
        <v>890309115</v>
      </c>
      <c r="B6" s="8" t="s">
        <v>13</v>
      </c>
      <c r="C6" s="7" t="s">
        <v>10</v>
      </c>
      <c r="D6" s="7">
        <v>122090</v>
      </c>
      <c r="E6" s="10">
        <v>44685</v>
      </c>
      <c r="F6" s="10">
        <v>44685</v>
      </c>
      <c r="G6" s="9">
        <v>233849</v>
      </c>
      <c r="H6" s="9">
        <v>233849</v>
      </c>
      <c r="I6" s="11" t="s">
        <v>11</v>
      </c>
      <c r="J6" s="4" t="s">
        <v>12</v>
      </c>
      <c r="K6" s="1"/>
    </row>
    <row r="7" spans="1:11" x14ac:dyDescent="0.25">
      <c r="A7" s="1">
        <v>890309115</v>
      </c>
      <c r="B7" s="8" t="s">
        <v>13</v>
      </c>
      <c r="C7" s="7" t="s">
        <v>10</v>
      </c>
      <c r="D7" s="7">
        <v>121699</v>
      </c>
      <c r="E7" s="10">
        <v>44685</v>
      </c>
      <c r="F7" s="10">
        <v>44685</v>
      </c>
      <c r="G7" s="9">
        <v>210356</v>
      </c>
      <c r="H7" s="9">
        <v>210356</v>
      </c>
      <c r="I7" s="11" t="s">
        <v>11</v>
      </c>
      <c r="J7" s="4" t="s">
        <v>12</v>
      </c>
      <c r="K7" s="1"/>
    </row>
    <row r="8" spans="1:11" x14ac:dyDescent="0.25">
      <c r="A8" s="1">
        <v>890309115</v>
      </c>
      <c r="B8" s="8" t="s">
        <v>13</v>
      </c>
      <c r="C8" s="7"/>
      <c r="D8" s="7">
        <v>1348044</v>
      </c>
      <c r="E8" s="10">
        <v>43896</v>
      </c>
      <c r="F8" s="10">
        <v>43896</v>
      </c>
      <c r="G8" s="9">
        <v>29300</v>
      </c>
      <c r="H8" s="9">
        <v>29300</v>
      </c>
      <c r="I8" s="11" t="s">
        <v>11</v>
      </c>
      <c r="J8" s="4" t="s">
        <v>12</v>
      </c>
      <c r="K8" s="1"/>
    </row>
    <row r="9" spans="1:11" x14ac:dyDescent="0.25">
      <c r="A9" s="1">
        <v>890309115</v>
      </c>
      <c r="B9" s="8" t="s">
        <v>13</v>
      </c>
      <c r="C9" s="7"/>
      <c r="D9" s="7">
        <v>1369702</v>
      </c>
      <c r="E9" s="10">
        <v>43957</v>
      </c>
      <c r="F9" s="10">
        <v>43957</v>
      </c>
      <c r="G9" s="9">
        <v>3952</v>
      </c>
      <c r="H9" s="9">
        <v>3952</v>
      </c>
      <c r="I9" s="11" t="s">
        <v>11</v>
      </c>
      <c r="J9" s="4" t="s">
        <v>12</v>
      </c>
      <c r="K9" s="1"/>
    </row>
    <row r="10" spans="1:11" x14ac:dyDescent="0.25">
      <c r="A10" s="1">
        <v>890309115</v>
      </c>
      <c r="B10" s="8" t="s">
        <v>13</v>
      </c>
      <c r="C10" s="7" t="s">
        <v>10</v>
      </c>
      <c r="D10" s="7">
        <v>97820</v>
      </c>
      <c r="E10" s="10">
        <v>44568</v>
      </c>
      <c r="F10" s="10">
        <v>44568</v>
      </c>
      <c r="G10" s="9">
        <v>22300</v>
      </c>
      <c r="H10" s="9">
        <v>22300</v>
      </c>
      <c r="I10" s="11" t="s">
        <v>11</v>
      </c>
      <c r="J10" s="4" t="s">
        <v>12</v>
      </c>
      <c r="K10" s="4"/>
    </row>
    <row r="11" spans="1:11" x14ac:dyDescent="0.25">
      <c r="A11" s="1">
        <v>890309115</v>
      </c>
      <c r="B11" s="8" t="s">
        <v>13</v>
      </c>
      <c r="C11" s="7" t="s">
        <v>10</v>
      </c>
      <c r="D11" s="7">
        <v>112814</v>
      </c>
      <c r="E11" s="10">
        <v>44627</v>
      </c>
      <c r="F11" s="10">
        <v>44627</v>
      </c>
      <c r="G11" s="9">
        <v>135065</v>
      </c>
      <c r="H11" s="9">
        <v>135065</v>
      </c>
      <c r="I11" s="11" t="s">
        <v>11</v>
      </c>
      <c r="J11" s="4" t="s">
        <v>12</v>
      </c>
      <c r="K11" s="4"/>
    </row>
    <row r="12" spans="1:11" x14ac:dyDescent="0.25">
      <c r="A12" s="1">
        <v>890309115</v>
      </c>
      <c r="B12" s="8" t="s">
        <v>13</v>
      </c>
      <c r="C12" s="7" t="s">
        <v>10</v>
      </c>
      <c r="D12" s="7">
        <v>112769</v>
      </c>
      <c r="E12" s="10">
        <v>44627</v>
      </c>
      <c r="F12" s="10">
        <v>44627</v>
      </c>
      <c r="G12" s="9">
        <v>191724</v>
      </c>
      <c r="H12" s="9">
        <v>191724</v>
      </c>
      <c r="I12" s="11" t="s">
        <v>11</v>
      </c>
      <c r="J12" s="4" t="s">
        <v>12</v>
      </c>
      <c r="K12" s="4"/>
    </row>
    <row r="13" spans="1:11" x14ac:dyDescent="0.25">
      <c r="A13" s="1">
        <v>890309115</v>
      </c>
      <c r="B13" s="8" t="s">
        <v>13</v>
      </c>
      <c r="C13" s="7"/>
      <c r="D13" s="7">
        <v>1394993</v>
      </c>
      <c r="E13" s="10">
        <v>44111</v>
      </c>
      <c r="F13" s="10">
        <v>44111</v>
      </c>
      <c r="G13" s="9">
        <v>124497</v>
      </c>
      <c r="H13" s="9">
        <v>124497</v>
      </c>
      <c r="I13" s="11" t="s">
        <v>11</v>
      </c>
      <c r="J13" s="4" t="s">
        <v>12</v>
      </c>
      <c r="K13" s="1"/>
    </row>
    <row r="14" spans="1:11" x14ac:dyDescent="0.25">
      <c r="A14" s="1">
        <v>890309115</v>
      </c>
      <c r="B14" s="8" t="s">
        <v>13</v>
      </c>
      <c r="C14" s="7" t="s">
        <v>10</v>
      </c>
      <c r="D14" s="7">
        <v>42733</v>
      </c>
      <c r="E14" s="10">
        <v>44357</v>
      </c>
      <c r="F14" s="10">
        <v>44357</v>
      </c>
      <c r="G14" s="9">
        <v>22300</v>
      </c>
      <c r="H14" s="9">
        <v>22300</v>
      </c>
      <c r="I14" s="11" t="s">
        <v>11</v>
      </c>
      <c r="J14" s="4" t="s">
        <v>12</v>
      </c>
      <c r="K14" s="1"/>
    </row>
    <row r="15" spans="1:11" x14ac:dyDescent="0.25">
      <c r="A15" s="1">
        <v>890309115</v>
      </c>
      <c r="B15" s="8" t="s">
        <v>13</v>
      </c>
      <c r="C15" s="7" t="s">
        <v>10</v>
      </c>
      <c r="D15" s="7">
        <v>71806</v>
      </c>
      <c r="E15" s="10">
        <v>44449</v>
      </c>
      <c r="F15" s="10">
        <v>44449</v>
      </c>
      <c r="G15" s="9">
        <v>138115</v>
      </c>
      <c r="H15" s="9">
        <v>138115</v>
      </c>
      <c r="I15" s="11" t="s">
        <v>11</v>
      </c>
      <c r="J15" s="4" t="s">
        <v>12</v>
      </c>
      <c r="K15" s="1"/>
    </row>
    <row r="16" spans="1:11" x14ac:dyDescent="0.25">
      <c r="A16" s="1">
        <v>890309115</v>
      </c>
      <c r="B16" s="8" t="s">
        <v>13</v>
      </c>
      <c r="C16" s="7" t="s">
        <v>10</v>
      </c>
      <c r="D16" s="7">
        <v>71514</v>
      </c>
      <c r="E16" s="10">
        <v>44449</v>
      </c>
      <c r="F16" s="10">
        <v>44449</v>
      </c>
      <c r="G16" s="9">
        <v>147320</v>
      </c>
      <c r="H16" s="9">
        <v>147320</v>
      </c>
      <c r="I16" s="11" t="s">
        <v>11</v>
      </c>
      <c r="J16" s="4" t="s">
        <v>12</v>
      </c>
      <c r="K16" s="1"/>
    </row>
    <row r="17" spans="1:11" x14ac:dyDescent="0.25">
      <c r="A17" s="1">
        <v>890309115</v>
      </c>
      <c r="B17" s="8" t="s">
        <v>13</v>
      </c>
      <c r="C17" s="7" t="s">
        <v>10</v>
      </c>
      <c r="D17" s="7">
        <v>116273</v>
      </c>
      <c r="E17" s="10">
        <v>44662</v>
      </c>
      <c r="F17" s="10">
        <v>44662</v>
      </c>
      <c r="G17" s="9">
        <v>67417</v>
      </c>
      <c r="H17" s="9">
        <v>1765</v>
      </c>
      <c r="I17" s="11" t="s">
        <v>11</v>
      </c>
      <c r="J17" s="4" t="s">
        <v>12</v>
      </c>
      <c r="K17" s="4"/>
    </row>
    <row r="18" spans="1:11" x14ac:dyDescent="0.25">
      <c r="A18" s="1">
        <v>890309115</v>
      </c>
      <c r="B18" s="8" t="s">
        <v>13</v>
      </c>
      <c r="C18" s="7" t="s">
        <v>10</v>
      </c>
      <c r="D18" s="7">
        <v>57500</v>
      </c>
      <c r="E18" s="10">
        <v>44389</v>
      </c>
      <c r="F18" s="10">
        <v>44389</v>
      </c>
      <c r="G18" s="9">
        <v>36300</v>
      </c>
      <c r="H18" s="9">
        <v>36300</v>
      </c>
      <c r="I18" s="11" t="s">
        <v>11</v>
      </c>
      <c r="J18" s="4" t="s">
        <v>12</v>
      </c>
      <c r="K18" s="1"/>
    </row>
    <row r="19" spans="1:11" x14ac:dyDescent="0.25">
      <c r="A19" s="1">
        <v>890309115</v>
      </c>
      <c r="B19" s="8" t="s">
        <v>13</v>
      </c>
      <c r="C19" s="7" t="s">
        <v>10</v>
      </c>
      <c r="D19" s="7">
        <v>54303</v>
      </c>
      <c r="E19" s="10">
        <v>44389</v>
      </c>
      <c r="F19" s="10">
        <v>44389</v>
      </c>
      <c r="G19" s="9">
        <v>119376</v>
      </c>
      <c r="H19" s="9">
        <v>119376</v>
      </c>
      <c r="I19" s="11" t="s">
        <v>11</v>
      </c>
      <c r="J19" s="4" t="s">
        <v>12</v>
      </c>
      <c r="K19" s="1"/>
    </row>
    <row r="20" spans="1:11" x14ac:dyDescent="0.25">
      <c r="A20" s="1">
        <v>890309115</v>
      </c>
      <c r="B20" s="8" t="s">
        <v>13</v>
      </c>
      <c r="C20" s="7" t="s">
        <v>10</v>
      </c>
      <c r="D20" s="7">
        <v>53534</v>
      </c>
      <c r="E20" s="10">
        <v>44389</v>
      </c>
      <c r="F20" s="10">
        <v>44389</v>
      </c>
      <c r="G20" s="9">
        <v>68655</v>
      </c>
      <c r="H20" s="9">
        <v>68655</v>
      </c>
      <c r="I20" s="11" t="s">
        <v>11</v>
      </c>
      <c r="J20" s="4" t="s">
        <v>12</v>
      </c>
      <c r="K20" s="1"/>
    </row>
    <row r="21" spans="1:11" x14ac:dyDescent="0.25">
      <c r="A21" s="1">
        <v>890309115</v>
      </c>
      <c r="B21" s="8" t="s">
        <v>13</v>
      </c>
      <c r="C21" s="7" t="s">
        <v>10</v>
      </c>
      <c r="D21" s="7">
        <v>28822</v>
      </c>
      <c r="E21" s="10">
        <v>44389</v>
      </c>
      <c r="F21" s="10">
        <v>44389</v>
      </c>
      <c r="G21" s="9">
        <v>267800</v>
      </c>
      <c r="H21" s="9">
        <v>267800</v>
      </c>
      <c r="I21" s="11" t="s">
        <v>11</v>
      </c>
      <c r="J21" s="4" t="s">
        <v>12</v>
      </c>
      <c r="K21" s="1"/>
    </row>
    <row r="22" spans="1:11" x14ac:dyDescent="0.25">
      <c r="A22" s="1">
        <v>890309115</v>
      </c>
      <c r="B22" s="8" t="s">
        <v>13</v>
      </c>
      <c r="C22" s="7" t="s">
        <v>10</v>
      </c>
      <c r="D22" s="7">
        <v>54026</v>
      </c>
      <c r="E22" s="10">
        <v>44389</v>
      </c>
      <c r="F22" s="10">
        <v>44389</v>
      </c>
      <c r="G22" s="9">
        <v>117700</v>
      </c>
      <c r="H22" s="9">
        <v>117700</v>
      </c>
      <c r="I22" s="11" t="s">
        <v>11</v>
      </c>
      <c r="J22" s="4" t="s">
        <v>12</v>
      </c>
      <c r="K22" s="1"/>
    </row>
    <row r="23" spans="1:11" x14ac:dyDescent="0.25">
      <c r="A23" s="1">
        <v>890309115</v>
      </c>
      <c r="B23" s="8" t="s">
        <v>13</v>
      </c>
      <c r="C23" s="7" t="s">
        <v>10</v>
      </c>
      <c r="D23" s="7">
        <v>54025</v>
      </c>
      <c r="E23" s="10">
        <v>44389</v>
      </c>
      <c r="F23" s="10">
        <v>44389</v>
      </c>
      <c r="G23" s="9">
        <v>24800</v>
      </c>
      <c r="H23" s="9">
        <v>24800</v>
      </c>
      <c r="I23" s="11" t="s">
        <v>11</v>
      </c>
      <c r="J23" s="4" t="s">
        <v>12</v>
      </c>
      <c r="K23" s="1"/>
    </row>
    <row r="24" spans="1:11" x14ac:dyDescent="0.25">
      <c r="A24" s="1">
        <v>890309115</v>
      </c>
      <c r="B24" s="8" t="s">
        <v>13</v>
      </c>
      <c r="C24" s="7" t="s">
        <v>10</v>
      </c>
      <c r="D24" s="7">
        <v>29187</v>
      </c>
      <c r="E24" s="10">
        <v>44389</v>
      </c>
      <c r="F24" s="10">
        <v>44389</v>
      </c>
      <c r="G24" s="9">
        <v>127182</v>
      </c>
      <c r="H24" s="9">
        <v>127182</v>
      </c>
      <c r="I24" s="11" t="s">
        <v>11</v>
      </c>
      <c r="J24" s="4" t="s">
        <v>12</v>
      </c>
      <c r="K24" s="1"/>
    </row>
    <row r="25" spans="1:11" x14ac:dyDescent="0.25">
      <c r="A25" s="1">
        <v>890309115</v>
      </c>
      <c r="B25" s="8" t="s">
        <v>13</v>
      </c>
      <c r="C25" s="7" t="s">
        <v>10</v>
      </c>
      <c r="D25" s="7">
        <v>151382</v>
      </c>
      <c r="E25" s="10">
        <v>44816</v>
      </c>
      <c r="F25" s="10">
        <v>44816</v>
      </c>
      <c r="G25" s="9">
        <v>202107</v>
      </c>
      <c r="H25" s="9">
        <v>202107</v>
      </c>
      <c r="I25" s="11" t="s">
        <v>11</v>
      </c>
      <c r="J25" s="4" t="s">
        <v>12</v>
      </c>
      <c r="K25" s="1"/>
    </row>
    <row r="26" spans="1:11" x14ac:dyDescent="0.25">
      <c r="A26" s="1">
        <v>890309115</v>
      </c>
      <c r="B26" s="8" t="s">
        <v>13</v>
      </c>
      <c r="C26" s="7" t="s">
        <v>10</v>
      </c>
      <c r="D26" s="7">
        <v>191243</v>
      </c>
      <c r="E26" s="10">
        <v>45029</v>
      </c>
      <c r="F26" s="10">
        <v>45029</v>
      </c>
      <c r="G26" s="9">
        <v>281845</v>
      </c>
      <c r="H26" s="9">
        <v>281845</v>
      </c>
      <c r="I26" s="11" t="s">
        <v>11</v>
      </c>
      <c r="J26" s="4" t="s">
        <v>12</v>
      </c>
      <c r="K26" s="1"/>
    </row>
    <row r="27" spans="1:11" x14ac:dyDescent="0.25">
      <c r="A27" s="1">
        <v>890309115</v>
      </c>
      <c r="B27" s="8" t="s">
        <v>13</v>
      </c>
      <c r="C27" s="7" t="s">
        <v>10</v>
      </c>
      <c r="D27" s="7">
        <v>203113</v>
      </c>
      <c r="E27" s="10">
        <v>45090</v>
      </c>
      <c r="F27" s="10">
        <v>45090</v>
      </c>
      <c r="G27" s="9">
        <v>46400</v>
      </c>
      <c r="H27" s="9">
        <v>46400</v>
      </c>
      <c r="I27" s="11" t="s">
        <v>11</v>
      </c>
      <c r="J27" s="4" t="s">
        <v>12</v>
      </c>
      <c r="K27" s="1"/>
    </row>
    <row r="28" spans="1:11" x14ac:dyDescent="0.25">
      <c r="A28" s="1">
        <v>890309115</v>
      </c>
      <c r="B28" s="8" t="s">
        <v>13</v>
      </c>
      <c r="C28" s="7" t="s">
        <v>10</v>
      </c>
      <c r="D28" s="7">
        <v>146087</v>
      </c>
      <c r="E28" s="10">
        <v>44787</v>
      </c>
      <c r="F28" s="10">
        <v>44787</v>
      </c>
      <c r="G28" s="9">
        <v>78314</v>
      </c>
      <c r="H28" s="9">
        <v>78314</v>
      </c>
      <c r="I28" s="11" t="s">
        <v>11</v>
      </c>
      <c r="J28" s="4" t="s">
        <v>12</v>
      </c>
      <c r="K28" s="1"/>
    </row>
    <row r="29" spans="1:11" x14ac:dyDescent="0.25">
      <c r="A29" s="1">
        <v>890309115</v>
      </c>
      <c r="B29" s="8" t="s">
        <v>13</v>
      </c>
      <c r="C29" s="7" t="s">
        <v>10</v>
      </c>
      <c r="D29" s="7">
        <v>140454</v>
      </c>
      <c r="E29" s="10">
        <v>44756</v>
      </c>
      <c r="F29" s="10">
        <v>44756</v>
      </c>
      <c r="G29" s="9">
        <v>71003</v>
      </c>
      <c r="H29" s="9">
        <v>71003</v>
      </c>
      <c r="I29" s="11" t="s">
        <v>11</v>
      </c>
      <c r="J29" s="4" t="s">
        <v>12</v>
      </c>
      <c r="K29" s="1"/>
    </row>
    <row r="30" spans="1:11" x14ac:dyDescent="0.25">
      <c r="A30" s="1">
        <v>890309115</v>
      </c>
      <c r="B30" s="8" t="s">
        <v>13</v>
      </c>
      <c r="C30" s="7" t="s">
        <v>10</v>
      </c>
      <c r="D30" s="7">
        <v>203446</v>
      </c>
      <c r="E30" s="10">
        <v>45091</v>
      </c>
      <c r="F30" s="10">
        <v>45091</v>
      </c>
      <c r="G30" s="9">
        <v>27600</v>
      </c>
      <c r="H30" s="9">
        <v>27600</v>
      </c>
      <c r="I30" s="11" t="s">
        <v>11</v>
      </c>
      <c r="J30" s="4" t="s">
        <v>12</v>
      </c>
      <c r="K30" s="1"/>
    </row>
    <row r="31" spans="1:11" x14ac:dyDescent="0.25">
      <c r="A31" s="1">
        <v>890309115</v>
      </c>
      <c r="B31" s="8" t="s">
        <v>13</v>
      </c>
      <c r="C31" s="7" t="s">
        <v>10</v>
      </c>
      <c r="D31" s="7">
        <v>203449</v>
      </c>
      <c r="E31" s="10">
        <v>45091</v>
      </c>
      <c r="F31" s="10">
        <v>45091</v>
      </c>
      <c r="G31" s="9">
        <v>53400</v>
      </c>
      <c r="H31" s="9">
        <v>53400</v>
      </c>
      <c r="I31" s="11" t="s">
        <v>11</v>
      </c>
      <c r="J31" s="4" t="s">
        <v>12</v>
      </c>
      <c r="K31" s="1"/>
    </row>
    <row r="32" spans="1:11" x14ac:dyDescent="0.25">
      <c r="A32" s="1">
        <v>890309115</v>
      </c>
      <c r="B32" s="8" t="s">
        <v>13</v>
      </c>
      <c r="C32" s="7" t="s">
        <v>10</v>
      </c>
      <c r="D32" s="7">
        <v>191831</v>
      </c>
      <c r="E32" s="10">
        <v>45033</v>
      </c>
      <c r="F32" s="10">
        <v>45033</v>
      </c>
      <c r="G32" s="9">
        <v>240000</v>
      </c>
      <c r="H32" s="9">
        <v>240000</v>
      </c>
      <c r="I32" s="11" t="s">
        <v>11</v>
      </c>
      <c r="J32" s="4" t="s">
        <v>12</v>
      </c>
      <c r="K32" s="1"/>
    </row>
    <row r="33" spans="1:11" x14ac:dyDescent="0.25">
      <c r="A33" s="1">
        <v>890309115</v>
      </c>
      <c r="B33" s="8" t="s">
        <v>13</v>
      </c>
      <c r="C33" s="7" t="s">
        <v>10</v>
      </c>
      <c r="D33" s="7">
        <v>198405</v>
      </c>
      <c r="E33" s="10">
        <v>45063</v>
      </c>
      <c r="F33" s="10">
        <v>45063</v>
      </c>
      <c r="G33" s="9">
        <v>46400</v>
      </c>
      <c r="H33" s="9">
        <v>46400</v>
      </c>
      <c r="I33" s="11" t="s">
        <v>11</v>
      </c>
      <c r="J33" s="4" t="s">
        <v>12</v>
      </c>
      <c r="K33" s="1"/>
    </row>
    <row r="34" spans="1:11" x14ac:dyDescent="0.25">
      <c r="A34" s="1">
        <v>890309115</v>
      </c>
      <c r="B34" s="8" t="s">
        <v>13</v>
      </c>
      <c r="C34" s="7" t="s">
        <v>10</v>
      </c>
      <c r="D34" s="7">
        <v>152316</v>
      </c>
      <c r="E34" s="10">
        <v>44821</v>
      </c>
      <c r="F34" s="10">
        <v>44821</v>
      </c>
      <c r="G34" s="9">
        <v>166260</v>
      </c>
      <c r="H34" s="9">
        <v>166260</v>
      </c>
      <c r="I34" s="11" t="s">
        <v>11</v>
      </c>
      <c r="J34" s="4" t="s">
        <v>12</v>
      </c>
      <c r="K34" s="1"/>
    </row>
    <row r="35" spans="1:11" x14ac:dyDescent="0.25">
      <c r="A35" s="1">
        <v>890309115</v>
      </c>
      <c r="B35" s="8" t="s">
        <v>13</v>
      </c>
      <c r="C35" s="7" t="s">
        <v>10</v>
      </c>
      <c r="D35" s="7">
        <v>204263</v>
      </c>
      <c r="E35" s="10">
        <v>45095</v>
      </c>
      <c r="F35" s="10">
        <v>45095</v>
      </c>
      <c r="G35" s="9">
        <v>77082</v>
      </c>
      <c r="H35" s="9">
        <v>77082</v>
      </c>
      <c r="I35" s="11" t="s">
        <v>11</v>
      </c>
      <c r="J35" s="4" t="s">
        <v>12</v>
      </c>
      <c r="K35" s="1"/>
    </row>
    <row r="36" spans="1:11" x14ac:dyDescent="0.25">
      <c r="A36" s="1">
        <v>890309115</v>
      </c>
      <c r="B36" s="8" t="s">
        <v>13</v>
      </c>
      <c r="C36" s="7" t="s">
        <v>10</v>
      </c>
      <c r="D36" s="7">
        <v>198590</v>
      </c>
      <c r="E36" s="10">
        <v>45064</v>
      </c>
      <c r="F36" s="10">
        <v>45064</v>
      </c>
      <c r="G36" s="9">
        <v>153000</v>
      </c>
      <c r="H36" s="9">
        <v>153000</v>
      </c>
      <c r="I36" s="11" t="s">
        <v>11</v>
      </c>
      <c r="J36" s="4" t="s">
        <v>12</v>
      </c>
      <c r="K36" s="1"/>
    </row>
    <row r="37" spans="1:11" x14ac:dyDescent="0.25">
      <c r="A37" s="1">
        <v>890309115</v>
      </c>
      <c r="B37" s="8" t="s">
        <v>13</v>
      </c>
      <c r="C37" s="7"/>
      <c r="D37" s="7">
        <v>1084773</v>
      </c>
      <c r="E37" s="10">
        <v>42874</v>
      </c>
      <c r="F37" s="10">
        <v>42874</v>
      </c>
      <c r="G37" s="9">
        <v>51900</v>
      </c>
      <c r="H37" s="9">
        <v>51900</v>
      </c>
      <c r="I37" s="11" t="s">
        <v>11</v>
      </c>
      <c r="J37" s="4" t="s">
        <v>12</v>
      </c>
      <c r="K37" s="1"/>
    </row>
    <row r="38" spans="1:11" x14ac:dyDescent="0.25">
      <c r="A38" s="1">
        <v>890309115</v>
      </c>
      <c r="B38" s="8" t="s">
        <v>13</v>
      </c>
      <c r="C38" s="7"/>
      <c r="D38" s="7">
        <v>1074075</v>
      </c>
      <c r="E38" s="10">
        <v>42874</v>
      </c>
      <c r="F38" s="10">
        <v>42874</v>
      </c>
      <c r="G38" s="9">
        <v>49600</v>
      </c>
      <c r="H38" s="9">
        <v>49600</v>
      </c>
      <c r="I38" s="11" t="s">
        <v>11</v>
      </c>
      <c r="J38" s="4" t="s">
        <v>12</v>
      </c>
      <c r="K38" s="1"/>
    </row>
    <row r="39" spans="1:11" x14ac:dyDescent="0.25">
      <c r="A39" s="1">
        <v>890309115</v>
      </c>
      <c r="B39" s="8" t="s">
        <v>13</v>
      </c>
      <c r="C39" s="7" t="s">
        <v>10</v>
      </c>
      <c r="D39" s="7">
        <v>158091</v>
      </c>
      <c r="E39" s="10">
        <v>44853</v>
      </c>
      <c r="F39" s="10">
        <v>44853</v>
      </c>
      <c r="G39" s="9">
        <v>73491</v>
      </c>
      <c r="H39" s="9">
        <v>73491</v>
      </c>
      <c r="I39" s="11" t="s">
        <v>11</v>
      </c>
      <c r="J39" s="4" t="s">
        <v>12</v>
      </c>
      <c r="K39" s="1"/>
    </row>
    <row r="40" spans="1:11" x14ac:dyDescent="0.25">
      <c r="A40" s="1">
        <v>890309115</v>
      </c>
      <c r="B40" s="8" t="s">
        <v>13</v>
      </c>
      <c r="C40" s="7"/>
      <c r="D40" s="7">
        <v>1325101</v>
      </c>
      <c r="E40" s="10">
        <v>43819</v>
      </c>
      <c r="F40" s="10">
        <v>43819</v>
      </c>
      <c r="G40" s="9">
        <v>18176</v>
      </c>
      <c r="H40" s="9">
        <v>18176</v>
      </c>
      <c r="I40" s="11" t="s">
        <v>11</v>
      </c>
      <c r="J40" s="4" t="s">
        <v>12</v>
      </c>
      <c r="K40" s="1"/>
    </row>
    <row r="41" spans="1:11" x14ac:dyDescent="0.25">
      <c r="A41" s="1">
        <v>890309115</v>
      </c>
      <c r="B41" s="8" t="s">
        <v>13</v>
      </c>
      <c r="C41" s="7" t="s">
        <v>10</v>
      </c>
      <c r="D41" s="7">
        <v>153095</v>
      </c>
      <c r="E41" s="10">
        <v>44825</v>
      </c>
      <c r="F41" s="10">
        <v>44825</v>
      </c>
      <c r="G41" s="9">
        <v>129282</v>
      </c>
      <c r="H41" s="9">
        <v>129282</v>
      </c>
      <c r="I41" s="11" t="s">
        <v>11</v>
      </c>
      <c r="J41" s="4" t="s">
        <v>12</v>
      </c>
      <c r="K41" s="1"/>
    </row>
    <row r="42" spans="1:11" x14ac:dyDescent="0.25">
      <c r="A42" s="1">
        <v>890309115</v>
      </c>
      <c r="B42" s="8" t="s">
        <v>13</v>
      </c>
      <c r="C42" s="7" t="s">
        <v>10</v>
      </c>
      <c r="D42" s="7">
        <v>187417</v>
      </c>
      <c r="E42" s="10">
        <v>45009</v>
      </c>
      <c r="F42" s="10">
        <v>45009</v>
      </c>
      <c r="G42" s="9">
        <v>153654</v>
      </c>
      <c r="H42" s="9">
        <v>153654</v>
      </c>
      <c r="I42" s="11" t="s">
        <v>11</v>
      </c>
      <c r="J42" s="4" t="s">
        <v>12</v>
      </c>
      <c r="K42" s="1"/>
    </row>
    <row r="43" spans="1:11" x14ac:dyDescent="0.25">
      <c r="A43" s="1">
        <v>890309115</v>
      </c>
      <c r="B43" s="8" t="s">
        <v>13</v>
      </c>
      <c r="C43" s="7" t="s">
        <v>10</v>
      </c>
      <c r="D43" s="7">
        <v>154619</v>
      </c>
      <c r="E43" s="10">
        <v>44830</v>
      </c>
      <c r="F43" s="10">
        <v>44830</v>
      </c>
      <c r="G43" s="9">
        <v>592782</v>
      </c>
      <c r="H43" s="9">
        <v>592782</v>
      </c>
      <c r="I43" s="11" t="s">
        <v>11</v>
      </c>
      <c r="J43" s="4" t="s">
        <v>12</v>
      </c>
      <c r="K43" s="1"/>
    </row>
    <row r="44" spans="1:11" x14ac:dyDescent="0.25">
      <c r="A44" s="1">
        <v>890309115</v>
      </c>
      <c r="B44" s="8" t="s">
        <v>13</v>
      </c>
      <c r="C44" s="7" t="s">
        <v>10</v>
      </c>
      <c r="D44" s="7">
        <v>200440</v>
      </c>
      <c r="E44" s="10">
        <v>45074</v>
      </c>
      <c r="F44" s="10">
        <v>45074</v>
      </c>
      <c r="G44" s="9">
        <v>141725</v>
      </c>
      <c r="H44" s="9">
        <v>141725</v>
      </c>
      <c r="I44" s="11" t="s">
        <v>11</v>
      </c>
      <c r="J44" s="4" t="s">
        <v>12</v>
      </c>
      <c r="K44" s="1"/>
    </row>
    <row r="45" spans="1:11" x14ac:dyDescent="0.25">
      <c r="A45" s="1">
        <v>890309115</v>
      </c>
      <c r="B45" s="8" t="s">
        <v>13</v>
      </c>
      <c r="C45" s="7" t="s">
        <v>10</v>
      </c>
      <c r="D45" s="7">
        <v>165238</v>
      </c>
      <c r="E45" s="10">
        <v>44893</v>
      </c>
      <c r="F45" s="10">
        <v>44893</v>
      </c>
      <c r="G45" s="9">
        <v>40000</v>
      </c>
      <c r="H45" s="9">
        <v>40000</v>
      </c>
      <c r="I45" s="11" t="s">
        <v>11</v>
      </c>
      <c r="J45" s="4" t="s">
        <v>12</v>
      </c>
      <c r="K45" s="1"/>
    </row>
    <row r="46" spans="1:11" x14ac:dyDescent="0.25">
      <c r="A46" s="1">
        <v>890309115</v>
      </c>
      <c r="B46" s="8" t="s">
        <v>13</v>
      </c>
      <c r="C46" s="7" t="s">
        <v>10</v>
      </c>
      <c r="D46" s="7">
        <v>143343</v>
      </c>
      <c r="E46" s="10">
        <v>44771</v>
      </c>
      <c r="F46" s="10">
        <v>44771</v>
      </c>
      <c r="G46" s="9">
        <v>65700</v>
      </c>
      <c r="H46" s="9">
        <v>65700</v>
      </c>
      <c r="I46" s="11" t="s">
        <v>11</v>
      </c>
      <c r="J46" s="4" t="s">
        <v>12</v>
      </c>
      <c r="K46" s="1"/>
    </row>
    <row r="47" spans="1:11" x14ac:dyDescent="0.25">
      <c r="A47" s="1">
        <v>890309115</v>
      </c>
      <c r="B47" s="8" t="s">
        <v>13</v>
      </c>
      <c r="C47" s="7" t="s">
        <v>10</v>
      </c>
      <c r="D47" s="7">
        <v>206851</v>
      </c>
      <c r="E47" s="10">
        <v>45107</v>
      </c>
      <c r="F47" s="10">
        <v>45107</v>
      </c>
      <c r="G47" s="9">
        <v>46400</v>
      </c>
      <c r="H47" s="9">
        <v>46400</v>
      </c>
      <c r="I47" s="11" t="s">
        <v>11</v>
      </c>
      <c r="J47" s="4" t="s">
        <v>12</v>
      </c>
      <c r="K47" s="1"/>
    </row>
    <row r="48" spans="1:11" x14ac:dyDescent="0.25">
      <c r="A48" s="1">
        <v>890309115</v>
      </c>
      <c r="B48" s="8" t="s">
        <v>13</v>
      </c>
      <c r="C48" s="7" t="s">
        <v>10</v>
      </c>
      <c r="D48" s="7">
        <v>165589</v>
      </c>
      <c r="E48" s="10">
        <v>44895</v>
      </c>
      <c r="F48" s="10">
        <v>44895</v>
      </c>
      <c r="G48" s="9">
        <v>146601</v>
      </c>
      <c r="H48" s="9">
        <v>146601</v>
      </c>
      <c r="I48" s="11" t="s">
        <v>11</v>
      </c>
      <c r="J48" s="4" t="s">
        <v>12</v>
      </c>
      <c r="K48" s="1"/>
    </row>
    <row r="49" spans="8:8" x14ac:dyDescent="0.25">
      <c r="H49" s="6">
        <f>SUM(H2:H48)</f>
        <v>5351934</v>
      </c>
    </row>
  </sheetData>
  <sortState ref="A2:K48">
    <sortCondition ref="E37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9"/>
  <sheetViews>
    <sheetView showGridLines="0" zoomScale="73" zoomScaleNormal="73" workbookViewId="0">
      <selection activeCell="A4" sqref="A4"/>
    </sheetView>
  </sheetViews>
  <sheetFormatPr baseColWidth="10" defaultRowHeight="15" x14ac:dyDescent="0.25"/>
  <cols>
    <col min="1" max="1" width="11.85546875" bestFit="1" customWidth="1"/>
    <col min="2" max="2" width="46.5703125" bestFit="1" customWidth="1"/>
    <col min="5" max="5" width="25.7109375" bestFit="1" customWidth="1"/>
    <col min="8" max="8" width="15.140625" bestFit="1" customWidth="1"/>
    <col min="9" max="10" width="14.85546875" bestFit="1" customWidth="1"/>
    <col min="11" max="11" width="15.28515625" customWidth="1"/>
    <col min="12" max="12" width="47" bestFit="1" customWidth="1"/>
    <col min="13" max="13" width="15.140625" bestFit="1" customWidth="1"/>
    <col min="14" max="14" width="14.85546875" bestFit="1" customWidth="1"/>
    <col min="15" max="15" width="12.28515625" bestFit="1" customWidth="1"/>
    <col min="16" max="16" width="18.28515625" bestFit="1" customWidth="1"/>
    <col min="17" max="17" width="11.85546875" bestFit="1" customWidth="1"/>
    <col min="24" max="24" width="18.28515625" customWidth="1"/>
    <col min="25" max="25" width="19.42578125" customWidth="1"/>
    <col min="26" max="26" width="14.42578125" bestFit="1" customWidth="1"/>
    <col min="27" max="27" width="19.42578125" customWidth="1"/>
    <col min="28" max="28" width="17.140625" customWidth="1"/>
    <col min="29" max="29" width="14.5703125" customWidth="1"/>
    <col min="30" max="30" width="18.42578125" customWidth="1"/>
    <col min="31" max="31" width="20" customWidth="1"/>
    <col min="32" max="32" width="14.5703125" bestFit="1" customWidth="1"/>
    <col min="40" max="40" width="14.28515625" bestFit="1" customWidth="1"/>
    <col min="41" max="41" width="14.42578125" bestFit="1" customWidth="1"/>
    <col min="42" max="42" width="12.28515625" bestFit="1" customWidth="1"/>
  </cols>
  <sheetData>
    <row r="1" spans="1:42" s="64" customFormat="1" x14ac:dyDescent="0.25">
      <c r="I1" s="64">
        <f>SUBTOTAL(9,I3:I49)</f>
        <v>5602006</v>
      </c>
      <c r="J1" s="64">
        <f>SUBTOTAL(9,J3:J49)</f>
        <v>5351934</v>
      </c>
      <c r="N1" s="64">
        <f>SUBTOTAL(9,N3:N49)</f>
        <v>36300</v>
      </c>
      <c r="O1" s="64">
        <f>SUBTOTAL(9,O3:O49)</f>
        <v>416692</v>
      </c>
      <c r="Q1" s="64">
        <f>SUBTOTAL(9,Q3:Q49)</f>
        <v>2785002</v>
      </c>
      <c r="T1" s="64">
        <f>SUBTOTAL(9,T3:T49)</f>
        <v>66100</v>
      </c>
      <c r="U1" s="64">
        <f>SUBTOTAL(9,U3:U49)</f>
        <v>0</v>
      </c>
      <c r="X1" s="64">
        <f>SUBTOTAL(9,X3:X49)</f>
        <v>0</v>
      </c>
      <c r="Z1" s="64">
        <f>SUBTOTAL(9,Z3:Z49)</f>
        <v>36300</v>
      </c>
      <c r="AB1" s="64">
        <f>SUBTOTAL(9,AB3:AB49)</f>
        <v>405493</v>
      </c>
    </row>
    <row r="2" spans="1:42" s="65" customFormat="1" ht="60" x14ac:dyDescent="0.25">
      <c r="A2" s="2" t="s">
        <v>5</v>
      </c>
      <c r="B2" s="2" t="s">
        <v>40</v>
      </c>
      <c r="C2" s="2" t="s">
        <v>0</v>
      </c>
      <c r="D2" s="2" t="s">
        <v>41</v>
      </c>
      <c r="E2" s="54" t="s">
        <v>42</v>
      </c>
      <c r="F2" s="2" t="s">
        <v>43</v>
      </c>
      <c r="G2" s="2" t="s">
        <v>44</v>
      </c>
      <c r="H2" s="2" t="s">
        <v>45</v>
      </c>
      <c r="I2" s="55" t="s">
        <v>46</v>
      </c>
      <c r="J2" s="55" t="s">
        <v>47</v>
      </c>
      <c r="K2" s="2" t="s">
        <v>48</v>
      </c>
      <c r="L2" s="56" t="s">
        <v>138</v>
      </c>
      <c r="M2" s="56" t="s">
        <v>49</v>
      </c>
      <c r="N2" s="57" t="s">
        <v>50</v>
      </c>
      <c r="O2" s="57" t="s">
        <v>51</v>
      </c>
      <c r="P2" s="56" t="s">
        <v>52</v>
      </c>
      <c r="Q2" s="57" t="s">
        <v>53</v>
      </c>
      <c r="R2" s="2" t="s">
        <v>54</v>
      </c>
      <c r="S2" s="55" t="s">
        <v>55</v>
      </c>
      <c r="T2" s="58" t="s">
        <v>56</v>
      </c>
      <c r="U2" s="58" t="s">
        <v>57</v>
      </c>
      <c r="V2" s="55" t="s">
        <v>58</v>
      </c>
      <c r="W2" s="55" t="s">
        <v>59</v>
      </c>
      <c r="X2" s="59" t="s">
        <v>60</v>
      </c>
      <c r="Y2" s="60" t="s">
        <v>61</v>
      </c>
      <c r="Z2" s="59" t="s">
        <v>62</v>
      </c>
      <c r="AA2" s="60" t="s">
        <v>63</v>
      </c>
      <c r="AB2" s="57" t="s">
        <v>64</v>
      </c>
      <c r="AC2" s="57" t="s">
        <v>65</v>
      </c>
      <c r="AD2" s="56" t="s">
        <v>66</v>
      </c>
      <c r="AE2" s="56" t="s">
        <v>67</v>
      </c>
      <c r="AF2" s="2" t="s">
        <v>68</v>
      </c>
      <c r="AG2" s="2" t="s">
        <v>69</v>
      </c>
      <c r="AH2" s="54" t="s">
        <v>70</v>
      </c>
      <c r="AI2" s="2" t="s">
        <v>71</v>
      </c>
      <c r="AJ2" s="2" t="s">
        <v>72</v>
      </c>
      <c r="AK2" s="2" t="s">
        <v>73</v>
      </c>
      <c r="AL2" s="2" t="s">
        <v>74</v>
      </c>
      <c r="AM2" s="2" t="s">
        <v>75</v>
      </c>
      <c r="AN2" s="55" t="s">
        <v>76</v>
      </c>
      <c r="AO2" s="55" t="s">
        <v>77</v>
      </c>
      <c r="AP2" s="2" t="s">
        <v>78</v>
      </c>
    </row>
    <row r="3" spans="1:42" x14ac:dyDescent="0.25">
      <c r="A3" s="1">
        <v>890309115</v>
      </c>
      <c r="B3" s="1" t="s">
        <v>13</v>
      </c>
      <c r="C3" s="1" t="s">
        <v>10</v>
      </c>
      <c r="D3" s="1">
        <v>29187</v>
      </c>
      <c r="E3" s="1" t="s">
        <v>79</v>
      </c>
      <c r="F3" s="1"/>
      <c r="G3" s="1"/>
      <c r="H3" s="61">
        <v>44389</v>
      </c>
      <c r="I3" s="62">
        <v>127182</v>
      </c>
      <c r="J3" s="62">
        <v>127182</v>
      </c>
      <c r="K3" s="1" t="s">
        <v>80</v>
      </c>
      <c r="L3" s="1" t="s">
        <v>81</v>
      </c>
      <c r="M3" s="1"/>
      <c r="N3" s="62">
        <v>0</v>
      </c>
      <c r="O3" s="62">
        <v>0</v>
      </c>
      <c r="P3" s="1"/>
      <c r="Q3" s="62">
        <v>0</v>
      </c>
      <c r="R3" s="1" t="s">
        <v>82</v>
      </c>
      <c r="S3" s="62">
        <v>0</v>
      </c>
      <c r="T3" s="62">
        <v>0</v>
      </c>
      <c r="U3" s="62">
        <v>0</v>
      </c>
      <c r="V3" s="62">
        <v>0</v>
      </c>
      <c r="W3" s="62">
        <v>0</v>
      </c>
      <c r="X3" s="62">
        <v>0</v>
      </c>
      <c r="Y3" s="1"/>
      <c r="Z3" s="62">
        <v>0</v>
      </c>
      <c r="AA3" s="1"/>
      <c r="AB3" s="62">
        <v>0</v>
      </c>
      <c r="AC3" s="62">
        <v>0</v>
      </c>
      <c r="AD3" s="1"/>
      <c r="AE3" s="1"/>
      <c r="AF3" s="61">
        <v>44389</v>
      </c>
      <c r="AG3" s="1"/>
      <c r="AH3" s="1"/>
      <c r="AI3" s="1"/>
      <c r="AJ3" s="1"/>
      <c r="AK3" s="1"/>
      <c r="AL3" s="1"/>
      <c r="AM3" s="1"/>
      <c r="AN3" s="62">
        <v>0</v>
      </c>
      <c r="AO3" s="62">
        <v>0</v>
      </c>
      <c r="AP3" s="61">
        <v>45107</v>
      </c>
    </row>
    <row r="4" spans="1:42" x14ac:dyDescent="0.25">
      <c r="A4" s="1">
        <v>890309115</v>
      </c>
      <c r="B4" s="1" t="s">
        <v>13</v>
      </c>
      <c r="C4" s="1" t="s">
        <v>10</v>
      </c>
      <c r="D4" s="1">
        <v>54025</v>
      </c>
      <c r="E4" s="1" t="s">
        <v>83</v>
      </c>
      <c r="F4" s="1"/>
      <c r="G4" s="1"/>
      <c r="H4" s="61">
        <v>44389</v>
      </c>
      <c r="I4" s="62">
        <v>24800</v>
      </c>
      <c r="J4" s="62">
        <v>24800</v>
      </c>
      <c r="K4" s="1" t="s">
        <v>80</v>
      </c>
      <c r="L4" s="1" t="s">
        <v>81</v>
      </c>
      <c r="M4" s="1"/>
      <c r="N4" s="62">
        <v>0</v>
      </c>
      <c r="O4" s="62">
        <v>0</v>
      </c>
      <c r="P4" s="1"/>
      <c r="Q4" s="62">
        <v>0</v>
      </c>
      <c r="R4" s="1" t="s">
        <v>82</v>
      </c>
      <c r="S4" s="62">
        <v>0</v>
      </c>
      <c r="T4" s="62">
        <v>0</v>
      </c>
      <c r="U4" s="62">
        <v>0</v>
      </c>
      <c r="V4" s="62">
        <v>0</v>
      </c>
      <c r="W4" s="62">
        <v>0</v>
      </c>
      <c r="X4" s="62">
        <v>0</v>
      </c>
      <c r="Y4" s="1"/>
      <c r="Z4" s="62">
        <v>0</v>
      </c>
      <c r="AA4" s="1"/>
      <c r="AB4" s="62">
        <v>0</v>
      </c>
      <c r="AC4" s="62">
        <v>0</v>
      </c>
      <c r="AD4" s="1"/>
      <c r="AE4" s="1"/>
      <c r="AF4" s="61">
        <v>44389</v>
      </c>
      <c r="AG4" s="1"/>
      <c r="AH4" s="1"/>
      <c r="AI4" s="1"/>
      <c r="AJ4" s="1"/>
      <c r="AK4" s="1"/>
      <c r="AL4" s="1"/>
      <c r="AM4" s="1"/>
      <c r="AN4" s="62">
        <v>0</v>
      </c>
      <c r="AO4" s="62">
        <v>0</v>
      </c>
      <c r="AP4" s="61">
        <v>45107</v>
      </c>
    </row>
    <row r="5" spans="1:42" x14ac:dyDescent="0.25">
      <c r="A5" s="1">
        <v>890309115</v>
      </c>
      <c r="B5" s="1" t="s">
        <v>13</v>
      </c>
      <c r="C5" s="1" t="s">
        <v>10</v>
      </c>
      <c r="D5" s="1">
        <v>54026</v>
      </c>
      <c r="E5" s="1" t="s">
        <v>84</v>
      </c>
      <c r="F5" s="1"/>
      <c r="G5" s="1"/>
      <c r="H5" s="61">
        <v>44389</v>
      </c>
      <c r="I5" s="62">
        <v>117700</v>
      </c>
      <c r="J5" s="62">
        <v>117700</v>
      </c>
      <c r="K5" s="1" t="s">
        <v>80</v>
      </c>
      <c r="L5" s="1" t="s">
        <v>81</v>
      </c>
      <c r="M5" s="1"/>
      <c r="N5" s="62">
        <v>0</v>
      </c>
      <c r="O5" s="62">
        <v>0</v>
      </c>
      <c r="P5" s="1"/>
      <c r="Q5" s="62">
        <v>0</v>
      </c>
      <c r="R5" s="1" t="s">
        <v>82</v>
      </c>
      <c r="S5" s="62">
        <v>0</v>
      </c>
      <c r="T5" s="62">
        <v>0</v>
      </c>
      <c r="U5" s="62">
        <v>0</v>
      </c>
      <c r="V5" s="62">
        <v>0</v>
      </c>
      <c r="W5" s="62">
        <v>0</v>
      </c>
      <c r="X5" s="62">
        <v>0</v>
      </c>
      <c r="Y5" s="1"/>
      <c r="Z5" s="62">
        <v>0</v>
      </c>
      <c r="AA5" s="1"/>
      <c r="AB5" s="62">
        <v>0</v>
      </c>
      <c r="AC5" s="62">
        <v>0</v>
      </c>
      <c r="AD5" s="1"/>
      <c r="AE5" s="1"/>
      <c r="AF5" s="61">
        <v>44389</v>
      </c>
      <c r="AG5" s="1"/>
      <c r="AH5" s="1"/>
      <c r="AI5" s="1"/>
      <c r="AJ5" s="1"/>
      <c r="AK5" s="1"/>
      <c r="AL5" s="1"/>
      <c r="AM5" s="1"/>
      <c r="AN5" s="62">
        <v>0</v>
      </c>
      <c r="AO5" s="62">
        <v>0</v>
      </c>
      <c r="AP5" s="61">
        <v>45107</v>
      </c>
    </row>
    <row r="6" spans="1:42" x14ac:dyDescent="0.25">
      <c r="A6" s="1">
        <v>890309115</v>
      </c>
      <c r="B6" s="1" t="s">
        <v>13</v>
      </c>
      <c r="C6" s="1" t="s">
        <v>10</v>
      </c>
      <c r="D6" s="1">
        <v>71514</v>
      </c>
      <c r="E6" s="1" t="s">
        <v>85</v>
      </c>
      <c r="F6" s="1"/>
      <c r="G6" s="1"/>
      <c r="H6" s="61">
        <v>44449</v>
      </c>
      <c r="I6" s="62">
        <v>147320</v>
      </c>
      <c r="J6" s="62">
        <v>147320</v>
      </c>
      <c r="K6" s="1" t="s">
        <v>80</v>
      </c>
      <c r="L6" s="1" t="s">
        <v>81</v>
      </c>
      <c r="M6" s="1"/>
      <c r="N6" s="62">
        <v>0</v>
      </c>
      <c r="O6" s="62">
        <v>0</v>
      </c>
      <c r="P6" s="1"/>
      <c r="Q6" s="62">
        <v>0</v>
      </c>
      <c r="R6" s="1" t="s">
        <v>82</v>
      </c>
      <c r="S6" s="62">
        <v>0</v>
      </c>
      <c r="T6" s="62">
        <v>0</v>
      </c>
      <c r="U6" s="62">
        <v>0</v>
      </c>
      <c r="V6" s="62">
        <v>0</v>
      </c>
      <c r="W6" s="62">
        <v>0</v>
      </c>
      <c r="X6" s="62">
        <v>0</v>
      </c>
      <c r="Y6" s="1"/>
      <c r="Z6" s="62">
        <v>0</v>
      </c>
      <c r="AA6" s="1"/>
      <c r="AB6" s="62">
        <v>0</v>
      </c>
      <c r="AC6" s="62">
        <v>0</v>
      </c>
      <c r="AD6" s="1"/>
      <c r="AE6" s="1"/>
      <c r="AF6" s="61">
        <v>44449</v>
      </c>
      <c r="AG6" s="1"/>
      <c r="AH6" s="1"/>
      <c r="AI6" s="1"/>
      <c r="AJ6" s="1"/>
      <c r="AK6" s="1"/>
      <c r="AL6" s="1"/>
      <c r="AM6" s="1"/>
      <c r="AN6" s="62">
        <v>0</v>
      </c>
      <c r="AO6" s="62">
        <v>0</v>
      </c>
      <c r="AP6" s="61">
        <v>45107</v>
      </c>
    </row>
    <row r="7" spans="1:42" x14ac:dyDescent="0.25">
      <c r="A7" s="1">
        <v>890309115</v>
      </c>
      <c r="B7" s="1" t="s">
        <v>13</v>
      </c>
      <c r="C7" s="1" t="s">
        <v>10</v>
      </c>
      <c r="D7" s="1">
        <v>71806</v>
      </c>
      <c r="E7" s="1" t="s">
        <v>86</v>
      </c>
      <c r="F7" s="1"/>
      <c r="G7" s="1"/>
      <c r="H7" s="61">
        <v>44449</v>
      </c>
      <c r="I7" s="62">
        <v>138115</v>
      </c>
      <c r="J7" s="62">
        <v>138115</v>
      </c>
      <c r="K7" s="1" t="s">
        <v>80</v>
      </c>
      <c r="L7" s="1" t="s">
        <v>81</v>
      </c>
      <c r="M7" s="1"/>
      <c r="N7" s="62">
        <v>0</v>
      </c>
      <c r="O7" s="62">
        <v>0</v>
      </c>
      <c r="P7" s="1"/>
      <c r="Q7" s="62">
        <v>0</v>
      </c>
      <c r="R7" s="1" t="s">
        <v>82</v>
      </c>
      <c r="S7" s="62">
        <v>0</v>
      </c>
      <c r="T7" s="62">
        <v>0</v>
      </c>
      <c r="U7" s="62">
        <v>0</v>
      </c>
      <c r="V7" s="62">
        <v>0</v>
      </c>
      <c r="W7" s="62">
        <v>0</v>
      </c>
      <c r="X7" s="62">
        <v>0</v>
      </c>
      <c r="Y7" s="1"/>
      <c r="Z7" s="62">
        <v>0</v>
      </c>
      <c r="AA7" s="1"/>
      <c r="AB7" s="62">
        <v>0</v>
      </c>
      <c r="AC7" s="62">
        <v>0</v>
      </c>
      <c r="AD7" s="1"/>
      <c r="AE7" s="1"/>
      <c r="AF7" s="61">
        <v>44449</v>
      </c>
      <c r="AG7" s="1"/>
      <c r="AH7" s="1"/>
      <c r="AI7" s="1"/>
      <c r="AJ7" s="1"/>
      <c r="AK7" s="1"/>
      <c r="AL7" s="1"/>
      <c r="AM7" s="1"/>
      <c r="AN7" s="62">
        <v>0</v>
      </c>
      <c r="AO7" s="62">
        <v>0</v>
      </c>
      <c r="AP7" s="61">
        <v>45107</v>
      </c>
    </row>
    <row r="8" spans="1:42" x14ac:dyDescent="0.25">
      <c r="A8" s="1">
        <v>890309115</v>
      </c>
      <c r="B8" s="1" t="s">
        <v>13</v>
      </c>
      <c r="C8" s="1" t="s">
        <v>10</v>
      </c>
      <c r="D8" s="1">
        <v>165238</v>
      </c>
      <c r="E8" s="1" t="s">
        <v>87</v>
      </c>
      <c r="F8" s="1"/>
      <c r="G8" s="1"/>
      <c r="H8" s="61">
        <v>44893</v>
      </c>
      <c r="I8" s="62">
        <v>40000</v>
      </c>
      <c r="J8" s="62">
        <v>40000</v>
      </c>
      <c r="K8" s="1" t="s">
        <v>80</v>
      </c>
      <c r="L8" s="1" t="s">
        <v>81</v>
      </c>
      <c r="M8" s="1"/>
      <c r="N8" s="62">
        <v>0</v>
      </c>
      <c r="O8" s="62">
        <v>0</v>
      </c>
      <c r="P8" s="1"/>
      <c r="Q8" s="62">
        <v>0</v>
      </c>
      <c r="R8" s="1" t="s">
        <v>82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1"/>
      <c r="Z8" s="62">
        <v>0</v>
      </c>
      <c r="AA8" s="1"/>
      <c r="AB8" s="62">
        <v>0</v>
      </c>
      <c r="AC8" s="62">
        <v>0</v>
      </c>
      <c r="AD8" s="1"/>
      <c r="AE8" s="1"/>
      <c r="AF8" s="61">
        <v>44893</v>
      </c>
      <c r="AG8" s="1"/>
      <c r="AH8" s="1"/>
      <c r="AI8" s="1"/>
      <c r="AJ8" s="1"/>
      <c r="AK8" s="1"/>
      <c r="AL8" s="1"/>
      <c r="AM8" s="1"/>
      <c r="AN8" s="62">
        <v>0</v>
      </c>
      <c r="AO8" s="62">
        <v>0</v>
      </c>
      <c r="AP8" s="61">
        <v>45107</v>
      </c>
    </row>
    <row r="9" spans="1:42" x14ac:dyDescent="0.25">
      <c r="A9" s="1">
        <v>890309115</v>
      </c>
      <c r="B9" s="1" t="s">
        <v>13</v>
      </c>
      <c r="C9" s="1" t="s">
        <v>10</v>
      </c>
      <c r="D9" s="1">
        <v>165589</v>
      </c>
      <c r="E9" s="1" t="s">
        <v>88</v>
      </c>
      <c r="F9" s="1"/>
      <c r="G9" s="1"/>
      <c r="H9" s="61">
        <v>44895</v>
      </c>
      <c r="I9" s="62">
        <v>146601</v>
      </c>
      <c r="J9" s="62">
        <v>146601</v>
      </c>
      <c r="K9" s="1" t="s">
        <v>80</v>
      </c>
      <c r="L9" s="1" t="s">
        <v>81</v>
      </c>
      <c r="M9" s="1"/>
      <c r="N9" s="62">
        <v>0</v>
      </c>
      <c r="O9" s="62">
        <v>0</v>
      </c>
      <c r="P9" s="1"/>
      <c r="Q9" s="62">
        <v>0</v>
      </c>
      <c r="R9" s="1" t="s">
        <v>82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1"/>
      <c r="Z9" s="62">
        <v>0</v>
      </c>
      <c r="AA9" s="1"/>
      <c r="AB9" s="62">
        <v>0</v>
      </c>
      <c r="AC9" s="62">
        <v>0</v>
      </c>
      <c r="AD9" s="1"/>
      <c r="AE9" s="1"/>
      <c r="AF9" s="61">
        <v>44895</v>
      </c>
      <c r="AG9" s="1"/>
      <c r="AH9" s="1"/>
      <c r="AI9" s="1"/>
      <c r="AJ9" s="1"/>
      <c r="AK9" s="1"/>
      <c r="AL9" s="1"/>
      <c r="AM9" s="1"/>
      <c r="AN9" s="62">
        <v>0</v>
      </c>
      <c r="AO9" s="62">
        <v>0</v>
      </c>
      <c r="AP9" s="61">
        <v>45107</v>
      </c>
    </row>
    <row r="10" spans="1:42" x14ac:dyDescent="0.25">
      <c r="A10" s="1">
        <v>890309115</v>
      </c>
      <c r="B10" s="1" t="s">
        <v>13</v>
      </c>
      <c r="C10" s="1" t="s">
        <v>10</v>
      </c>
      <c r="D10" s="1">
        <v>191243</v>
      </c>
      <c r="E10" s="1" t="s">
        <v>89</v>
      </c>
      <c r="F10" s="1"/>
      <c r="G10" s="1"/>
      <c r="H10" s="61">
        <v>45029</v>
      </c>
      <c r="I10" s="62">
        <v>281845</v>
      </c>
      <c r="J10" s="62">
        <v>281845</v>
      </c>
      <c r="K10" s="1" t="s">
        <v>80</v>
      </c>
      <c r="L10" s="1" t="s">
        <v>81</v>
      </c>
      <c r="M10" s="1"/>
      <c r="N10" s="62">
        <v>0</v>
      </c>
      <c r="O10" s="62">
        <v>0</v>
      </c>
      <c r="P10" s="1"/>
      <c r="Q10" s="62">
        <v>0</v>
      </c>
      <c r="R10" s="1" t="s">
        <v>82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1"/>
      <c r="Z10" s="62">
        <v>0</v>
      </c>
      <c r="AA10" s="1"/>
      <c r="AB10" s="62">
        <v>0</v>
      </c>
      <c r="AC10" s="62">
        <v>0</v>
      </c>
      <c r="AD10" s="1"/>
      <c r="AE10" s="1"/>
      <c r="AF10" s="61">
        <v>45029</v>
      </c>
      <c r="AG10" s="1"/>
      <c r="AH10" s="1"/>
      <c r="AI10" s="1"/>
      <c r="AJ10" s="1"/>
      <c r="AK10" s="1"/>
      <c r="AL10" s="1"/>
      <c r="AM10" s="1"/>
      <c r="AN10" s="62">
        <v>0</v>
      </c>
      <c r="AO10" s="62">
        <v>0</v>
      </c>
      <c r="AP10" s="61">
        <v>45107</v>
      </c>
    </row>
    <row r="11" spans="1:42" x14ac:dyDescent="0.25">
      <c r="A11" s="1">
        <v>890309115</v>
      </c>
      <c r="B11" s="1" t="s">
        <v>13</v>
      </c>
      <c r="C11" s="1" t="s">
        <v>10</v>
      </c>
      <c r="D11" s="1">
        <v>191831</v>
      </c>
      <c r="E11" s="1" t="s">
        <v>90</v>
      </c>
      <c r="F11" s="1"/>
      <c r="G11" s="1"/>
      <c r="H11" s="61">
        <v>45033</v>
      </c>
      <c r="I11" s="62">
        <v>240000</v>
      </c>
      <c r="J11" s="62">
        <v>240000</v>
      </c>
      <c r="K11" s="1" t="s">
        <v>80</v>
      </c>
      <c r="L11" s="1" t="s">
        <v>81</v>
      </c>
      <c r="M11" s="1"/>
      <c r="N11" s="62">
        <v>0</v>
      </c>
      <c r="O11" s="62">
        <v>0</v>
      </c>
      <c r="P11" s="1"/>
      <c r="Q11" s="62">
        <v>0</v>
      </c>
      <c r="R11" s="1" t="s">
        <v>82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1"/>
      <c r="Z11" s="62">
        <v>0</v>
      </c>
      <c r="AA11" s="1"/>
      <c r="AB11" s="62">
        <v>0</v>
      </c>
      <c r="AC11" s="62">
        <v>0</v>
      </c>
      <c r="AD11" s="1"/>
      <c r="AE11" s="1"/>
      <c r="AF11" s="61">
        <v>45033</v>
      </c>
      <c r="AG11" s="1"/>
      <c r="AH11" s="1"/>
      <c r="AI11" s="1"/>
      <c r="AJ11" s="1"/>
      <c r="AK11" s="1"/>
      <c r="AL11" s="1"/>
      <c r="AM11" s="1"/>
      <c r="AN11" s="62">
        <v>0</v>
      </c>
      <c r="AO11" s="62">
        <v>0</v>
      </c>
      <c r="AP11" s="61">
        <v>45107</v>
      </c>
    </row>
    <row r="12" spans="1:42" x14ac:dyDescent="0.25">
      <c r="A12" s="1">
        <v>890309115</v>
      </c>
      <c r="B12" s="1" t="s">
        <v>13</v>
      </c>
      <c r="C12" s="1" t="s">
        <v>10</v>
      </c>
      <c r="D12" s="1">
        <v>198405</v>
      </c>
      <c r="E12" s="1" t="s">
        <v>91</v>
      </c>
      <c r="F12" s="1"/>
      <c r="G12" s="1"/>
      <c r="H12" s="61">
        <v>45063</v>
      </c>
      <c r="I12" s="62">
        <v>46400</v>
      </c>
      <c r="J12" s="62">
        <v>46400</v>
      </c>
      <c r="K12" s="1" t="s">
        <v>80</v>
      </c>
      <c r="L12" s="1" t="s">
        <v>81</v>
      </c>
      <c r="M12" s="1"/>
      <c r="N12" s="62">
        <v>0</v>
      </c>
      <c r="O12" s="62">
        <v>0</v>
      </c>
      <c r="P12" s="1"/>
      <c r="Q12" s="62">
        <v>0</v>
      </c>
      <c r="R12" s="1" t="s">
        <v>82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1"/>
      <c r="Z12" s="62">
        <v>0</v>
      </c>
      <c r="AA12" s="1"/>
      <c r="AB12" s="62">
        <v>0</v>
      </c>
      <c r="AC12" s="62">
        <v>0</v>
      </c>
      <c r="AD12" s="1"/>
      <c r="AE12" s="1"/>
      <c r="AF12" s="61">
        <v>45063</v>
      </c>
      <c r="AG12" s="1"/>
      <c r="AH12" s="1"/>
      <c r="AI12" s="1"/>
      <c r="AJ12" s="1"/>
      <c r="AK12" s="1"/>
      <c r="AL12" s="1"/>
      <c r="AM12" s="1"/>
      <c r="AN12" s="62">
        <v>0</v>
      </c>
      <c r="AO12" s="62">
        <v>0</v>
      </c>
      <c r="AP12" s="61">
        <v>45107</v>
      </c>
    </row>
    <row r="13" spans="1:42" x14ac:dyDescent="0.25">
      <c r="A13" s="1">
        <v>890309115</v>
      </c>
      <c r="B13" s="1" t="s">
        <v>13</v>
      </c>
      <c r="C13" s="1" t="s">
        <v>10</v>
      </c>
      <c r="D13" s="1">
        <v>198590</v>
      </c>
      <c r="E13" s="1" t="s">
        <v>92</v>
      </c>
      <c r="F13" s="1"/>
      <c r="G13" s="1"/>
      <c r="H13" s="61">
        <v>45064</v>
      </c>
      <c r="I13" s="62">
        <v>153000</v>
      </c>
      <c r="J13" s="62">
        <v>153000</v>
      </c>
      <c r="K13" s="1" t="s">
        <v>80</v>
      </c>
      <c r="L13" s="1" t="s">
        <v>81</v>
      </c>
      <c r="M13" s="1"/>
      <c r="N13" s="62">
        <v>0</v>
      </c>
      <c r="O13" s="62">
        <v>0</v>
      </c>
      <c r="P13" s="1"/>
      <c r="Q13" s="62">
        <v>0</v>
      </c>
      <c r="R13" s="1" t="s">
        <v>82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1"/>
      <c r="Z13" s="62">
        <v>0</v>
      </c>
      <c r="AA13" s="1"/>
      <c r="AB13" s="62">
        <v>0</v>
      </c>
      <c r="AC13" s="62">
        <v>0</v>
      </c>
      <c r="AD13" s="1"/>
      <c r="AE13" s="1"/>
      <c r="AF13" s="61">
        <v>45064</v>
      </c>
      <c r="AG13" s="1"/>
      <c r="AH13" s="1"/>
      <c r="AI13" s="1"/>
      <c r="AJ13" s="1"/>
      <c r="AK13" s="1"/>
      <c r="AL13" s="1"/>
      <c r="AM13" s="1"/>
      <c r="AN13" s="62">
        <v>0</v>
      </c>
      <c r="AO13" s="62">
        <v>0</v>
      </c>
      <c r="AP13" s="61">
        <v>45107</v>
      </c>
    </row>
    <row r="14" spans="1:42" x14ac:dyDescent="0.25">
      <c r="A14" s="1">
        <v>890309115</v>
      </c>
      <c r="B14" s="1" t="s">
        <v>13</v>
      </c>
      <c r="C14" s="1" t="s">
        <v>10</v>
      </c>
      <c r="D14" s="1">
        <v>200440</v>
      </c>
      <c r="E14" s="1" t="s">
        <v>93</v>
      </c>
      <c r="F14" s="1"/>
      <c r="G14" s="1"/>
      <c r="H14" s="61">
        <v>45074</v>
      </c>
      <c r="I14" s="62">
        <v>141725</v>
      </c>
      <c r="J14" s="62">
        <v>141725</v>
      </c>
      <c r="K14" s="1" t="s">
        <v>80</v>
      </c>
      <c r="L14" s="1" t="s">
        <v>81</v>
      </c>
      <c r="M14" s="1"/>
      <c r="N14" s="62">
        <v>0</v>
      </c>
      <c r="O14" s="62">
        <v>0</v>
      </c>
      <c r="P14" s="1"/>
      <c r="Q14" s="62">
        <v>0</v>
      </c>
      <c r="R14" s="1" t="s">
        <v>82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1"/>
      <c r="Z14" s="62">
        <v>0</v>
      </c>
      <c r="AA14" s="1"/>
      <c r="AB14" s="62">
        <v>0</v>
      </c>
      <c r="AC14" s="62">
        <v>0</v>
      </c>
      <c r="AD14" s="1"/>
      <c r="AE14" s="1"/>
      <c r="AF14" s="61">
        <v>45074</v>
      </c>
      <c r="AG14" s="1"/>
      <c r="AH14" s="1"/>
      <c r="AI14" s="1"/>
      <c r="AJ14" s="1"/>
      <c r="AK14" s="1"/>
      <c r="AL14" s="1"/>
      <c r="AM14" s="1"/>
      <c r="AN14" s="62">
        <v>0</v>
      </c>
      <c r="AO14" s="62">
        <v>0</v>
      </c>
      <c r="AP14" s="61">
        <v>45107</v>
      </c>
    </row>
    <row r="15" spans="1:42" x14ac:dyDescent="0.25">
      <c r="A15" s="1">
        <v>890309115</v>
      </c>
      <c r="B15" s="1" t="s">
        <v>13</v>
      </c>
      <c r="C15" s="1" t="s">
        <v>10</v>
      </c>
      <c r="D15" s="1">
        <v>201633</v>
      </c>
      <c r="E15" s="1" t="s">
        <v>94</v>
      </c>
      <c r="F15" s="1"/>
      <c r="G15" s="1"/>
      <c r="H15" s="61">
        <v>45079</v>
      </c>
      <c r="I15" s="62">
        <v>46400</v>
      </c>
      <c r="J15" s="62">
        <v>46400</v>
      </c>
      <c r="K15" s="1" t="s">
        <v>80</v>
      </c>
      <c r="L15" s="1" t="s">
        <v>81</v>
      </c>
      <c r="M15" s="1"/>
      <c r="N15" s="62">
        <v>0</v>
      </c>
      <c r="O15" s="62">
        <v>0</v>
      </c>
      <c r="P15" s="1"/>
      <c r="Q15" s="62">
        <v>0</v>
      </c>
      <c r="R15" s="1" t="s">
        <v>82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1"/>
      <c r="Z15" s="62">
        <v>0</v>
      </c>
      <c r="AA15" s="1"/>
      <c r="AB15" s="62">
        <v>0</v>
      </c>
      <c r="AC15" s="62">
        <v>0</v>
      </c>
      <c r="AD15" s="1"/>
      <c r="AE15" s="1"/>
      <c r="AF15" s="61">
        <v>45079</v>
      </c>
      <c r="AG15" s="1"/>
      <c r="AH15" s="1"/>
      <c r="AI15" s="1"/>
      <c r="AJ15" s="1"/>
      <c r="AK15" s="1"/>
      <c r="AL15" s="1"/>
      <c r="AM15" s="1"/>
      <c r="AN15" s="62">
        <v>0</v>
      </c>
      <c r="AO15" s="62">
        <v>0</v>
      </c>
      <c r="AP15" s="61">
        <v>45107</v>
      </c>
    </row>
    <row r="16" spans="1:42" x14ac:dyDescent="0.25">
      <c r="A16" s="1">
        <v>890309115</v>
      </c>
      <c r="B16" s="1" t="s">
        <v>13</v>
      </c>
      <c r="C16" s="1" t="s">
        <v>10</v>
      </c>
      <c r="D16" s="1">
        <v>203113</v>
      </c>
      <c r="E16" s="1" t="s">
        <v>95</v>
      </c>
      <c r="F16" s="1"/>
      <c r="G16" s="1"/>
      <c r="H16" s="61">
        <v>45090</v>
      </c>
      <c r="I16" s="62">
        <v>46400</v>
      </c>
      <c r="J16" s="62">
        <v>46400</v>
      </c>
      <c r="K16" s="1" t="s">
        <v>80</v>
      </c>
      <c r="L16" s="1" t="s">
        <v>81</v>
      </c>
      <c r="M16" s="1"/>
      <c r="N16" s="62">
        <v>0</v>
      </c>
      <c r="O16" s="62">
        <v>0</v>
      </c>
      <c r="P16" s="1"/>
      <c r="Q16" s="62">
        <v>0</v>
      </c>
      <c r="R16" s="1" t="s">
        <v>82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1"/>
      <c r="Z16" s="62">
        <v>0</v>
      </c>
      <c r="AA16" s="1"/>
      <c r="AB16" s="62">
        <v>0</v>
      </c>
      <c r="AC16" s="62">
        <v>0</v>
      </c>
      <c r="AD16" s="1"/>
      <c r="AE16" s="1"/>
      <c r="AF16" s="61">
        <v>45090</v>
      </c>
      <c r="AG16" s="1"/>
      <c r="AH16" s="1"/>
      <c r="AI16" s="1"/>
      <c r="AJ16" s="1"/>
      <c r="AK16" s="1"/>
      <c r="AL16" s="1"/>
      <c r="AM16" s="1"/>
      <c r="AN16" s="62">
        <v>0</v>
      </c>
      <c r="AO16" s="62">
        <v>0</v>
      </c>
      <c r="AP16" s="61">
        <v>45107</v>
      </c>
    </row>
    <row r="17" spans="1:42" x14ac:dyDescent="0.25">
      <c r="A17" s="1">
        <v>890309115</v>
      </c>
      <c r="B17" s="1" t="s">
        <v>13</v>
      </c>
      <c r="C17" s="1" t="s">
        <v>10</v>
      </c>
      <c r="D17" s="1">
        <v>203446</v>
      </c>
      <c r="E17" s="1" t="s">
        <v>96</v>
      </c>
      <c r="F17" s="1"/>
      <c r="G17" s="1"/>
      <c r="H17" s="61">
        <v>45091</v>
      </c>
      <c r="I17" s="62">
        <v>27600</v>
      </c>
      <c r="J17" s="62">
        <v>27600</v>
      </c>
      <c r="K17" s="1" t="s">
        <v>80</v>
      </c>
      <c r="L17" s="1" t="s">
        <v>81</v>
      </c>
      <c r="M17" s="1"/>
      <c r="N17" s="62">
        <v>0</v>
      </c>
      <c r="O17" s="62">
        <v>0</v>
      </c>
      <c r="P17" s="1"/>
      <c r="Q17" s="62">
        <v>0</v>
      </c>
      <c r="R17" s="1" t="s">
        <v>82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1"/>
      <c r="Z17" s="62">
        <v>0</v>
      </c>
      <c r="AA17" s="1"/>
      <c r="AB17" s="62">
        <v>0</v>
      </c>
      <c r="AC17" s="62">
        <v>0</v>
      </c>
      <c r="AD17" s="1"/>
      <c r="AE17" s="1"/>
      <c r="AF17" s="61">
        <v>45091</v>
      </c>
      <c r="AG17" s="1"/>
      <c r="AH17" s="1"/>
      <c r="AI17" s="1"/>
      <c r="AJ17" s="1"/>
      <c r="AK17" s="1"/>
      <c r="AL17" s="1"/>
      <c r="AM17" s="1"/>
      <c r="AN17" s="62">
        <v>0</v>
      </c>
      <c r="AO17" s="62">
        <v>0</v>
      </c>
      <c r="AP17" s="61">
        <v>45107</v>
      </c>
    </row>
    <row r="18" spans="1:42" x14ac:dyDescent="0.25">
      <c r="A18" s="1">
        <v>890309115</v>
      </c>
      <c r="B18" s="1" t="s">
        <v>13</v>
      </c>
      <c r="C18" s="1" t="s">
        <v>10</v>
      </c>
      <c r="D18" s="1">
        <v>203449</v>
      </c>
      <c r="E18" s="1" t="s">
        <v>97</v>
      </c>
      <c r="F18" s="1"/>
      <c r="G18" s="1"/>
      <c r="H18" s="61">
        <v>45091</v>
      </c>
      <c r="I18" s="62">
        <v>53400</v>
      </c>
      <c r="J18" s="62">
        <v>53400</v>
      </c>
      <c r="K18" s="1" t="s">
        <v>80</v>
      </c>
      <c r="L18" s="1" t="s">
        <v>81</v>
      </c>
      <c r="M18" s="1"/>
      <c r="N18" s="62">
        <v>0</v>
      </c>
      <c r="O18" s="62">
        <v>0</v>
      </c>
      <c r="P18" s="1"/>
      <c r="Q18" s="62">
        <v>0</v>
      </c>
      <c r="R18" s="1" t="s">
        <v>82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1"/>
      <c r="Z18" s="62">
        <v>0</v>
      </c>
      <c r="AA18" s="1"/>
      <c r="AB18" s="62">
        <v>0</v>
      </c>
      <c r="AC18" s="62">
        <v>0</v>
      </c>
      <c r="AD18" s="1"/>
      <c r="AE18" s="1"/>
      <c r="AF18" s="61">
        <v>45091</v>
      </c>
      <c r="AG18" s="1"/>
      <c r="AH18" s="1"/>
      <c r="AI18" s="1"/>
      <c r="AJ18" s="1"/>
      <c r="AK18" s="1"/>
      <c r="AL18" s="1"/>
      <c r="AM18" s="1"/>
      <c r="AN18" s="62">
        <v>0</v>
      </c>
      <c r="AO18" s="62">
        <v>0</v>
      </c>
      <c r="AP18" s="61">
        <v>45107</v>
      </c>
    </row>
    <row r="19" spans="1:42" x14ac:dyDescent="0.25">
      <c r="A19" s="1">
        <v>890309115</v>
      </c>
      <c r="B19" s="1" t="s">
        <v>13</v>
      </c>
      <c r="C19" s="1" t="s">
        <v>10</v>
      </c>
      <c r="D19" s="1">
        <v>204263</v>
      </c>
      <c r="E19" s="1" t="s">
        <v>98</v>
      </c>
      <c r="F19" s="1"/>
      <c r="G19" s="1"/>
      <c r="H19" s="61">
        <v>45095</v>
      </c>
      <c r="I19" s="62">
        <v>77082</v>
      </c>
      <c r="J19" s="62">
        <v>77082</v>
      </c>
      <c r="K19" s="1" t="s">
        <v>80</v>
      </c>
      <c r="L19" s="1" t="s">
        <v>81</v>
      </c>
      <c r="M19" s="1"/>
      <c r="N19" s="62">
        <v>0</v>
      </c>
      <c r="O19" s="62">
        <v>0</v>
      </c>
      <c r="P19" s="1"/>
      <c r="Q19" s="62">
        <v>0</v>
      </c>
      <c r="R19" s="1" t="s">
        <v>82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1"/>
      <c r="Z19" s="62">
        <v>0</v>
      </c>
      <c r="AA19" s="1"/>
      <c r="AB19" s="62">
        <v>0</v>
      </c>
      <c r="AC19" s="62">
        <v>0</v>
      </c>
      <c r="AD19" s="1"/>
      <c r="AE19" s="1"/>
      <c r="AF19" s="61">
        <v>45095</v>
      </c>
      <c r="AG19" s="1"/>
      <c r="AH19" s="1"/>
      <c r="AI19" s="1"/>
      <c r="AJ19" s="1"/>
      <c r="AK19" s="1"/>
      <c r="AL19" s="1"/>
      <c r="AM19" s="1"/>
      <c r="AN19" s="62">
        <v>0</v>
      </c>
      <c r="AO19" s="62">
        <v>0</v>
      </c>
      <c r="AP19" s="61">
        <v>45107</v>
      </c>
    </row>
    <row r="20" spans="1:42" x14ac:dyDescent="0.25">
      <c r="A20" s="1">
        <v>890309115</v>
      </c>
      <c r="B20" s="1" t="s">
        <v>13</v>
      </c>
      <c r="C20" s="1" t="s">
        <v>10</v>
      </c>
      <c r="D20" s="1">
        <v>206851</v>
      </c>
      <c r="E20" s="1" t="s">
        <v>99</v>
      </c>
      <c r="F20" s="1"/>
      <c r="G20" s="1"/>
      <c r="H20" s="61">
        <v>45107</v>
      </c>
      <c r="I20" s="62">
        <v>46400</v>
      </c>
      <c r="J20" s="62">
        <v>46400</v>
      </c>
      <c r="K20" s="1" t="s">
        <v>80</v>
      </c>
      <c r="L20" s="1" t="s">
        <v>81</v>
      </c>
      <c r="M20" s="1"/>
      <c r="N20" s="62">
        <v>0</v>
      </c>
      <c r="O20" s="62">
        <v>0</v>
      </c>
      <c r="P20" s="1"/>
      <c r="Q20" s="62">
        <v>0</v>
      </c>
      <c r="R20" s="1" t="s">
        <v>82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1"/>
      <c r="Z20" s="62">
        <v>0</v>
      </c>
      <c r="AA20" s="1"/>
      <c r="AB20" s="62">
        <v>0</v>
      </c>
      <c r="AC20" s="62">
        <v>0</v>
      </c>
      <c r="AD20" s="1"/>
      <c r="AE20" s="1"/>
      <c r="AF20" s="61">
        <v>45107</v>
      </c>
      <c r="AG20" s="1"/>
      <c r="AH20" s="1"/>
      <c r="AI20" s="1"/>
      <c r="AJ20" s="1"/>
      <c r="AK20" s="1"/>
      <c r="AL20" s="1"/>
      <c r="AM20" s="1"/>
      <c r="AN20" s="62">
        <v>0</v>
      </c>
      <c r="AO20" s="62">
        <v>0</v>
      </c>
      <c r="AP20" s="61">
        <v>45107</v>
      </c>
    </row>
    <row r="21" spans="1:42" x14ac:dyDescent="0.25">
      <c r="A21" s="1">
        <v>890309115</v>
      </c>
      <c r="B21" s="1" t="s">
        <v>13</v>
      </c>
      <c r="C21" s="1" t="s">
        <v>10</v>
      </c>
      <c r="D21" s="1">
        <v>97820</v>
      </c>
      <c r="E21" s="1" t="s">
        <v>100</v>
      </c>
      <c r="F21" s="1" t="s">
        <v>10</v>
      </c>
      <c r="G21" s="1">
        <v>97820</v>
      </c>
      <c r="H21" s="61">
        <v>44568</v>
      </c>
      <c r="I21" s="62">
        <v>22300</v>
      </c>
      <c r="J21" s="62">
        <v>22300</v>
      </c>
      <c r="K21" s="1" t="s">
        <v>101</v>
      </c>
      <c r="L21" s="1" t="s">
        <v>139</v>
      </c>
      <c r="M21" s="1"/>
      <c r="N21" s="62">
        <v>0</v>
      </c>
      <c r="O21" s="62">
        <v>0</v>
      </c>
      <c r="P21" s="1"/>
      <c r="Q21" s="62">
        <v>22300</v>
      </c>
      <c r="R21" s="1" t="s">
        <v>102</v>
      </c>
      <c r="S21" s="62">
        <v>22300</v>
      </c>
      <c r="T21" s="62">
        <v>0</v>
      </c>
      <c r="U21" s="62">
        <v>0</v>
      </c>
      <c r="V21" s="62">
        <v>0</v>
      </c>
      <c r="W21" s="62">
        <v>22300</v>
      </c>
      <c r="X21" s="62">
        <v>0</v>
      </c>
      <c r="Y21" s="1"/>
      <c r="Z21" s="62">
        <v>0</v>
      </c>
      <c r="AA21" s="1"/>
      <c r="AB21" s="62">
        <v>0</v>
      </c>
      <c r="AC21" s="62">
        <v>0</v>
      </c>
      <c r="AD21" s="1"/>
      <c r="AE21" s="1"/>
      <c r="AF21" s="61">
        <v>44568</v>
      </c>
      <c r="AG21" s="1"/>
      <c r="AH21" s="1">
        <v>2</v>
      </c>
      <c r="AI21" s="1"/>
      <c r="AJ21" s="1"/>
      <c r="AK21" s="1">
        <v>1</v>
      </c>
      <c r="AL21" s="1">
        <v>20230630</v>
      </c>
      <c r="AM21" s="1">
        <v>20230605</v>
      </c>
      <c r="AN21" s="62">
        <v>22300</v>
      </c>
      <c r="AO21" s="62">
        <v>0</v>
      </c>
      <c r="AP21" s="61">
        <v>45107</v>
      </c>
    </row>
    <row r="22" spans="1:42" x14ac:dyDescent="0.25">
      <c r="A22" s="1">
        <v>890309115</v>
      </c>
      <c r="B22" s="1" t="s">
        <v>13</v>
      </c>
      <c r="C22" s="1" t="s">
        <v>10</v>
      </c>
      <c r="D22" s="1">
        <v>112769</v>
      </c>
      <c r="E22" s="1" t="s">
        <v>103</v>
      </c>
      <c r="F22" s="1" t="s">
        <v>10</v>
      </c>
      <c r="G22" s="1">
        <v>112769</v>
      </c>
      <c r="H22" s="61">
        <v>44627</v>
      </c>
      <c r="I22" s="62">
        <v>191724</v>
      </c>
      <c r="J22" s="62">
        <v>191724</v>
      </c>
      <c r="K22" s="1" t="s">
        <v>101</v>
      </c>
      <c r="L22" s="1" t="s">
        <v>139</v>
      </c>
      <c r="M22" s="1"/>
      <c r="N22" s="62">
        <v>0</v>
      </c>
      <c r="O22" s="62">
        <v>0</v>
      </c>
      <c r="P22" s="1"/>
      <c r="Q22" s="62">
        <v>191724</v>
      </c>
      <c r="R22" s="1" t="s">
        <v>102</v>
      </c>
      <c r="S22" s="62">
        <v>191724</v>
      </c>
      <c r="T22" s="62">
        <v>0</v>
      </c>
      <c r="U22" s="62">
        <v>0</v>
      </c>
      <c r="V22" s="62">
        <v>0</v>
      </c>
      <c r="W22" s="62">
        <v>191724</v>
      </c>
      <c r="X22" s="62">
        <v>0</v>
      </c>
      <c r="Y22" s="1"/>
      <c r="Z22" s="62">
        <v>0</v>
      </c>
      <c r="AA22" s="1"/>
      <c r="AB22" s="62">
        <v>0</v>
      </c>
      <c r="AC22" s="62">
        <v>0</v>
      </c>
      <c r="AD22" s="1"/>
      <c r="AE22" s="1"/>
      <c r="AF22" s="61">
        <v>44627</v>
      </c>
      <c r="AG22" s="1"/>
      <c r="AH22" s="1">
        <v>2</v>
      </c>
      <c r="AI22" s="1"/>
      <c r="AJ22" s="1"/>
      <c r="AK22" s="1">
        <v>1</v>
      </c>
      <c r="AL22" s="1">
        <v>20230630</v>
      </c>
      <c r="AM22" s="1">
        <v>20230605</v>
      </c>
      <c r="AN22" s="62">
        <v>191724</v>
      </c>
      <c r="AO22" s="62">
        <v>0</v>
      </c>
      <c r="AP22" s="61">
        <v>45107</v>
      </c>
    </row>
    <row r="23" spans="1:42" x14ac:dyDescent="0.25">
      <c r="A23" s="1">
        <v>890309115</v>
      </c>
      <c r="B23" s="1" t="s">
        <v>13</v>
      </c>
      <c r="C23" s="1" t="s">
        <v>10</v>
      </c>
      <c r="D23" s="1">
        <v>112814</v>
      </c>
      <c r="E23" s="1" t="s">
        <v>104</v>
      </c>
      <c r="F23" s="1" t="s">
        <v>10</v>
      </c>
      <c r="G23" s="1">
        <v>112814</v>
      </c>
      <c r="H23" s="61">
        <v>44627</v>
      </c>
      <c r="I23" s="62">
        <v>135065</v>
      </c>
      <c r="J23" s="62">
        <v>135065</v>
      </c>
      <c r="K23" s="1" t="s">
        <v>101</v>
      </c>
      <c r="L23" s="1" t="s">
        <v>139</v>
      </c>
      <c r="M23" s="1"/>
      <c r="N23" s="62">
        <v>0</v>
      </c>
      <c r="O23" s="62">
        <v>0</v>
      </c>
      <c r="P23" s="1"/>
      <c r="Q23" s="62">
        <v>135065</v>
      </c>
      <c r="R23" s="1" t="s">
        <v>102</v>
      </c>
      <c r="S23" s="62">
        <v>135065</v>
      </c>
      <c r="T23" s="62">
        <v>0</v>
      </c>
      <c r="U23" s="62">
        <v>0</v>
      </c>
      <c r="V23" s="62">
        <v>0</v>
      </c>
      <c r="W23" s="62">
        <v>135065</v>
      </c>
      <c r="X23" s="62">
        <v>0</v>
      </c>
      <c r="Y23" s="1"/>
      <c r="Z23" s="62">
        <v>0</v>
      </c>
      <c r="AA23" s="1"/>
      <c r="AB23" s="62">
        <v>0</v>
      </c>
      <c r="AC23" s="62">
        <v>0</v>
      </c>
      <c r="AD23" s="1"/>
      <c r="AE23" s="1"/>
      <c r="AF23" s="61">
        <v>44627</v>
      </c>
      <c r="AG23" s="1"/>
      <c r="AH23" s="1">
        <v>2</v>
      </c>
      <c r="AI23" s="1"/>
      <c r="AJ23" s="1"/>
      <c r="AK23" s="1">
        <v>1</v>
      </c>
      <c r="AL23" s="1">
        <v>20230630</v>
      </c>
      <c r="AM23" s="1">
        <v>20230605</v>
      </c>
      <c r="AN23" s="62">
        <v>135065</v>
      </c>
      <c r="AO23" s="62">
        <v>0</v>
      </c>
      <c r="AP23" s="61">
        <v>45107</v>
      </c>
    </row>
    <row r="24" spans="1:42" x14ac:dyDescent="0.25">
      <c r="A24" s="1">
        <v>890309115</v>
      </c>
      <c r="B24" s="1" t="s">
        <v>13</v>
      </c>
      <c r="C24" s="1" t="s">
        <v>10</v>
      </c>
      <c r="D24" s="1">
        <v>116273</v>
      </c>
      <c r="E24" s="1" t="s">
        <v>105</v>
      </c>
      <c r="F24" s="1" t="s">
        <v>10</v>
      </c>
      <c r="G24" s="1">
        <v>116273</v>
      </c>
      <c r="H24" s="61">
        <v>44662</v>
      </c>
      <c r="I24" s="62">
        <v>67417</v>
      </c>
      <c r="J24" s="62">
        <v>1765</v>
      </c>
      <c r="K24" s="1" t="s">
        <v>101</v>
      </c>
      <c r="L24" s="1" t="s">
        <v>139</v>
      </c>
      <c r="M24" s="1"/>
      <c r="N24" s="62">
        <v>0</v>
      </c>
      <c r="O24" s="62">
        <v>0</v>
      </c>
      <c r="P24" s="1"/>
      <c r="Q24" s="62">
        <v>67417</v>
      </c>
      <c r="R24" s="1" t="s">
        <v>102</v>
      </c>
      <c r="S24" s="62">
        <v>67417</v>
      </c>
      <c r="T24" s="62">
        <v>0</v>
      </c>
      <c r="U24" s="62">
        <v>0</v>
      </c>
      <c r="V24" s="62">
        <v>0</v>
      </c>
      <c r="W24" s="62">
        <v>67417</v>
      </c>
      <c r="X24" s="62">
        <v>0</v>
      </c>
      <c r="Y24" s="1"/>
      <c r="Z24" s="62">
        <v>0</v>
      </c>
      <c r="AA24" s="1"/>
      <c r="AB24" s="62">
        <v>0</v>
      </c>
      <c r="AC24" s="62">
        <v>0</v>
      </c>
      <c r="AD24" s="1"/>
      <c r="AE24" s="1"/>
      <c r="AF24" s="61">
        <v>44662</v>
      </c>
      <c r="AG24" s="1"/>
      <c r="AH24" s="1">
        <v>2</v>
      </c>
      <c r="AI24" s="1"/>
      <c r="AJ24" s="1"/>
      <c r="AK24" s="1">
        <v>1</v>
      </c>
      <c r="AL24" s="1">
        <v>20230630</v>
      </c>
      <c r="AM24" s="1">
        <v>20230605</v>
      </c>
      <c r="AN24" s="62">
        <v>67417</v>
      </c>
      <c r="AO24" s="62">
        <v>0</v>
      </c>
      <c r="AP24" s="61">
        <v>45107</v>
      </c>
    </row>
    <row r="25" spans="1:42" x14ac:dyDescent="0.25">
      <c r="A25" s="1">
        <v>890309115</v>
      </c>
      <c r="B25" s="1" t="s">
        <v>13</v>
      </c>
      <c r="C25" s="1" t="s">
        <v>10</v>
      </c>
      <c r="D25" s="1">
        <v>121699</v>
      </c>
      <c r="E25" s="1" t="s">
        <v>106</v>
      </c>
      <c r="F25" s="1" t="s">
        <v>10</v>
      </c>
      <c r="G25" s="1">
        <v>121699</v>
      </c>
      <c r="H25" s="61">
        <v>44685</v>
      </c>
      <c r="I25" s="62">
        <v>210356</v>
      </c>
      <c r="J25" s="62">
        <v>210356</v>
      </c>
      <c r="K25" s="1" t="s">
        <v>101</v>
      </c>
      <c r="L25" s="1" t="s">
        <v>139</v>
      </c>
      <c r="M25" s="1"/>
      <c r="N25" s="62">
        <v>0</v>
      </c>
      <c r="O25" s="62">
        <v>0</v>
      </c>
      <c r="P25" s="1"/>
      <c r="Q25" s="62">
        <v>210356</v>
      </c>
      <c r="R25" s="1" t="s">
        <v>102</v>
      </c>
      <c r="S25" s="62">
        <v>210356</v>
      </c>
      <c r="T25" s="62">
        <v>0</v>
      </c>
      <c r="U25" s="62">
        <v>0</v>
      </c>
      <c r="V25" s="62">
        <v>0</v>
      </c>
      <c r="W25" s="62">
        <v>210356</v>
      </c>
      <c r="X25" s="62">
        <v>0</v>
      </c>
      <c r="Y25" s="1"/>
      <c r="Z25" s="62">
        <v>0</v>
      </c>
      <c r="AA25" s="1"/>
      <c r="AB25" s="62">
        <v>0</v>
      </c>
      <c r="AC25" s="62">
        <v>0</v>
      </c>
      <c r="AD25" s="1"/>
      <c r="AE25" s="1"/>
      <c r="AF25" s="61">
        <v>44685</v>
      </c>
      <c r="AG25" s="1"/>
      <c r="AH25" s="1">
        <v>2</v>
      </c>
      <c r="AI25" s="1"/>
      <c r="AJ25" s="1"/>
      <c r="AK25" s="1">
        <v>1</v>
      </c>
      <c r="AL25" s="1">
        <v>20230630</v>
      </c>
      <c r="AM25" s="1">
        <v>20230605</v>
      </c>
      <c r="AN25" s="62">
        <v>210356</v>
      </c>
      <c r="AO25" s="62">
        <v>0</v>
      </c>
      <c r="AP25" s="61">
        <v>45107</v>
      </c>
    </row>
    <row r="26" spans="1:42" x14ac:dyDescent="0.25">
      <c r="A26" s="1">
        <v>890309115</v>
      </c>
      <c r="B26" s="1" t="s">
        <v>13</v>
      </c>
      <c r="C26" s="1" t="s">
        <v>10</v>
      </c>
      <c r="D26" s="1">
        <v>122090</v>
      </c>
      <c r="E26" s="1" t="s">
        <v>107</v>
      </c>
      <c r="F26" s="1" t="s">
        <v>10</v>
      </c>
      <c r="G26" s="1">
        <v>122090</v>
      </c>
      <c r="H26" s="61">
        <v>44685</v>
      </c>
      <c r="I26" s="62">
        <v>233849</v>
      </c>
      <c r="J26" s="62">
        <v>233849</v>
      </c>
      <c r="K26" s="1" t="s">
        <v>101</v>
      </c>
      <c r="L26" s="1" t="s">
        <v>139</v>
      </c>
      <c r="M26" s="1"/>
      <c r="N26" s="62">
        <v>0</v>
      </c>
      <c r="O26" s="62">
        <v>233849</v>
      </c>
      <c r="P26" s="1">
        <v>1222274755</v>
      </c>
      <c r="Q26" s="62">
        <v>0</v>
      </c>
      <c r="R26" s="1" t="s">
        <v>102</v>
      </c>
      <c r="S26" s="62">
        <v>233849</v>
      </c>
      <c r="T26" s="62">
        <v>0</v>
      </c>
      <c r="U26" s="62">
        <v>0</v>
      </c>
      <c r="V26" s="62">
        <v>0</v>
      </c>
      <c r="W26" s="62">
        <v>233849</v>
      </c>
      <c r="X26" s="62">
        <v>0</v>
      </c>
      <c r="Y26" s="1"/>
      <c r="Z26" s="62">
        <v>0</v>
      </c>
      <c r="AA26" s="1"/>
      <c r="AB26" s="62">
        <v>0</v>
      </c>
      <c r="AC26" s="62">
        <v>0</v>
      </c>
      <c r="AD26" s="1"/>
      <c r="AE26" s="1"/>
      <c r="AF26" s="61">
        <v>44685</v>
      </c>
      <c r="AG26" s="1"/>
      <c r="AH26" s="1">
        <v>2</v>
      </c>
      <c r="AI26" s="1"/>
      <c r="AJ26" s="1"/>
      <c r="AK26" s="1">
        <v>1</v>
      </c>
      <c r="AL26" s="1">
        <v>20230630</v>
      </c>
      <c r="AM26" s="1">
        <v>20230620</v>
      </c>
      <c r="AN26" s="62">
        <v>233849</v>
      </c>
      <c r="AO26" s="62">
        <v>0</v>
      </c>
      <c r="AP26" s="61">
        <v>45107</v>
      </c>
    </row>
    <row r="27" spans="1:42" x14ac:dyDescent="0.25">
      <c r="A27" s="1">
        <v>890309115</v>
      </c>
      <c r="B27" s="1" t="s">
        <v>13</v>
      </c>
      <c r="C27" s="1" t="s">
        <v>10</v>
      </c>
      <c r="D27" s="1">
        <v>124897</v>
      </c>
      <c r="E27" s="1" t="s">
        <v>108</v>
      </c>
      <c r="F27" s="1" t="s">
        <v>10</v>
      </c>
      <c r="G27" s="1">
        <v>124897</v>
      </c>
      <c r="H27" s="61">
        <v>44685</v>
      </c>
      <c r="I27" s="62">
        <v>182843</v>
      </c>
      <c r="J27" s="62">
        <v>182843</v>
      </c>
      <c r="K27" s="1" t="s">
        <v>101</v>
      </c>
      <c r="L27" s="1" t="s">
        <v>139</v>
      </c>
      <c r="M27" s="1"/>
      <c r="N27" s="62">
        <v>0</v>
      </c>
      <c r="O27" s="62">
        <v>182843</v>
      </c>
      <c r="P27" s="1">
        <v>1222274756</v>
      </c>
      <c r="Q27" s="62">
        <v>0</v>
      </c>
      <c r="R27" s="1" t="s">
        <v>102</v>
      </c>
      <c r="S27" s="62">
        <v>182843</v>
      </c>
      <c r="T27" s="62">
        <v>0</v>
      </c>
      <c r="U27" s="62">
        <v>0</v>
      </c>
      <c r="V27" s="62">
        <v>0</v>
      </c>
      <c r="W27" s="62">
        <v>182843</v>
      </c>
      <c r="X27" s="62">
        <v>0</v>
      </c>
      <c r="Y27" s="1"/>
      <c r="Z27" s="62">
        <v>0</v>
      </c>
      <c r="AA27" s="1"/>
      <c r="AB27" s="62">
        <v>0</v>
      </c>
      <c r="AC27" s="62">
        <v>0</v>
      </c>
      <c r="AD27" s="1"/>
      <c r="AE27" s="1"/>
      <c r="AF27" s="61">
        <v>44685</v>
      </c>
      <c r="AG27" s="1"/>
      <c r="AH27" s="1">
        <v>2</v>
      </c>
      <c r="AI27" s="1"/>
      <c r="AJ27" s="1"/>
      <c r="AK27" s="1">
        <v>1</v>
      </c>
      <c r="AL27" s="1">
        <v>20230630</v>
      </c>
      <c r="AM27" s="1">
        <v>20230620</v>
      </c>
      <c r="AN27" s="62">
        <v>182843</v>
      </c>
      <c r="AO27" s="62">
        <v>0</v>
      </c>
      <c r="AP27" s="61">
        <v>45107</v>
      </c>
    </row>
    <row r="28" spans="1:42" x14ac:dyDescent="0.25">
      <c r="A28" s="1">
        <v>890309115</v>
      </c>
      <c r="B28" s="1" t="s">
        <v>13</v>
      </c>
      <c r="C28" s="1" t="s">
        <v>10</v>
      </c>
      <c r="D28" s="1">
        <v>140454</v>
      </c>
      <c r="E28" s="1" t="s">
        <v>109</v>
      </c>
      <c r="F28" s="1" t="s">
        <v>10</v>
      </c>
      <c r="G28" s="1">
        <v>140454</v>
      </c>
      <c r="H28" s="61">
        <v>44756</v>
      </c>
      <c r="I28" s="62">
        <v>71003</v>
      </c>
      <c r="J28" s="62">
        <v>71003</v>
      </c>
      <c r="K28" s="1" t="s">
        <v>101</v>
      </c>
      <c r="L28" s="1" t="s">
        <v>139</v>
      </c>
      <c r="M28" s="1"/>
      <c r="N28" s="62">
        <v>0</v>
      </c>
      <c r="O28" s="62">
        <v>0</v>
      </c>
      <c r="P28" s="1"/>
      <c r="Q28" s="62">
        <v>71003</v>
      </c>
      <c r="R28" s="1" t="s">
        <v>102</v>
      </c>
      <c r="S28" s="62">
        <v>71003</v>
      </c>
      <c r="T28" s="62">
        <v>0</v>
      </c>
      <c r="U28" s="62">
        <v>0</v>
      </c>
      <c r="V28" s="62">
        <v>0</v>
      </c>
      <c r="W28" s="62">
        <v>71003</v>
      </c>
      <c r="X28" s="62">
        <v>0</v>
      </c>
      <c r="Y28" s="1"/>
      <c r="Z28" s="62">
        <v>0</v>
      </c>
      <c r="AA28" s="1"/>
      <c r="AB28" s="62">
        <v>0</v>
      </c>
      <c r="AC28" s="62">
        <v>0</v>
      </c>
      <c r="AD28" s="1"/>
      <c r="AE28" s="1"/>
      <c r="AF28" s="61">
        <v>44756</v>
      </c>
      <c r="AG28" s="1"/>
      <c r="AH28" s="1">
        <v>2</v>
      </c>
      <c r="AI28" s="1"/>
      <c r="AJ28" s="1"/>
      <c r="AK28" s="1">
        <v>1</v>
      </c>
      <c r="AL28" s="1">
        <v>20230630</v>
      </c>
      <c r="AM28" s="1">
        <v>20230605</v>
      </c>
      <c r="AN28" s="62">
        <v>71003</v>
      </c>
      <c r="AO28" s="62">
        <v>0</v>
      </c>
      <c r="AP28" s="61">
        <v>45107</v>
      </c>
    </row>
    <row r="29" spans="1:42" x14ac:dyDescent="0.25">
      <c r="A29" s="1">
        <v>890309115</v>
      </c>
      <c r="B29" s="1" t="s">
        <v>13</v>
      </c>
      <c r="C29" s="1" t="s">
        <v>10</v>
      </c>
      <c r="D29" s="1">
        <v>143343</v>
      </c>
      <c r="E29" s="1" t="s">
        <v>110</v>
      </c>
      <c r="F29" s="1" t="s">
        <v>10</v>
      </c>
      <c r="G29" s="1">
        <v>143343</v>
      </c>
      <c r="H29" s="61">
        <v>44771</v>
      </c>
      <c r="I29" s="62">
        <v>65700</v>
      </c>
      <c r="J29" s="62">
        <v>65700</v>
      </c>
      <c r="K29" s="1" t="s">
        <v>101</v>
      </c>
      <c r="L29" s="1" t="s">
        <v>139</v>
      </c>
      <c r="M29" s="1"/>
      <c r="N29" s="62">
        <v>0</v>
      </c>
      <c r="O29" s="62">
        <v>0</v>
      </c>
      <c r="P29" s="1"/>
      <c r="Q29" s="62">
        <v>65700</v>
      </c>
      <c r="R29" s="1" t="s">
        <v>102</v>
      </c>
      <c r="S29" s="62">
        <v>65700</v>
      </c>
      <c r="T29" s="62">
        <v>0</v>
      </c>
      <c r="U29" s="62">
        <v>0</v>
      </c>
      <c r="V29" s="62">
        <v>0</v>
      </c>
      <c r="W29" s="62">
        <v>65700</v>
      </c>
      <c r="X29" s="62">
        <v>0</v>
      </c>
      <c r="Y29" s="1"/>
      <c r="Z29" s="62">
        <v>0</v>
      </c>
      <c r="AA29" s="1"/>
      <c r="AB29" s="62">
        <v>0</v>
      </c>
      <c r="AC29" s="62">
        <v>0</v>
      </c>
      <c r="AD29" s="1"/>
      <c r="AE29" s="1"/>
      <c r="AF29" s="61">
        <v>44771</v>
      </c>
      <c r="AG29" s="1"/>
      <c r="AH29" s="1">
        <v>2</v>
      </c>
      <c r="AI29" s="1"/>
      <c r="AJ29" s="1"/>
      <c r="AK29" s="1">
        <v>1</v>
      </c>
      <c r="AL29" s="1">
        <v>20230630</v>
      </c>
      <c r="AM29" s="1">
        <v>20230605</v>
      </c>
      <c r="AN29" s="62">
        <v>65700</v>
      </c>
      <c r="AO29" s="62">
        <v>0</v>
      </c>
      <c r="AP29" s="61">
        <v>45107</v>
      </c>
    </row>
    <row r="30" spans="1:42" x14ac:dyDescent="0.25">
      <c r="A30" s="1">
        <v>890309115</v>
      </c>
      <c r="B30" s="1" t="s">
        <v>13</v>
      </c>
      <c r="C30" s="1" t="s">
        <v>10</v>
      </c>
      <c r="D30" s="1">
        <v>146087</v>
      </c>
      <c r="E30" s="1" t="s">
        <v>111</v>
      </c>
      <c r="F30" s="1" t="s">
        <v>10</v>
      </c>
      <c r="G30" s="1">
        <v>146087</v>
      </c>
      <c r="H30" s="61">
        <v>44787</v>
      </c>
      <c r="I30" s="62">
        <v>78314</v>
      </c>
      <c r="J30" s="62">
        <v>78314</v>
      </c>
      <c r="K30" s="1" t="s">
        <v>101</v>
      </c>
      <c r="L30" s="1" t="s">
        <v>139</v>
      </c>
      <c r="M30" s="1"/>
      <c r="N30" s="62">
        <v>0</v>
      </c>
      <c r="O30" s="62">
        <v>0</v>
      </c>
      <c r="P30" s="1"/>
      <c r="Q30" s="62">
        <v>78314</v>
      </c>
      <c r="R30" s="1" t="s">
        <v>102</v>
      </c>
      <c r="S30" s="62">
        <v>78314</v>
      </c>
      <c r="T30" s="62">
        <v>0</v>
      </c>
      <c r="U30" s="62">
        <v>0</v>
      </c>
      <c r="V30" s="62">
        <v>0</v>
      </c>
      <c r="W30" s="62">
        <v>78314</v>
      </c>
      <c r="X30" s="62">
        <v>0</v>
      </c>
      <c r="Y30" s="1"/>
      <c r="Z30" s="62">
        <v>0</v>
      </c>
      <c r="AA30" s="1"/>
      <c r="AB30" s="62">
        <v>0</v>
      </c>
      <c r="AC30" s="62">
        <v>0</v>
      </c>
      <c r="AD30" s="1"/>
      <c r="AE30" s="1"/>
      <c r="AF30" s="61">
        <v>44787</v>
      </c>
      <c r="AG30" s="1"/>
      <c r="AH30" s="1">
        <v>2</v>
      </c>
      <c r="AI30" s="1"/>
      <c r="AJ30" s="1"/>
      <c r="AK30" s="1">
        <v>1</v>
      </c>
      <c r="AL30" s="1">
        <v>20230630</v>
      </c>
      <c r="AM30" s="1">
        <v>20230605</v>
      </c>
      <c r="AN30" s="62">
        <v>78314</v>
      </c>
      <c r="AO30" s="62">
        <v>0</v>
      </c>
      <c r="AP30" s="61">
        <v>45107</v>
      </c>
    </row>
    <row r="31" spans="1:42" x14ac:dyDescent="0.25">
      <c r="A31" s="1">
        <v>890309115</v>
      </c>
      <c r="B31" s="1" t="s">
        <v>13</v>
      </c>
      <c r="C31" s="1" t="s">
        <v>10</v>
      </c>
      <c r="D31" s="1">
        <v>151382</v>
      </c>
      <c r="E31" s="1" t="s">
        <v>112</v>
      </c>
      <c r="F31" s="1" t="s">
        <v>10</v>
      </c>
      <c r="G31" s="1">
        <v>151382</v>
      </c>
      <c r="H31" s="61">
        <v>44816</v>
      </c>
      <c r="I31" s="62">
        <v>202107</v>
      </c>
      <c r="J31" s="62">
        <v>202107</v>
      </c>
      <c r="K31" s="1" t="s">
        <v>101</v>
      </c>
      <c r="L31" s="1" t="s">
        <v>139</v>
      </c>
      <c r="M31" s="1"/>
      <c r="N31" s="62">
        <v>0</v>
      </c>
      <c r="O31" s="62">
        <v>0</v>
      </c>
      <c r="P31" s="1"/>
      <c r="Q31" s="62">
        <v>202107</v>
      </c>
      <c r="R31" s="1" t="s">
        <v>102</v>
      </c>
      <c r="S31" s="62">
        <v>202107</v>
      </c>
      <c r="T31" s="62">
        <v>0</v>
      </c>
      <c r="U31" s="62">
        <v>0</v>
      </c>
      <c r="V31" s="62">
        <v>0</v>
      </c>
      <c r="W31" s="62">
        <v>202107</v>
      </c>
      <c r="X31" s="62">
        <v>0</v>
      </c>
      <c r="Y31" s="1"/>
      <c r="Z31" s="62">
        <v>0</v>
      </c>
      <c r="AA31" s="1"/>
      <c r="AB31" s="62">
        <v>0</v>
      </c>
      <c r="AC31" s="62">
        <v>0</v>
      </c>
      <c r="AD31" s="1"/>
      <c r="AE31" s="1"/>
      <c r="AF31" s="61">
        <v>44816</v>
      </c>
      <c r="AG31" s="1"/>
      <c r="AH31" s="1">
        <v>2</v>
      </c>
      <c r="AI31" s="1"/>
      <c r="AJ31" s="1"/>
      <c r="AK31" s="1">
        <v>1</v>
      </c>
      <c r="AL31" s="1">
        <v>20230630</v>
      </c>
      <c r="AM31" s="1">
        <v>20230605</v>
      </c>
      <c r="AN31" s="62">
        <v>202107</v>
      </c>
      <c r="AO31" s="62">
        <v>0</v>
      </c>
      <c r="AP31" s="61">
        <v>45107</v>
      </c>
    </row>
    <row r="32" spans="1:42" x14ac:dyDescent="0.25">
      <c r="A32" s="1">
        <v>890309115</v>
      </c>
      <c r="B32" s="1" t="s">
        <v>13</v>
      </c>
      <c r="C32" s="1" t="s">
        <v>10</v>
      </c>
      <c r="D32" s="1">
        <v>152316</v>
      </c>
      <c r="E32" s="1" t="s">
        <v>113</v>
      </c>
      <c r="F32" s="1" t="s">
        <v>10</v>
      </c>
      <c r="G32" s="1">
        <v>152316</v>
      </c>
      <c r="H32" s="61">
        <v>44821</v>
      </c>
      <c r="I32" s="62">
        <v>166260</v>
      </c>
      <c r="J32" s="62">
        <v>166260</v>
      </c>
      <c r="K32" s="1" t="s">
        <v>101</v>
      </c>
      <c r="L32" s="1" t="s">
        <v>139</v>
      </c>
      <c r="M32" s="1"/>
      <c r="N32" s="62">
        <v>0</v>
      </c>
      <c r="O32" s="62">
        <v>0</v>
      </c>
      <c r="P32" s="1"/>
      <c r="Q32" s="62">
        <v>166260</v>
      </c>
      <c r="R32" s="1" t="s">
        <v>102</v>
      </c>
      <c r="S32" s="62">
        <v>166260</v>
      </c>
      <c r="T32" s="62">
        <v>0</v>
      </c>
      <c r="U32" s="62">
        <v>0</v>
      </c>
      <c r="V32" s="62">
        <v>0</v>
      </c>
      <c r="W32" s="62">
        <v>166260</v>
      </c>
      <c r="X32" s="62">
        <v>0</v>
      </c>
      <c r="Y32" s="1"/>
      <c r="Z32" s="62">
        <v>0</v>
      </c>
      <c r="AA32" s="1"/>
      <c r="AB32" s="62">
        <v>0</v>
      </c>
      <c r="AC32" s="62">
        <v>0</v>
      </c>
      <c r="AD32" s="1"/>
      <c r="AE32" s="1"/>
      <c r="AF32" s="61">
        <v>44821</v>
      </c>
      <c r="AG32" s="1"/>
      <c r="AH32" s="1">
        <v>2</v>
      </c>
      <c r="AI32" s="1"/>
      <c r="AJ32" s="1"/>
      <c r="AK32" s="1">
        <v>1</v>
      </c>
      <c r="AL32" s="1">
        <v>20230630</v>
      </c>
      <c r="AM32" s="1">
        <v>20230605</v>
      </c>
      <c r="AN32" s="62">
        <v>166260</v>
      </c>
      <c r="AO32" s="62">
        <v>0</v>
      </c>
      <c r="AP32" s="61">
        <v>45107</v>
      </c>
    </row>
    <row r="33" spans="1:42" x14ac:dyDescent="0.25">
      <c r="A33" s="1">
        <v>890309115</v>
      </c>
      <c r="B33" s="1" t="s">
        <v>13</v>
      </c>
      <c r="C33" s="1" t="s">
        <v>10</v>
      </c>
      <c r="D33" s="1">
        <v>153095</v>
      </c>
      <c r="E33" s="1" t="s">
        <v>114</v>
      </c>
      <c r="F33" s="1" t="s">
        <v>10</v>
      </c>
      <c r="G33" s="1">
        <v>153095</v>
      </c>
      <c r="H33" s="61">
        <v>44825</v>
      </c>
      <c r="I33" s="62">
        <v>129282</v>
      </c>
      <c r="J33" s="62">
        <v>129282</v>
      </c>
      <c r="K33" s="1" t="s">
        <v>101</v>
      </c>
      <c r="L33" s="1" t="s">
        <v>139</v>
      </c>
      <c r="M33" s="1"/>
      <c r="N33" s="62">
        <v>0</v>
      </c>
      <c r="O33" s="62">
        <v>0</v>
      </c>
      <c r="P33" s="1"/>
      <c r="Q33" s="62">
        <v>129282</v>
      </c>
      <c r="R33" s="1" t="s">
        <v>102</v>
      </c>
      <c r="S33" s="62">
        <v>129282</v>
      </c>
      <c r="T33" s="62">
        <v>0</v>
      </c>
      <c r="U33" s="62">
        <v>0</v>
      </c>
      <c r="V33" s="62">
        <v>0</v>
      </c>
      <c r="W33" s="62">
        <v>129282</v>
      </c>
      <c r="X33" s="62">
        <v>0</v>
      </c>
      <c r="Y33" s="1"/>
      <c r="Z33" s="62">
        <v>0</v>
      </c>
      <c r="AA33" s="1"/>
      <c r="AB33" s="62">
        <v>0</v>
      </c>
      <c r="AC33" s="62">
        <v>0</v>
      </c>
      <c r="AD33" s="1"/>
      <c r="AE33" s="1"/>
      <c r="AF33" s="61">
        <v>44825</v>
      </c>
      <c r="AG33" s="1"/>
      <c r="AH33" s="1">
        <v>2</v>
      </c>
      <c r="AI33" s="1"/>
      <c r="AJ33" s="1"/>
      <c r="AK33" s="1">
        <v>1</v>
      </c>
      <c r="AL33" s="1">
        <v>20230630</v>
      </c>
      <c r="AM33" s="1">
        <v>20230605</v>
      </c>
      <c r="AN33" s="62">
        <v>129282</v>
      </c>
      <c r="AO33" s="62">
        <v>0</v>
      </c>
      <c r="AP33" s="61">
        <v>45107</v>
      </c>
    </row>
    <row r="34" spans="1:42" x14ac:dyDescent="0.25">
      <c r="A34" s="1">
        <v>890309115</v>
      </c>
      <c r="B34" s="1" t="s">
        <v>13</v>
      </c>
      <c r="C34" s="1" t="s">
        <v>10</v>
      </c>
      <c r="D34" s="1">
        <v>154619</v>
      </c>
      <c r="E34" s="1" t="s">
        <v>115</v>
      </c>
      <c r="F34" s="1" t="s">
        <v>10</v>
      </c>
      <c r="G34" s="1">
        <v>154619</v>
      </c>
      <c r="H34" s="61">
        <v>44830</v>
      </c>
      <c r="I34" s="62">
        <v>592782</v>
      </c>
      <c r="J34" s="62">
        <v>592782</v>
      </c>
      <c r="K34" s="1" t="s">
        <v>101</v>
      </c>
      <c r="L34" s="1" t="s">
        <v>139</v>
      </c>
      <c r="M34" s="1"/>
      <c r="N34" s="62">
        <v>0</v>
      </c>
      <c r="O34" s="62">
        <v>0</v>
      </c>
      <c r="P34" s="1"/>
      <c r="Q34" s="62">
        <v>592782</v>
      </c>
      <c r="R34" s="1" t="s">
        <v>102</v>
      </c>
      <c r="S34" s="62">
        <v>592782</v>
      </c>
      <c r="T34" s="62">
        <v>0</v>
      </c>
      <c r="U34" s="62">
        <v>0</v>
      </c>
      <c r="V34" s="62">
        <v>0</v>
      </c>
      <c r="W34" s="62">
        <v>592782</v>
      </c>
      <c r="X34" s="62">
        <v>0</v>
      </c>
      <c r="Y34" s="1"/>
      <c r="Z34" s="62">
        <v>0</v>
      </c>
      <c r="AA34" s="1"/>
      <c r="AB34" s="62">
        <v>0</v>
      </c>
      <c r="AC34" s="62">
        <v>0</v>
      </c>
      <c r="AD34" s="1"/>
      <c r="AE34" s="1"/>
      <c r="AF34" s="61">
        <v>44830</v>
      </c>
      <c r="AG34" s="1"/>
      <c r="AH34" s="1">
        <v>2</v>
      </c>
      <c r="AI34" s="1"/>
      <c r="AJ34" s="1"/>
      <c r="AK34" s="1">
        <v>1</v>
      </c>
      <c r="AL34" s="1">
        <v>20230630</v>
      </c>
      <c r="AM34" s="1">
        <v>20230605</v>
      </c>
      <c r="AN34" s="62">
        <v>592782</v>
      </c>
      <c r="AO34" s="62">
        <v>0</v>
      </c>
      <c r="AP34" s="61">
        <v>45107</v>
      </c>
    </row>
    <row r="35" spans="1:42" x14ac:dyDescent="0.25">
      <c r="A35" s="1">
        <v>890309115</v>
      </c>
      <c r="B35" s="1" t="s">
        <v>13</v>
      </c>
      <c r="C35" s="1" t="s">
        <v>10</v>
      </c>
      <c r="D35" s="1">
        <v>158091</v>
      </c>
      <c r="E35" s="1" t="s">
        <v>116</v>
      </c>
      <c r="F35" s="1" t="s">
        <v>10</v>
      </c>
      <c r="G35" s="1">
        <v>158091</v>
      </c>
      <c r="H35" s="61">
        <v>44853</v>
      </c>
      <c r="I35" s="62">
        <v>73491</v>
      </c>
      <c r="J35" s="62">
        <v>73491</v>
      </c>
      <c r="K35" s="1" t="s">
        <v>101</v>
      </c>
      <c r="L35" s="1" t="s">
        <v>139</v>
      </c>
      <c r="M35" s="1"/>
      <c r="N35" s="62">
        <v>0</v>
      </c>
      <c r="O35" s="62">
        <v>0</v>
      </c>
      <c r="P35" s="1"/>
      <c r="Q35" s="62">
        <v>73491</v>
      </c>
      <c r="R35" s="1" t="s">
        <v>102</v>
      </c>
      <c r="S35" s="62">
        <v>73491</v>
      </c>
      <c r="T35" s="62">
        <v>0</v>
      </c>
      <c r="U35" s="62">
        <v>0</v>
      </c>
      <c r="V35" s="62">
        <v>0</v>
      </c>
      <c r="W35" s="62">
        <v>73491</v>
      </c>
      <c r="X35" s="62">
        <v>0</v>
      </c>
      <c r="Y35" s="1"/>
      <c r="Z35" s="62">
        <v>0</v>
      </c>
      <c r="AA35" s="1"/>
      <c r="AB35" s="62">
        <v>0</v>
      </c>
      <c r="AC35" s="62">
        <v>0</v>
      </c>
      <c r="AD35" s="1"/>
      <c r="AE35" s="1"/>
      <c r="AF35" s="61">
        <v>44853</v>
      </c>
      <c r="AG35" s="1"/>
      <c r="AH35" s="1">
        <v>2</v>
      </c>
      <c r="AI35" s="1"/>
      <c r="AJ35" s="1"/>
      <c r="AK35" s="1">
        <v>1</v>
      </c>
      <c r="AL35" s="1">
        <v>20230630</v>
      </c>
      <c r="AM35" s="1">
        <v>20230605</v>
      </c>
      <c r="AN35" s="62">
        <v>73491</v>
      </c>
      <c r="AO35" s="62">
        <v>0</v>
      </c>
      <c r="AP35" s="61">
        <v>45107</v>
      </c>
    </row>
    <row r="36" spans="1:42" x14ac:dyDescent="0.25">
      <c r="A36" s="1">
        <v>890309115</v>
      </c>
      <c r="B36" s="1" t="s">
        <v>13</v>
      </c>
      <c r="C36" s="1" t="s">
        <v>10</v>
      </c>
      <c r="D36" s="1">
        <v>187417</v>
      </c>
      <c r="E36" s="1" t="s">
        <v>117</v>
      </c>
      <c r="F36" s="1" t="s">
        <v>10</v>
      </c>
      <c r="G36" s="1">
        <v>187417</v>
      </c>
      <c r="H36" s="61">
        <v>45009</v>
      </c>
      <c r="I36" s="62">
        <v>153654</v>
      </c>
      <c r="J36" s="62">
        <v>153654</v>
      </c>
      <c r="K36" s="1" t="s">
        <v>101</v>
      </c>
      <c r="L36" s="1" t="s">
        <v>139</v>
      </c>
      <c r="M36" s="1"/>
      <c r="N36" s="62">
        <v>0</v>
      </c>
      <c r="O36" s="62">
        <v>0</v>
      </c>
      <c r="P36" s="1"/>
      <c r="Q36" s="62">
        <v>153654</v>
      </c>
      <c r="R36" s="1" t="s">
        <v>102</v>
      </c>
      <c r="S36" s="62">
        <v>153654</v>
      </c>
      <c r="T36" s="62">
        <v>0</v>
      </c>
      <c r="U36" s="62">
        <v>0</v>
      </c>
      <c r="V36" s="62">
        <v>0</v>
      </c>
      <c r="W36" s="62">
        <v>153654</v>
      </c>
      <c r="X36" s="62">
        <v>0</v>
      </c>
      <c r="Y36" s="1"/>
      <c r="Z36" s="62">
        <v>0</v>
      </c>
      <c r="AA36" s="1"/>
      <c r="AB36" s="62">
        <v>0</v>
      </c>
      <c r="AC36" s="62">
        <v>0</v>
      </c>
      <c r="AD36" s="1"/>
      <c r="AE36" s="1"/>
      <c r="AF36" s="61">
        <v>45009</v>
      </c>
      <c r="AG36" s="1"/>
      <c r="AH36" s="1">
        <v>2</v>
      </c>
      <c r="AI36" s="1"/>
      <c r="AJ36" s="1"/>
      <c r="AK36" s="1">
        <v>1</v>
      </c>
      <c r="AL36" s="1">
        <v>20230430</v>
      </c>
      <c r="AM36" s="1">
        <v>20230419</v>
      </c>
      <c r="AN36" s="62">
        <v>153654</v>
      </c>
      <c r="AO36" s="62">
        <v>0</v>
      </c>
      <c r="AP36" s="61">
        <v>45107</v>
      </c>
    </row>
    <row r="37" spans="1:42" x14ac:dyDescent="0.25">
      <c r="A37" s="1">
        <v>890309115</v>
      </c>
      <c r="B37" s="1" t="s">
        <v>13</v>
      </c>
      <c r="C37" s="1"/>
      <c r="D37" s="1">
        <v>1074075</v>
      </c>
      <c r="E37" s="1" t="s">
        <v>118</v>
      </c>
      <c r="F37" s="1"/>
      <c r="G37" s="1">
        <v>1074075</v>
      </c>
      <c r="H37" s="61">
        <v>42874</v>
      </c>
      <c r="I37" s="62">
        <v>49600</v>
      </c>
      <c r="J37" s="62">
        <v>49600</v>
      </c>
      <c r="K37" s="1" t="s">
        <v>101</v>
      </c>
      <c r="L37" s="1" t="s">
        <v>140</v>
      </c>
      <c r="M37" s="1"/>
      <c r="N37" s="62">
        <v>0</v>
      </c>
      <c r="O37" s="62">
        <v>0</v>
      </c>
      <c r="P37" s="1"/>
      <c r="Q37" s="62">
        <v>0</v>
      </c>
      <c r="R37" s="1" t="s">
        <v>102</v>
      </c>
      <c r="S37" s="62">
        <v>49600</v>
      </c>
      <c r="T37" s="62">
        <v>0</v>
      </c>
      <c r="U37" s="62">
        <v>0</v>
      </c>
      <c r="V37" s="62">
        <v>0</v>
      </c>
      <c r="W37" s="62">
        <v>49600</v>
      </c>
      <c r="X37" s="62">
        <v>0</v>
      </c>
      <c r="Y37" s="1"/>
      <c r="Z37" s="62">
        <v>0</v>
      </c>
      <c r="AA37" s="1"/>
      <c r="AB37" s="62">
        <v>49600</v>
      </c>
      <c r="AC37" s="62">
        <v>0</v>
      </c>
      <c r="AD37" s="1">
        <v>2200459658</v>
      </c>
      <c r="AE37" s="1" t="s">
        <v>141</v>
      </c>
      <c r="AF37" s="61">
        <v>42874</v>
      </c>
      <c r="AG37" s="1"/>
      <c r="AH37" s="1">
        <v>2</v>
      </c>
      <c r="AI37" s="1"/>
      <c r="AJ37" s="1"/>
      <c r="AK37" s="1">
        <v>1</v>
      </c>
      <c r="AL37" s="1">
        <v>20170630</v>
      </c>
      <c r="AM37" s="1">
        <v>20170602</v>
      </c>
      <c r="AN37" s="62">
        <v>49600</v>
      </c>
      <c r="AO37" s="62">
        <v>0</v>
      </c>
      <c r="AP37" s="61">
        <v>45107</v>
      </c>
    </row>
    <row r="38" spans="1:42" x14ac:dyDescent="0.25">
      <c r="A38" s="1">
        <v>890309115</v>
      </c>
      <c r="B38" s="1" t="s">
        <v>13</v>
      </c>
      <c r="C38" s="1"/>
      <c r="D38" s="1">
        <v>1084773</v>
      </c>
      <c r="E38" s="1" t="s">
        <v>119</v>
      </c>
      <c r="F38" s="1"/>
      <c r="G38" s="1">
        <v>1084773</v>
      </c>
      <c r="H38" s="61">
        <v>42874</v>
      </c>
      <c r="I38" s="62">
        <v>51900</v>
      </c>
      <c r="J38" s="62">
        <v>51900</v>
      </c>
      <c r="K38" s="1" t="s">
        <v>101</v>
      </c>
      <c r="L38" s="1" t="s">
        <v>140</v>
      </c>
      <c r="M38" s="1"/>
      <c r="N38" s="62">
        <v>0</v>
      </c>
      <c r="O38" s="62">
        <v>0</v>
      </c>
      <c r="P38" s="1"/>
      <c r="Q38" s="62">
        <v>0</v>
      </c>
      <c r="R38" s="1" t="s">
        <v>102</v>
      </c>
      <c r="S38" s="62">
        <v>51900</v>
      </c>
      <c r="T38" s="62">
        <v>0</v>
      </c>
      <c r="U38" s="62">
        <v>0</v>
      </c>
      <c r="V38" s="62">
        <v>0</v>
      </c>
      <c r="W38" s="62">
        <v>51900</v>
      </c>
      <c r="X38" s="62">
        <v>0</v>
      </c>
      <c r="Y38" s="1"/>
      <c r="Z38" s="62">
        <v>0</v>
      </c>
      <c r="AA38" s="1"/>
      <c r="AB38" s="62">
        <v>51900</v>
      </c>
      <c r="AC38" s="62">
        <v>0</v>
      </c>
      <c r="AD38" s="1">
        <v>2200459658</v>
      </c>
      <c r="AE38" s="1" t="s">
        <v>141</v>
      </c>
      <c r="AF38" s="61">
        <v>42874</v>
      </c>
      <c r="AG38" s="1"/>
      <c r="AH38" s="1">
        <v>2</v>
      </c>
      <c r="AI38" s="1"/>
      <c r="AJ38" s="1"/>
      <c r="AK38" s="1">
        <v>1</v>
      </c>
      <c r="AL38" s="1">
        <v>20170630</v>
      </c>
      <c r="AM38" s="1">
        <v>20170602</v>
      </c>
      <c r="AN38" s="62">
        <v>51900</v>
      </c>
      <c r="AO38" s="62">
        <v>0</v>
      </c>
      <c r="AP38" s="61">
        <v>45107</v>
      </c>
    </row>
    <row r="39" spans="1:42" x14ac:dyDescent="0.25">
      <c r="A39" s="1">
        <v>890309115</v>
      </c>
      <c r="B39" s="1" t="s">
        <v>13</v>
      </c>
      <c r="C39" s="1"/>
      <c r="D39" s="1">
        <v>1125798</v>
      </c>
      <c r="E39" s="1" t="s">
        <v>120</v>
      </c>
      <c r="F39" s="1"/>
      <c r="G39" s="1">
        <v>1125798</v>
      </c>
      <c r="H39" s="61">
        <v>43101</v>
      </c>
      <c r="I39" s="62">
        <v>184620</v>
      </c>
      <c r="J39" s="62">
        <v>200</v>
      </c>
      <c r="K39" s="1" t="s">
        <v>101</v>
      </c>
      <c r="L39" s="1" t="s">
        <v>140</v>
      </c>
      <c r="M39" s="1"/>
      <c r="N39" s="62">
        <v>0</v>
      </c>
      <c r="O39" s="62">
        <v>0</v>
      </c>
      <c r="P39" s="1"/>
      <c r="Q39" s="62">
        <v>0</v>
      </c>
      <c r="R39" s="1" t="s">
        <v>102</v>
      </c>
      <c r="S39" s="62">
        <v>184620</v>
      </c>
      <c r="T39" s="62">
        <v>0</v>
      </c>
      <c r="U39" s="62">
        <v>0</v>
      </c>
      <c r="V39" s="62">
        <v>0</v>
      </c>
      <c r="W39" s="62">
        <v>184620</v>
      </c>
      <c r="X39" s="62">
        <v>0</v>
      </c>
      <c r="Y39" s="1"/>
      <c r="Z39" s="62">
        <v>0</v>
      </c>
      <c r="AA39" s="1"/>
      <c r="AB39" s="62">
        <v>184620</v>
      </c>
      <c r="AC39" s="62">
        <v>0</v>
      </c>
      <c r="AD39" s="1">
        <v>2200486860</v>
      </c>
      <c r="AE39" s="1" t="s">
        <v>142</v>
      </c>
      <c r="AF39" s="61">
        <v>43101</v>
      </c>
      <c r="AG39" s="1"/>
      <c r="AH39" s="1">
        <v>2</v>
      </c>
      <c r="AI39" s="1"/>
      <c r="AJ39" s="1"/>
      <c r="AK39" s="1">
        <v>1</v>
      </c>
      <c r="AL39" s="1">
        <v>20171230</v>
      </c>
      <c r="AM39" s="1">
        <v>20171226</v>
      </c>
      <c r="AN39" s="62">
        <v>184620</v>
      </c>
      <c r="AO39" s="62">
        <v>0</v>
      </c>
      <c r="AP39" s="61">
        <v>45107</v>
      </c>
    </row>
    <row r="40" spans="1:42" x14ac:dyDescent="0.25">
      <c r="A40" s="1">
        <v>890309115</v>
      </c>
      <c r="B40" s="1" t="s">
        <v>13</v>
      </c>
      <c r="C40" s="1"/>
      <c r="D40" s="1">
        <v>1325101</v>
      </c>
      <c r="E40" s="1" t="s">
        <v>121</v>
      </c>
      <c r="F40" s="1"/>
      <c r="G40" s="1">
        <v>1325101</v>
      </c>
      <c r="H40" s="61">
        <v>43819</v>
      </c>
      <c r="I40" s="62">
        <v>18176</v>
      </c>
      <c r="J40" s="62">
        <v>18176</v>
      </c>
      <c r="K40" s="1" t="s">
        <v>101</v>
      </c>
      <c r="L40" s="1" t="s">
        <v>140</v>
      </c>
      <c r="M40" s="1"/>
      <c r="N40" s="62">
        <v>0</v>
      </c>
      <c r="O40" s="62">
        <v>0</v>
      </c>
      <c r="P40" s="1"/>
      <c r="Q40" s="62">
        <v>0</v>
      </c>
      <c r="R40" s="1" t="s">
        <v>102</v>
      </c>
      <c r="S40" s="62">
        <v>18176</v>
      </c>
      <c r="T40" s="62">
        <v>0</v>
      </c>
      <c r="U40" s="62">
        <v>0</v>
      </c>
      <c r="V40" s="62">
        <v>0</v>
      </c>
      <c r="W40" s="62">
        <v>18176</v>
      </c>
      <c r="X40" s="62">
        <v>0</v>
      </c>
      <c r="Y40" s="1"/>
      <c r="Z40" s="62">
        <v>0</v>
      </c>
      <c r="AA40" s="1"/>
      <c r="AB40" s="62">
        <v>18176</v>
      </c>
      <c r="AC40" s="62">
        <v>0</v>
      </c>
      <c r="AD40" s="1">
        <v>2200810989</v>
      </c>
      <c r="AE40" s="1" t="s">
        <v>143</v>
      </c>
      <c r="AF40" s="61">
        <v>43819</v>
      </c>
      <c r="AG40" s="1"/>
      <c r="AH40" s="1">
        <v>2</v>
      </c>
      <c r="AI40" s="1"/>
      <c r="AJ40" s="1"/>
      <c r="AK40" s="1">
        <v>1</v>
      </c>
      <c r="AL40" s="1">
        <v>20200130</v>
      </c>
      <c r="AM40" s="1">
        <v>20200102</v>
      </c>
      <c r="AN40" s="62">
        <v>18176</v>
      </c>
      <c r="AO40" s="62">
        <v>0</v>
      </c>
      <c r="AP40" s="61">
        <v>45107</v>
      </c>
    </row>
    <row r="41" spans="1:42" x14ac:dyDescent="0.25">
      <c r="A41" s="1">
        <v>890309115</v>
      </c>
      <c r="B41" s="1" t="s">
        <v>13</v>
      </c>
      <c r="C41" s="1"/>
      <c r="D41" s="1">
        <v>1348044</v>
      </c>
      <c r="E41" s="1" t="s">
        <v>122</v>
      </c>
      <c r="F41" s="1"/>
      <c r="G41" s="1">
        <v>1348044</v>
      </c>
      <c r="H41" s="61">
        <v>43896</v>
      </c>
      <c r="I41" s="62">
        <v>29300</v>
      </c>
      <c r="J41" s="62">
        <v>29300</v>
      </c>
      <c r="K41" s="1" t="s">
        <v>101</v>
      </c>
      <c r="L41" s="1" t="s">
        <v>140</v>
      </c>
      <c r="M41" s="1"/>
      <c r="N41" s="62">
        <v>0</v>
      </c>
      <c r="O41" s="62">
        <v>0</v>
      </c>
      <c r="P41" s="1"/>
      <c r="Q41" s="62">
        <v>0</v>
      </c>
      <c r="R41" s="1" t="s">
        <v>102</v>
      </c>
      <c r="S41" s="62">
        <v>29300</v>
      </c>
      <c r="T41" s="62">
        <v>0</v>
      </c>
      <c r="U41" s="62">
        <v>0</v>
      </c>
      <c r="V41" s="62">
        <v>0</v>
      </c>
      <c r="W41" s="62">
        <v>29300</v>
      </c>
      <c r="X41" s="62">
        <v>0</v>
      </c>
      <c r="Y41" s="1"/>
      <c r="Z41" s="62">
        <v>0</v>
      </c>
      <c r="AA41" s="1"/>
      <c r="AB41" s="62">
        <v>29300</v>
      </c>
      <c r="AC41" s="62">
        <v>0</v>
      </c>
      <c r="AD41" s="1">
        <v>2201248171</v>
      </c>
      <c r="AE41" s="1" t="s">
        <v>144</v>
      </c>
      <c r="AF41" s="61">
        <v>43896</v>
      </c>
      <c r="AG41" s="1"/>
      <c r="AH41" s="1">
        <v>2</v>
      </c>
      <c r="AI41" s="1"/>
      <c r="AJ41" s="1"/>
      <c r="AK41" s="1">
        <v>2</v>
      </c>
      <c r="AL41" s="1">
        <v>20220330</v>
      </c>
      <c r="AM41" s="1">
        <v>20220323</v>
      </c>
      <c r="AN41" s="62">
        <v>29300</v>
      </c>
      <c r="AO41" s="62">
        <v>0</v>
      </c>
      <c r="AP41" s="61">
        <v>45107</v>
      </c>
    </row>
    <row r="42" spans="1:42" x14ac:dyDescent="0.25">
      <c r="A42" s="1">
        <v>890309115</v>
      </c>
      <c r="B42" s="1" t="s">
        <v>13</v>
      </c>
      <c r="C42" s="1" t="s">
        <v>10</v>
      </c>
      <c r="D42" s="1">
        <v>28822</v>
      </c>
      <c r="E42" s="1" t="s">
        <v>123</v>
      </c>
      <c r="F42" s="1" t="s">
        <v>10</v>
      </c>
      <c r="G42" s="1">
        <v>28822</v>
      </c>
      <c r="H42" s="61">
        <v>44389</v>
      </c>
      <c r="I42" s="62">
        <v>267800</v>
      </c>
      <c r="J42" s="62">
        <v>267800</v>
      </c>
      <c r="K42" s="1" t="s">
        <v>101</v>
      </c>
      <c r="L42" s="1" t="s">
        <v>139</v>
      </c>
      <c r="M42" s="1"/>
      <c r="N42" s="62">
        <v>0</v>
      </c>
      <c r="O42" s="62">
        <v>0</v>
      </c>
      <c r="P42" s="1"/>
      <c r="Q42" s="62">
        <v>267800</v>
      </c>
      <c r="R42" s="1" t="s">
        <v>102</v>
      </c>
      <c r="S42" s="62">
        <v>267800</v>
      </c>
      <c r="T42" s="62">
        <v>0</v>
      </c>
      <c r="U42" s="62">
        <v>0</v>
      </c>
      <c r="V42" s="62">
        <v>0</v>
      </c>
      <c r="W42" s="62">
        <v>267800</v>
      </c>
      <c r="X42" s="62">
        <v>0</v>
      </c>
      <c r="Y42" s="1"/>
      <c r="Z42" s="62">
        <v>0</v>
      </c>
      <c r="AA42" s="1"/>
      <c r="AB42" s="62">
        <v>0</v>
      </c>
      <c r="AC42" s="62">
        <v>0</v>
      </c>
      <c r="AD42" s="1"/>
      <c r="AE42" s="1"/>
      <c r="AF42" s="61">
        <v>44389</v>
      </c>
      <c r="AG42" s="1"/>
      <c r="AH42" s="1">
        <v>2</v>
      </c>
      <c r="AI42" s="1"/>
      <c r="AJ42" s="1"/>
      <c r="AK42" s="1">
        <v>1</v>
      </c>
      <c r="AL42" s="1">
        <v>20230630</v>
      </c>
      <c r="AM42" s="1">
        <v>20230605</v>
      </c>
      <c r="AN42" s="62">
        <v>267800</v>
      </c>
      <c r="AO42" s="62">
        <v>0</v>
      </c>
      <c r="AP42" s="61">
        <v>45107</v>
      </c>
    </row>
    <row r="43" spans="1:42" x14ac:dyDescent="0.25">
      <c r="A43" s="1">
        <v>890309115</v>
      </c>
      <c r="B43" s="1" t="s">
        <v>13</v>
      </c>
      <c r="C43" s="1" t="s">
        <v>10</v>
      </c>
      <c r="D43" s="1">
        <v>42733</v>
      </c>
      <c r="E43" s="1" t="s">
        <v>124</v>
      </c>
      <c r="F43" s="1" t="s">
        <v>10</v>
      </c>
      <c r="G43" s="1">
        <v>42733</v>
      </c>
      <c r="H43" s="61">
        <v>44357</v>
      </c>
      <c r="I43" s="62">
        <v>22300</v>
      </c>
      <c r="J43" s="62">
        <v>22300</v>
      </c>
      <c r="K43" s="1" t="s">
        <v>101</v>
      </c>
      <c r="L43" s="1" t="s">
        <v>139</v>
      </c>
      <c r="M43" s="1"/>
      <c r="N43" s="62">
        <v>0</v>
      </c>
      <c r="O43" s="62">
        <v>0</v>
      </c>
      <c r="P43" s="1"/>
      <c r="Q43" s="62">
        <v>22300</v>
      </c>
      <c r="R43" s="1" t="s">
        <v>102</v>
      </c>
      <c r="S43" s="62">
        <v>22300</v>
      </c>
      <c r="T43" s="62">
        <v>0</v>
      </c>
      <c r="U43" s="62">
        <v>0</v>
      </c>
      <c r="V43" s="62">
        <v>0</v>
      </c>
      <c r="W43" s="62">
        <v>22300</v>
      </c>
      <c r="X43" s="62">
        <v>0</v>
      </c>
      <c r="Y43" s="1"/>
      <c r="Z43" s="62">
        <v>0</v>
      </c>
      <c r="AA43" s="1"/>
      <c r="AB43" s="62">
        <v>0</v>
      </c>
      <c r="AC43" s="62">
        <v>0</v>
      </c>
      <c r="AD43" s="1"/>
      <c r="AE43" s="1"/>
      <c r="AF43" s="61">
        <v>44357</v>
      </c>
      <c r="AG43" s="1"/>
      <c r="AH43" s="1">
        <v>2</v>
      </c>
      <c r="AI43" s="1"/>
      <c r="AJ43" s="1"/>
      <c r="AK43" s="1">
        <v>1</v>
      </c>
      <c r="AL43" s="1">
        <v>20230630</v>
      </c>
      <c r="AM43" s="1">
        <v>20230605</v>
      </c>
      <c r="AN43" s="62">
        <v>22300</v>
      </c>
      <c r="AO43" s="62">
        <v>0</v>
      </c>
      <c r="AP43" s="61">
        <v>45107</v>
      </c>
    </row>
    <row r="44" spans="1:42" x14ac:dyDescent="0.25">
      <c r="A44" s="1">
        <v>890309115</v>
      </c>
      <c r="B44" s="1" t="s">
        <v>13</v>
      </c>
      <c r="C44" s="1" t="s">
        <v>10</v>
      </c>
      <c r="D44" s="1">
        <v>53534</v>
      </c>
      <c r="E44" s="1" t="s">
        <v>125</v>
      </c>
      <c r="F44" s="1" t="s">
        <v>10</v>
      </c>
      <c r="G44" s="1">
        <v>53534</v>
      </c>
      <c r="H44" s="61">
        <v>44389</v>
      </c>
      <c r="I44" s="62">
        <v>68655</v>
      </c>
      <c r="J44" s="62">
        <v>68655</v>
      </c>
      <c r="K44" s="1" t="s">
        <v>101</v>
      </c>
      <c r="L44" s="1" t="s">
        <v>139</v>
      </c>
      <c r="M44" s="1"/>
      <c r="N44" s="62">
        <v>0</v>
      </c>
      <c r="O44" s="62">
        <v>0</v>
      </c>
      <c r="P44" s="1"/>
      <c r="Q44" s="62">
        <v>68655</v>
      </c>
      <c r="R44" s="1" t="s">
        <v>102</v>
      </c>
      <c r="S44" s="62">
        <v>68655</v>
      </c>
      <c r="T44" s="62">
        <v>0</v>
      </c>
      <c r="U44" s="62">
        <v>0</v>
      </c>
      <c r="V44" s="62">
        <v>0</v>
      </c>
      <c r="W44" s="62">
        <v>68655</v>
      </c>
      <c r="X44" s="62">
        <v>0</v>
      </c>
      <c r="Y44" s="1"/>
      <c r="Z44" s="62">
        <v>0</v>
      </c>
      <c r="AA44" s="1"/>
      <c r="AB44" s="62">
        <v>0</v>
      </c>
      <c r="AC44" s="62">
        <v>0</v>
      </c>
      <c r="AD44" s="1"/>
      <c r="AE44" s="1"/>
      <c r="AF44" s="61">
        <v>44389</v>
      </c>
      <c r="AG44" s="1"/>
      <c r="AH44" s="1">
        <v>2</v>
      </c>
      <c r="AI44" s="1"/>
      <c r="AJ44" s="1"/>
      <c r="AK44" s="1">
        <v>1</v>
      </c>
      <c r="AL44" s="1">
        <v>20230630</v>
      </c>
      <c r="AM44" s="1">
        <v>20230605</v>
      </c>
      <c r="AN44" s="62">
        <v>68655</v>
      </c>
      <c r="AO44" s="62">
        <v>0</v>
      </c>
      <c r="AP44" s="61">
        <v>45107</v>
      </c>
    </row>
    <row r="45" spans="1:42" x14ac:dyDescent="0.25">
      <c r="A45" s="1">
        <v>890309115</v>
      </c>
      <c r="B45" s="1" t="s">
        <v>13</v>
      </c>
      <c r="C45" s="1" t="s">
        <v>10</v>
      </c>
      <c r="D45" s="1">
        <v>54303</v>
      </c>
      <c r="E45" s="1" t="s">
        <v>126</v>
      </c>
      <c r="F45" s="1" t="s">
        <v>10</v>
      </c>
      <c r="G45" s="1">
        <v>54303</v>
      </c>
      <c r="H45" s="61">
        <v>44389</v>
      </c>
      <c r="I45" s="62">
        <v>119376</v>
      </c>
      <c r="J45" s="62">
        <v>119376</v>
      </c>
      <c r="K45" s="1" t="s">
        <v>101</v>
      </c>
      <c r="L45" s="1" t="s">
        <v>139</v>
      </c>
      <c r="M45" s="1"/>
      <c r="N45" s="62">
        <v>0</v>
      </c>
      <c r="O45" s="62">
        <v>0</v>
      </c>
      <c r="P45" s="1"/>
      <c r="Q45" s="62">
        <v>119376</v>
      </c>
      <c r="R45" s="1" t="s">
        <v>102</v>
      </c>
      <c r="S45" s="62">
        <v>119376</v>
      </c>
      <c r="T45" s="62">
        <v>0</v>
      </c>
      <c r="U45" s="62">
        <v>0</v>
      </c>
      <c r="V45" s="62">
        <v>0</v>
      </c>
      <c r="W45" s="62">
        <v>119376</v>
      </c>
      <c r="X45" s="62">
        <v>0</v>
      </c>
      <c r="Y45" s="1"/>
      <c r="Z45" s="62">
        <v>0</v>
      </c>
      <c r="AA45" s="1"/>
      <c r="AB45" s="62">
        <v>0</v>
      </c>
      <c r="AC45" s="62">
        <v>0</v>
      </c>
      <c r="AD45" s="1"/>
      <c r="AE45" s="1"/>
      <c r="AF45" s="61">
        <v>44389</v>
      </c>
      <c r="AG45" s="1"/>
      <c r="AH45" s="1">
        <v>2</v>
      </c>
      <c r="AI45" s="1"/>
      <c r="AJ45" s="1"/>
      <c r="AK45" s="1">
        <v>1</v>
      </c>
      <c r="AL45" s="1">
        <v>20230630</v>
      </c>
      <c r="AM45" s="1">
        <v>20230605</v>
      </c>
      <c r="AN45" s="62">
        <v>119376</v>
      </c>
      <c r="AO45" s="62">
        <v>0</v>
      </c>
      <c r="AP45" s="61">
        <v>45107</v>
      </c>
    </row>
    <row r="46" spans="1:42" x14ac:dyDescent="0.25">
      <c r="A46" s="1">
        <v>890309115</v>
      </c>
      <c r="B46" s="1" t="s">
        <v>13</v>
      </c>
      <c r="C46" s="1"/>
      <c r="D46" s="1">
        <v>1394993</v>
      </c>
      <c r="E46" s="1" t="s">
        <v>127</v>
      </c>
      <c r="F46" s="1"/>
      <c r="G46" s="1">
        <v>1394993</v>
      </c>
      <c r="H46" s="61">
        <v>44111</v>
      </c>
      <c r="I46" s="62">
        <v>124497</v>
      </c>
      <c r="J46" s="62">
        <v>124497</v>
      </c>
      <c r="K46" s="1" t="s">
        <v>128</v>
      </c>
      <c r="L46" s="1" t="s">
        <v>140</v>
      </c>
      <c r="M46" s="1"/>
      <c r="N46" s="62">
        <v>0</v>
      </c>
      <c r="O46" s="62">
        <v>0</v>
      </c>
      <c r="P46" s="1"/>
      <c r="Q46" s="62">
        <v>0</v>
      </c>
      <c r="R46" s="1" t="s">
        <v>102</v>
      </c>
      <c r="S46" s="62">
        <v>124497</v>
      </c>
      <c r="T46" s="62">
        <v>66100</v>
      </c>
      <c r="U46" s="62">
        <v>0</v>
      </c>
      <c r="V46" s="62">
        <v>0</v>
      </c>
      <c r="W46" s="62">
        <v>58397</v>
      </c>
      <c r="X46" s="62">
        <v>0</v>
      </c>
      <c r="Y46" s="1"/>
      <c r="Z46" s="62">
        <v>0</v>
      </c>
      <c r="AA46" s="1"/>
      <c r="AB46" s="62">
        <v>58397</v>
      </c>
      <c r="AC46" s="62">
        <v>0</v>
      </c>
      <c r="AD46" s="1">
        <v>2200987606</v>
      </c>
      <c r="AE46" s="1" t="s">
        <v>145</v>
      </c>
      <c r="AF46" s="61">
        <v>44111</v>
      </c>
      <c r="AG46" s="1"/>
      <c r="AH46" s="1">
        <v>2</v>
      </c>
      <c r="AI46" s="1"/>
      <c r="AJ46" s="1"/>
      <c r="AK46" s="1">
        <v>2</v>
      </c>
      <c r="AL46" s="1">
        <v>20201130</v>
      </c>
      <c r="AM46" s="1">
        <v>20201117</v>
      </c>
      <c r="AN46" s="62">
        <v>124497</v>
      </c>
      <c r="AO46" s="62">
        <v>66100</v>
      </c>
      <c r="AP46" s="61">
        <v>45107</v>
      </c>
    </row>
    <row r="47" spans="1:42" x14ac:dyDescent="0.25">
      <c r="A47" s="1">
        <v>890309115</v>
      </c>
      <c r="B47" s="1" t="s">
        <v>13</v>
      </c>
      <c r="C47" s="1"/>
      <c r="D47" s="1">
        <v>1369702</v>
      </c>
      <c r="E47" s="1" t="s">
        <v>129</v>
      </c>
      <c r="F47" s="1"/>
      <c r="G47" s="1">
        <v>1369702</v>
      </c>
      <c r="H47" s="61">
        <v>43957</v>
      </c>
      <c r="I47" s="62">
        <v>3952</v>
      </c>
      <c r="J47" s="62">
        <v>3952</v>
      </c>
      <c r="K47" s="1" t="s">
        <v>130</v>
      </c>
      <c r="L47" s="1" t="s">
        <v>140</v>
      </c>
      <c r="M47" s="1"/>
      <c r="N47" s="62">
        <v>0</v>
      </c>
      <c r="O47" s="62">
        <v>0</v>
      </c>
      <c r="P47" s="1"/>
      <c r="Q47" s="62">
        <v>0</v>
      </c>
      <c r="R47" s="1" t="s">
        <v>102</v>
      </c>
      <c r="S47" s="62">
        <v>13500</v>
      </c>
      <c r="T47" s="62">
        <v>0</v>
      </c>
      <c r="U47" s="62">
        <v>0</v>
      </c>
      <c r="V47" s="62">
        <v>0</v>
      </c>
      <c r="W47" s="62">
        <v>13500</v>
      </c>
      <c r="X47" s="62">
        <v>0</v>
      </c>
      <c r="Y47" s="1"/>
      <c r="Z47" s="62">
        <v>0</v>
      </c>
      <c r="AA47" s="1"/>
      <c r="AB47" s="62">
        <v>13500</v>
      </c>
      <c r="AC47" s="62">
        <v>0</v>
      </c>
      <c r="AD47" s="1">
        <v>2200874789</v>
      </c>
      <c r="AE47" s="1" t="s">
        <v>146</v>
      </c>
      <c r="AF47" s="61">
        <v>43957</v>
      </c>
      <c r="AG47" s="1"/>
      <c r="AH47" s="1">
        <v>2</v>
      </c>
      <c r="AI47" s="1"/>
      <c r="AJ47" s="1"/>
      <c r="AK47" s="1">
        <v>1</v>
      </c>
      <c r="AL47" s="1">
        <v>20200530</v>
      </c>
      <c r="AM47" s="1">
        <v>20200512</v>
      </c>
      <c r="AN47" s="62">
        <v>13500</v>
      </c>
      <c r="AO47" s="62">
        <v>0</v>
      </c>
      <c r="AP47" s="61">
        <v>45107</v>
      </c>
    </row>
    <row r="48" spans="1:42" x14ac:dyDescent="0.25">
      <c r="A48" s="1">
        <v>890309115</v>
      </c>
      <c r="B48" s="1" t="s">
        <v>13</v>
      </c>
      <c r="C48" s="1" t="s">
        <v>10</v>
      </c>
      <c r="D48" s="1">
        <v>130834</v>
      </c>
      <c r="E48" s="1" t="s">
        <v>131</v>
      </c>
      <c r="F48" s="1" t="s">
        <v>10</v>
      </c>
      <c r="G48" s="1">
        <v>130834</v>
      </c>
      <c r="H48" s="61">
        <v>44714</v>
      </c>
      <c r="I48" s="62">
        <v>147413</v>
      </c>
      <c r="J48" s="62">
        <v>147413</v>
      </c>
      <c r="K48" s="1" t="s">
        <v>130</v>
      </c>
      <c r="L48" s="1" t="s">
        <v>139</v>
      </c>
      <c r="M48" s="1"/>
      <c r="N48" s="62">
        <v>0</v>
      </c>
      <c r="O48" s="62">
        <v>0</v>
      </c>
      <c r="P48" s="1"/>
      <c r="Q48" s="62">
        <v>147416</v>
      </c>
      <c r="R48" s="1" t="s">
        <v>102</v>
      </c>
      <c r="S48" s="62">
        <v>147416</v>
      </c>
      <c r="T48" s="62">
        <v>0</v>
      </c>
      <c r="U48" s="62">
        <v>0</v>
      </c>
      <c r="V48" s="62">
        <v>0</v>
      </c>
      <c r="W48" s="62">
        <v>147416</v>
      </c>
      <c r="X48" s="62">
        <v>0</v>
      </c>
      <c r="Y48" s="1"/>
      <c r="Z48" s="62">
        <v>0</v>
      </c>
      <c r="AA48" s="1"/>
      <c r="AB48" s="62">
        <v>0</v>
      </c>
      <c r="AC48" s="62">
        <v>0</v>
      </c>
      <c r="AD48" s="1"/>
      <c r="AE48" s="1"/>
      <c r="AF48" s="61">
        <v>44714</v>
      </c>
      <c r="AG48" s="1"/>
      <c r="AH48" s="1">
        <v>2</v>
      </c>
      <c r="AI48" s="1"/>
      <c r="AJ48" s="1"/>
      <c r="AK48" s="1">
        <v>1</v>
      </c>
      <c r="AL48" s="1">
        <v>20230630</v>
      </c>
      <c r="AM48" s="1">
        <v>20230605</v>
      </c>
      <c r="AN48" s="62">
        <v>147416</v>
      </c>
      <c r="AO48" s="62">
        <v>0</v>
      </c>
      <c r="AP48" s="61">
        <v>45107</v>
      </c>
    </row>
    <row r="49" spans="1:42" x14ac:dyDescent="0.25">
      <c r="A49" s="1">
        <v>890309115</v>
      </c>
      <c r="B49" s="1" t="s">
        <v>13</v>
      </c>
      <c r="C49" s="1" t="s">
        <v>10</v>
      </c>
      <c r="D49" s="1">
        <v>57500</v>
      </c>
      <c r="E49" s="1" t="s">
        <v>132</v>
      </c>
      <c r="F49" s="1" t="s">
        <v>10</v>
      </c>
      <c r="G49" s="1">
        <v>57500</v>
      </c>
      <c r="H49" s="61">
        <v>44389</v>
      </c>
      <c r="I49" s="62">
        <v>36300</v>
      </c>
      <c r="J49" s="62">
        <v>36300</v>
      </c>
      <c r="K49" s="1" t="s">
        <v>133</v>
      </c>
      <c r="L49" s="1" t="s">
        <v>134</v>
      </c>
      <c r="M49" s="1" t="s">
        <v>135</v>
      </c>
      <c r="N49" s="62">
        <v>36300</v>
      </c>
      <c r="O49" s="62">
        <v>0</v>
      </c>
      <c r="P49" s="1"/>
      <c r="Q49" s="62">
        <v>0</v>
      </c>
      <c r="R49" s="1" t="s">
        <v>102</v>
      </c>
      <c r="S49" s="62">
        <v>36300</v>
      </c>
      <c r="T49" s="62">
        <v>0</v>
      </c>
      <c r="U49" s="62">
        <v>0</v>
      </c>
      <c r="V49" s="62">
        <v>0</v>
      </c>
      <c r="W49" s="62">
        <v>0</v>
      </c>
      <c r="X49" s="62">
        <v>0</v>
      </c>
      <c r="Y49" s="1"/>
      <c r="Z49" s="62">
        <v>36300</v>
      </c>
      <c r="AA49" s="1" t="s">
        <v>136</v>
      </c>
      <c r="AB49" s="62">
        <v>0</v>
      </c>
      <c r="AC49" s="62">
        <v>0</v>
      </c>
      <c r="AD49" s="1"/>
      <c r="AE49" s="1"/>
      <c r="AF49" s="61">
        <v>44389</v>
      </c>
      <c r="AG49" s="1"/>
      <c r="AH49" s="1">
        <v>9</v>
      </c>
      <c r="AI49" s="1"/>
      <c r="AJ49" s="1" t="s">
        <v>137</v>
      </c>
      <c r="AK49" s="1">
        <v>1</v>
      </c>
      <c r="AL49" s="1">
        <v>21001231</v>
      </c>
      <c r="AM49" s="1">
        <v>20230605</v>
      </c>
      <c r="AN49" s="62">
        <v>36300</v>
      </c>
      <c r="AO49" s="62">
        <v>0</v>
      </c>
      <c r="AP49" s="61">
        <v>45107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E24" sqref="E24"/>
    </sheetView>
  </sheetViews>
  <sheetFormatPr baseColWidth="10" defaultRowHeight="15" x14ac:dyDescent="0.25"/>
  <cols>
    <col min="2" max="2" width="47" bestFit="1" customWidth="1"/>
    <col min="3" max="3" width="12.7109375" style="72" customWidth="1"/>
    <col min="4" max="4" width="15" style="63" customWidth="1"/>
  </cols>
  <sheetData>
    <row r="2" spans="2:4" x14ac:dyDescent="0.25">
      <c r="B2" s="66" t="s">
        <v>148</v>
      </c>
      <c r="C2" s="73" t="s">
        <v>149</v>
      </c>
      <c r="D2" s="67" t="s">
        <v>150</v>
      </c>
    </row>
    <row r="3" spans="2:4" x14ac:dyDescent="0.25">
      <c r="B3" s="68" t="s">
        <v>134</v>
      </c>
      <c r="C3" s="74">
        <v>1</v>
      </c>
      <c r="D3" s="69">
        <v>36300</v>
      </c>
    </row>
    <row r="4" spans="2:4" x14ac:dyDescent="0.25">
      <c r="B4" s="68" t="s">
        <v>140</v>
      </c>
      <c r="C4" s="74">
        <v>7</v>
      </c>
      <c r="D4" s="69">
        <v>277625</v>
      </c>
    </row>
    <row r="5" spans="2:4" x14ac:dyDescent="0.25">
      <c r="B5" s="68" t="s">
        <v>81</v>
      </c>
      <c r="C5" s="74">
        <v>18</v>
      </c>
      <c r="D5" s="69">
        <v>1901970</v>
      </c>
    </row>
    <row r="6" spans="2:4" x14ac:dyDescent="0.25">
      <c r="B6" s="68" t="s">
        <v>139</v>
      </c>
      <c r="C6" s="74">
        <v>21</v>
      </c>
      <c r="D6" s="69">
        <v>3136039</v>
      </c>
    </row>
    <row r="7" spans="2:4" x14ac:dyDescent="0.25">
      <c r="B7" s="70" t="s">
        <v>147</v>
      </c>
      <c r="C7" s="75">
        <v>47</v>
      </c>
      <c r="D7" s="71">
        <v>5351934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3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15</v>
      </c>
      <c r="E2" s="16"/>
      <c r="F2" s="16"/>
      <c r="G2" s="16"/>
      <c r="H2" s="16"/>
      <c r="I2" s="17"/>
      <c r="J2" s="18" t="s">
        <v>16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17</v>
      </c>
      <c r="E4" s="16"/>
      <c r="F4" s="16"/>
      <c r="G4" s="16"/>
      <c r="H4" s="16"/>
      <c r="I4" s="17"/>
      <c r="J4" s="18" t="s">
        <v>18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19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151</v>
      </c>
      <c r="J12" s="32"/>
    </row>
    <row r="13" spans="2:10" x14ac:dyDescent="0.2">
      <c r="B13" s="31"/>
      <c r="C13" s="33" t="s">
        <v>152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20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21</v>
      </c>
      <c r="D17" s="34"/>
      <c r="H17" s="36" t="s">
        <v>22</v>
      </c>
      <c r="I17" s="36" t="s">
        <v>23</v>
      </c>
      <c r="J17" s="32"/>
    </row>
    <row r="18" spans="2:10" x14ac:dyDescent="0.2">
      <c r="B18" s="31"/>
      <c r="C18" s="33" t="s">
        <v>24</v>
      </c>
      <c r="D18" s="33"/>
      <c r="E18" s="33"/>
      <c r="F18" s="33"/>
      <c r="H18" s="37">
        <v>47</v>
      </c>
      <c r="I18" s="76">
        <v>5351934</v>
      </c>
      <c r="J18" s="32"/>
    </row>
    <row r="19" spans="2:10" x14ac:dyDescent="0.2">
      <c r="B19" s="31"/>
      <c r="C19" s="12" t="s">
        <v>25</v>
      </c>
      <c r="H19" s="38">
        <v>7</v>
      </c>
      <c r="I19" s="39">
        <v>277625</v>
      </c>
      <c r="J19" s="32"/>
    </row>
    <row r="20" spans="2:10" x14ac:dyDescent="0.2">
      <c r="B20" s="31"/>
      <c r="C20" s="12" t="s">
        <v>26</v>
      </c>
      <c r="H20" s="38">
        <v>1</v>
      </c>
      <c r="I20" s="39">
        <v>36300</v>
      </c>
      <c r="J20" s="32"/>
    </row>
    <row r="21" spans="2:10" x14ac:dyDescent="0.2">
      <c r="B21" s="31"/>
      <c r="C21" s="12" t="s">
        <v>27</v>
      </c>
      <c r="H21" s="38">
        <v>18</v>
      </c>
      <c r="I21" s="40">
        <v>1901970</v>
      </c>
      <c r="J21" s="32"/>
    </row>
    <row r="22" spans="2:10" x14ac:dyDescent="0.2">
      <c r="B22" s="31"/>
      <c r="C22" s="12" t="s">
        <v>28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29</v>
      </c>
      <c r="H23" s="41">
        <v>0</v>
      </c>
      <c r="I23" s="42">
        <v>0</v>
      </c>
      <c r="J23" s="32"/>
    </row>
    <row r="24" spans="2:10" x14ac:dyDescent="0.2">
      <c r="B24" s="31"/>
      <c r="C24" s="33" t="s">
        <v>30</v>
      </c>
      <c r="D24" s="33"/>
      <c r="E24" s="33"/>
      <c r="F24" s="33"/>
      <c r="H24" s="37">
        <f>H19+H20+H21+H22+H23</f>
        <v>26</v>
      </c>
      <c r="I24" s="43">
        <f>I19+I20+I21+I22+I23</f>
        <v>2215895</v>
      </c>
      <c r="J24" s="32"/>
    </row>
    <row r="25" spans="2:10" x14ac:dyDescent="0.2">
      <c r="B25" s="31"/>
      <c r="C25" s="12" t="s">
        <v>31</v>
      </c>
      <c r="H25" s="38">
        <v>21</v>
      </c>
      <c r="I25" s="39">
        <v>3136039</v>
      </c>
      <c r="J25" s="32"/>
    </row>
    <row r="26" spans="2:10" ht="13.5" thickBot="1" x14ac:dyDescent="0.25">
      <c r="B26" s="31"/>
      <c r="C26" s="12" t="s">
        <v>32</v>
      </c>
      <c r="H26" s="41">
        <v>0</v>
      </c>
      <c r="I26" s="42">
        <v>0</v>
      </c>
      <c r="J26" s="32"/>
    </row>
    <row r="27" spans="2:10" x14ac:dyDescent="0.2">
      <c r="B27" s="31"/>
      <c r="C27" s="33" t="s">
        <v>33</v>
      </c>
      <c r="D27" s="33"/>
      <c r="E27" s="33"/>
      <c r="F27" s="33"/>
      <c r="H27" s="37">
        <f>H25+H26</f>
        <v>21</v>
      </c>
      <c r="I27" s="43">
        <f>I25+I26</f>
        <v>3136039</v>
      </c>
      <c r="J27" s="32"/>
    </row>
    <row r="28" spans="2:10" ht="13.5" thickBot="1" x14ac:dyDescent="0.25">
      <c r="B28" s="31"/>
      <c r="C28" s="12" t="s">
        <v>34</v>
      </c>
      <c r="D28" s="33"/>
      <c r="E28" s="33"/>
      <c r="F28" s="33"/>
      <c r="H28" s="41">
        <v>0</v>
      </c>
      <c r="I28" s="42">
        <v>0</v>
      </c>
      <c r="J28" s="32"/>
    </row>
    <row r="29" spans="2:10" x14ac:dyDescent="0.2">
      <c r="B29" s="31"/>
      <c r="C29" s="33" t="s">
        <v>35</v>
      </c>
      <c r="D29" s="33"/>
      <c r="E29" s="33"/>
      <c r="F29" s="33"/>
      <c r="H29" s="38">
        <f>H28</f>
        <v>0</v>
      </c>
      <c r="I29" s="39">
        <f>I28</f>
        <v>0</v>
      </c>
      <c r="J29" s="32"/>
    </row>
    <row r="30" spans="2:10" x14ac:dyDescent="0.2">
      <c r="B30" s="31"/>
      <c r="C30" s="33"/>
      <c r="D30" s="33"/>
      <c r="E30" s="33"/>
      <c r="F30" s="33"/>
      <c r="H30" s="44"/>
      <c r="I30" s="43"/>
      <c r="J30" s="32"/>
    </row>
    <row r="31" spans="2:10" ht="13.5" thickBot="1" x14ac:dyDescent="0.25">
      <c r="B31" s="31"/>
      <c r="C31" s="33" t="s">
        <v>36</v>
      </c>
      <c r="D31" s="33"/>
      <c r="H31" s="45">
        <f>H24+H27+H29</f>
        <v>47</v>
      </c>
      <c r="I31" s="46">
        <f>I24+I27+I29</f>
        <v>5351934</v>
      </c>
      <c r="J31" s="32"/>
    </row>
    <row r="32" spans="2:10" ht="13.5" thickTop="1" x14ac:dyDescent="0.2">
      <c r="B32" s="31"/>
      <c r="C32" s="33"/>
      <c r="D32" s="33"/>
      <c r="H32" s="47"/>
      <c r="I32" s="39"/>
      <c r="J32" s="32"/>
    </row>
    <row r="33" spans="2:14" x14ac:dyDescent="0.2">
      <c r="B33" s="31"/>
      <c r="G33" s="47"/>
      <c r="H33" s="47"/>
      <c r="I33" s="47"/>
      <c r="J33" s="32"/>
      <c r="N33" s="12" t="s">
        <v>37</v>
      </c>
    </row>
    <row r="34" spans="2:14" x14ac:dyDescent="0.2">
      <c r="B34" s="31"/>
      <c r="G34" s="47"/>
      <c r="H34" s="47"/>
      <c r="I34" s="47"/>
      <c r="J34" s="32"/>
    </row>
    <row r="35" spans="2:14" x14ac:dyDescent="0.2">
      <c r="B35" s="31"/>
      <c r="G35" s="47"/>
      <c r="H35" s="47"/>
      <c r="I35" s="47"/>
      <c r="J35" s="32"/>
    </row>
    <row r="36" spans="2:14" ht="13.5" thickBot="1" x14ac:dyDescent="0.25">
      <c r="B36" s="31"/>
      <c r="C36" s="48"/>
      <c r="D36" s="49"/>
      <c r="G36" s="48" t="s">
        <v>38</v>
      </c>
      <c r="H36" s="49"/>
      <c r="I36" s="47"/>
      <c r="J36" s="32"/>
    </row>
    <row r="37" spans="2:14" ht="4.5" customHeight="1" x14ac:dyDescent="0.2">
      <c r="B37" s="31"/>
      <c r="C37" s="47"/>
      <c r="D37" s="47"/>
      <c r="G37" s="47"/>
      <c r="H37" s="47"/>
      <c r="I37" s="47"/>
      <c r="J37" s="32"/>
    </row>
    <row r="38" spans="2:14" x14ac:dyDescent="0.2">
      <c r="B38" s="31"/>
      <c r="C38" s="33"/>
      <c r="G38" s="50" t="s">
        <v>39</v>
      </c>
      <c r="H38" s="47"/>
      <c r="I38" s="47"/>
      <c r="J38" s="32"/>
    </row>
    <row r="39" spans="2:14" x14ac:dyDescent="0.2">
      <c r="B39" s="31"/>
      <c r="G39" s="47"/>
      <c r="H39" s="47"/>
      <c r="I39" s="47"/>
      <c r="J39" s="32"/>
    </row>
    <row r="40" spans="2:14" ht="18.75" customHeight="1" thickBot="1" x14ac:dyDescent="0.25">
      <c r="B40" s="51"/>
      <c r="C40" s="52"/>
      <c r="D40" s="52"/>
      <c r="E40" s="52"/>
      <c r="F40" s="52"/>
      <c r="G40" s="49"/>
      <c r="H40" s="49"/>
      <c r="I40" s="49"/>
      <c r="J40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2023-07-19T14:46:49Z</dcterms:modified>
</cp:coreProperties>
</file>