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5955"/>
  </bookViews>
  <sheets>
    <sheet name="Hoja1" sheetId="1" r:id="rId1"/>
  </sheets>
  <definedNames>
    <definedName name="_xlnm._FilterDatabase" localSheetId="0" hidden="1">Hoja1!$A$11:$M$11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4" i="1"/>
  <c r="J15" i="1"/>
  <c r="J12" i="1"/>
  <c r="I13" i="1"/>
  <c r="I14" i="1"/>
  <c r="I15" i="1"/>
  <c r="I12" i="1"/>
  <c r="J16" i="1" l="1"/>
  <c r="I16" i="1" l="1"/>
  <c r="K16" i="1" l="1"/>
  <c r="G16" i="1"/>
  <c r="F16" i="1"/>
  <c r="K18" i="1" l="1"/>
  <c r="K19" i="1"/>
  <c r="K20" i="1"/>
  <c r="K21" i="1"/>
  <c r="K22" i="1" l="1"/>
</calcChain>
</file>

<file path=xl/sharedStrings.xml><?xml version="1.0" encoding="utf-8"?>
<sst xmlns="http://schemas.openxmlformats.org/spreadsheetml/2006/main" count="67" uniqueCount="45">
  <si>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</si>
  <si>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</si>
  <si>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</si>
  <si>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</si>
  <si>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</si>
  <si>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</si>
  <si>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</si>
  <si>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</si>
  <si>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</si>
  <si>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</si>
  <si>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</si>
  <si>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</si>
  <si>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</si>
  <si>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</si>
  <si>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</si>
  <si>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</si>
  <si>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</si>
  <si>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</si>
  <si>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</si>
  <si>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</si>
  <si>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</si>
  <si>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</si>
  <si>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</si>
  <si>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</si>
  <si>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</si>
  <si>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</si>
  <si>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</si>
  <si>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</si>
  <si>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</si>
  <si>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</si>
  <si>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</si>
  <si>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</si>
  <si>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Conciliacion glosas y devoluciones </t>
  </si>
  <si>
    <t>KEVIN URIEL YALANDA B</t>
  </si>
  <si>
    <t>KEVIN URIEL YALANDA BOMBO</t>
  </si>
  <si>
    <t xml:space="preserve">EPS </t>
  </si>
  <si>
    <t>SI</t>
  </si>
  <si>
    <t>IPS</t>
  </si>
  <si>
    <t>DEVOLUCION</t>
  </si>
  <si>
    <t>CEO</t>
  </si>
  <si>
    <t xml:space="preserve">SE DEVUELVE FACTURA CON SOPORTES COMPLETOS, FAVOR ANEXAR AUT ORIZACION PARA EL SERVICIO FACTURADO, AL CORREO:           capvalle@epscomfenalcovalle.com.co - capvalle@eps comfenalcovalle.com.co.  Elizabeth fernnadez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</si>
  <si>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COMPLETOS, FAVOR ANEXAR AUT ORIZACION PARA EL SERVICIO FACTURADO,EL CORREO QUE ANEXAN NCORRESPONDE, FAVOR SOLITAR A LOS CORREOS: capvalle@epscomfen alcovalle.com.co - capvalle@epscomfenalcovalle.com.co-ELIZA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</si>
  <si>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CARLOS MARIO CONDE ALDANA</t>
  </si>
  <si>
    <t>Profesional Universitario Cuentas Medicas</t>
  </si>
  <si>
    <t>ESE CARMEN EMILIA OSPINA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</si>
</sst>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/>
    </xf>
    <xf numFmtId="42" fontId="4" fillId="2" borderId="18" xfId="3" applyFont="1" applyFill="1" applyBorder="1" applyAlignment="1">
      <alignment horizontal="center" vertical="center" wrapText="1"/>
    </xf>
    <xf numFmtId="49" fontId="4" fillId="2" borderId="18" xfId="4" applyNumberFormat="1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0" fontId="3" fillId="2" borderId="18" xfId="2" applyFont="1" applyFill="1" applyBorder="1" applyAlignment="1">
      <alignment horizontal="center" vertical="center" wrapText="1"/>
    </xf>
    <xf numFmtId="1" fontId="4" fillId="2" borderId="18" xfId="3" applyNumberFormat="1" applyFont="1" applyFill="1" applyBorder="1" applyAlignment="1">
      <alignment horizontal="center" vertical="center" wrapText="1"/>
    </xf>
    <xf numFmtId="1" fontId="4" fillId="2" borderId="18" xfId="4" applyNumberFormat="1" applyFont="1" applyFill="1" applyBorder="1" applyAlignment="1">
      <alignment horizontal="center" vertical="center" wrapText="1"/>
    </xf>
    <xf numFmtId="49" fontId="6" fillId="2" borderId="18" xfId="2" applyNumberFormat="1" applyFont="1" applyFill="1" applyBorder="1" applyAlignment="1">
      <alignment horizontal="center" vertical="center" wrapText="1"/>
    </xf>
    <xf numFmtId="0" fontId="3" fillId="2" borderId="24" xfId="2" applyFont="1" applyFill="1" applyBorder="1" applyAlignment="1">
      <alignment horizontal="center" vertical="center" wrapText="1"/>
    </xf>
    <xf numFmtId="49" fontId="4" fillId="2" borderId="24" xfId="4" applyNumberFormat="1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/>
    </xf>
    <xf numFmtId="0" fontId="7" fillId="0" borderId="0" xfId="0" applyFont="1"/>
    <xf numFmtId="42" fontId="7" fillId="0" borderId="18" xfId="0" applyNumberFormat="1" applyFont="1" applyBorder="1"/>
    <xf numFmtId="10" fontId="7" fillId="0" borderId="18" xfId="0" applyNumberFormat="1" applyFont="1" applyBorder="1"/>
    <xf numFmtId="0" fontId="7" fillId="0" borderId="0" xfId="0" applyFont="1" applyAlignment="1">
      <alignment wrapText="1"/>
    </xf>
    <xf numFmtId="0" fontId="7" fillId="0" borderId="18" xfId="0" applyFont="1" applyFill="1" applyBorder="1" applyAlignment="1">
      <alignment horizontal="center" vertical="center" wrapText="1"/>
    </xf>
    <xf numFmtId="1" fontId="4" fillId="2" borderId="24" xfId="3" applyNumberFormat="1" applyFont="1" applyFill="1" applyBorder="1" applyAlignment="1">
      <alignment horizontal="center" vertical="center" wrapText="1"/>
    </xf>
    <xf numFmtId="1" fontId="4" fillId="2" borderId="24" xfId="4" applyNumberFormat="1" applyFont="1" applyFill="1" applyBorder="1" applyAlignment="1">
      <alignment horizontal="center" vertical="center" wrapText="1"/>
    </xf>
    <xf numFmtId="0" fontId="3" fillId="2" borderId="24" xfId="2" applyFont="1" applyFill="1" applyBorder="1" applyAlignment="1">
      <alignment vertical="center" wrapText="1"/>
    </xf>
    <xf numFmtId="0" fontId="3" fillId="3" borderId="26" xfId="0" applyNumberFormat="1" applyFont="1" applyFill="1" applyBorder="1" applyAlignment="1" applyProtection="1">
      <alignment horizontal="center" vertical="center" wrapText="1"/>
    </xf>
    <xf numFmtId="0" fontId="3" fillId="3" borderId="27" xfId="0" applyNumberFormat="1" applyFont="1" applyFill="1" applyBorder="1" applyAlignment="1" applyProtection="1">
      <alignment horizontal="center" vertical="center" wrapText="1"/>
    </xf>
    <xf numFmtId="14" fontId="3" fillId="3" borderId="27" xfId="0" applyNumberFormat="1" applyFont="1" applyFill="1" applyBorder="1" applyAlignment="1" applyProtection="1">
      <alignment horizontal="center" vertical="center" wrapText="1"/>
    </xf>
    <xf numFmtId="1" fontId="3" fillId="3" borderId="27" xfId="0" applyNumberFormat="1" applyFont="1" applyFill="1" applyBorder="1" applyAlignment="1" applyProtection="1">
      <alignment horizontal="center" vertical="center" wrapText="1"/>
    </xf>
    <xf numFmtId="165" fontId="3" fillId="3" borderId="27" xfId="5" applyNumberFormat="1" applyFont="1" applyFill="1" applyBorder="1" applyAlignment="1">
      <alignment horizontal="center" vertical="center" wrapText="1"/>
    </xf>
    <xf numFmtId="166" fontId="3" fillId="3" borderId="27" xfId="5" applyNumberFormat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9" fillId="0" borderId="0" xfId="0" applyFont="1"/>
    <xf numFmtId="42" fontId="9" fillId="0" borderId="0" xfId="0" applyNumberFormat="1" applyFont="1"/>
    <xf numFmtId="9" fontId="9" fillId="0" borderId="0" xfId="0" applyNumberFormat="1" applyFont="1"/>
    <xf numFmtId="167" fontId="3" fillId="3" borderId="29" xfId="0" applyNumberFormat="1" applyFont="1" applyFill="1" applyBorder="1" applyAlignment="1" applyProtection="1">
      <alignment horizontal="center" vertical="center" wrapText="1"/>
    </xf>
    <xf numFmtId="42" fontId="3" fillId="3" borderId="29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Border="1"/>
    <xf numFmtId="0" fontId="8" fillId="0" borderId="0" xfId="0" applyFont="1"/>
    <xf numFmtId="0" fontId="10" fillId="0" borderId="0" xfId="0" applyFont="1"/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7" fillId="0" borderId="30" xfId="0" applyFont="1" applyBorder="1"/>
    <xf numFmtId="0" fontId="9" fillId="0" borderId="30" xfId="0" applyFont="1" applyBorder="1"/>
    <xf numFmtId="14" fontId="7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2" fontId="7" fillId="0" borderId="18" xfId="1" applyFont="1" applyFill="1" applyBorder="1" applyAlignment="1">
      <alignment horizontal="center" vertical="center"/>
    </xf>
    <xf numFmtId="1" fontId="9" fillId="0" borderId="18" xfId="0" applyNumberFormat="1" applyFont="1" applyFill="1" applyBorder="1" applyAlignment="1">
      <alignment horizontal="center" vertical="center"/>
    </xf>
    <xf numFmtId="14" fontId="9" fillId="0" borderId="18" xfId="0" applyNumberFormat="1" applyFont="1" applyFill="1" applyBorder="1" applyAlignment="1">
      <alignment horizontal="center" vertical="center"/>
    </xf>
    <xf numFmtId="167" fontId="9" fillId="0" borderId="18" xfId="6" applyNumberFormat="1" applyFont="1" applyBorder="1" applyAlignment="1">
      <alignment horizontal="center" vertical="center"/>
    </xf>
    <xf numFmtId="42" fontId="9" fillId="0" borderId="18" xfId="1" applyFont="1" applyBorder="1" applyAlignment="1">
      <alignment horizontal="center" vertical="center"/>
    </xf>
    <xf numFmtId="42" fontId="9" fillId="0" borderId="18" xfId="1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18" xfId="0" applyFont="1" applyBorder="1" applyAlignment="1">
      <alignment horizontal="center" vertical="center" wrapText="1" shrinkToFit="1"/>
    </xf>
    <xf numFmtId="9" fontId="12" fillId="0" borderId="0" xfId="0" applyNumberFormat="1" applyFont="1"/>
    <xf numFmtId="0" fontId="7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165" fontId="3" fillId="3" borderId="31" xfId="5" applyNumberFormat="1" applyFont="1" applyFill="1" applyBorder="1" applyAlignment="1">
      <alignment horizontal="center" vertical="center" wrapText="1"/>
    </xf>
    <xf numFmtId="165" fontId="3" fillId="3" borderId="4" xfId="5" applyNumberFormat="1" applyFont="1" applyFill="1" applyBorder="1" applyAlignment="1">
      <alignment horizontal="center" vertical="center" wrapText="1"/>
    </xf>
    <xf numFmtId="165" fontId="3" fillId="3" borderId="32" xfId="5" applyNumberFormat="1" applyFont="1" applyFill="1" applyBorder="1" applyAlignment="1">
      <alignment horizontal="center" vertical="center" wrapText="1"/>
    </xf>
    <xf numFmtId="0" fontId="3" fillId="2" borderId="33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167" fontId="3" fillId="3" borderId="34" xfId="0" applyNumberFormat="1" applyFont="1" applyFill="1" applyBorder="1" applyAlignment="1" applyProtection="1">
      <alignment horizontal="center" vertical="center" wrapText="1"/>
    </xf>
    <xf numFmtId="167" fontId="3" fillId="3" borderId="36" xfId="0" applyNumberFormat="1" applyFont="1" applyFill="1" applyBorder="1" applyAlignment="1" applyProtection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3" fontId="3" fillId="2" borderId="20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left" vertical="center" wrapText="1"/>
    </xf>
    <xf numFmtId="0" fontId="3" fillId="2" borderId="17" xfId="2" applyFont="1" applyFill="1" applyBorder="1" applyAlignment="1">
      <alignment horizontal="left" vertical="center" wrapText="1"/>
    </xf>
    <xf numFmtId="0" fontId="3" fillId="2" borderId="15" xfId="2" applyFont="1" applyFill="1" applyBorder="1" applyAlignment="1">
      <alignment horizontal="left" vertical="center" wrapText="1"/>
    </xf>
    <xf numFmtId="0" fontId="3" fillId="2" borderId="34" xfId="2" applyFont="1" applyFill="1" applyBorder="1" applyAlignment="1">
      <alignment horizontal="center" wrapText="1"/>
    </xf>
    <xf numFmtId="0" fontId="3" fillId="2" borderId="35" xfId="2" applyFont="1" applyFill="1" applyBorder="1" applyAlignment="1">
      <alignment horizontal="center" wrapText="1"/>
    </xf>
    <xf numFmtId="0" fontId="3" fillId="2" borderId="36" xfId="2" applyFont="1" applyFill="1" applyBorder="1" applyAlignment="1">
      <alignment horizontal="center" wrapText="1"/>
    </xf>
    <xf numFmtId="3" fontId="3" fillId="2" borderId="16" xfId="2" applyNumberFormat="1" applyFont="1" applyFill="1" applyBorder="1" applyAlignment="1">
      <alignment horizontal="center" vertical="center"/>
    </xf>
    <xf numFmtId="3" fontId="3" fillId="2" borderId="17" xfId="2" applyNumberFormat="1" applyFont="1" applyFill="1" applyBorder="1" applyAlignment="1">
      <alignment horizontal="center" vertical="center"/>
    </xf>
    <xf numFmtId="3" fontId="3" fillId="2" borderId="15" xfId="2" applyNumberFormat="1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1</xdr:row>
      <xdr:rowOff>12984</xdr:rowOff>
    </xdr:from>
    <xdr:to>
      <xdr:col>1</xdr:col>
      <xdr:colOff>590550</xdr:colOff>
      <xdr:row>2</xdr:row>
      <xdr:rowOff>314324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308259"/>
          <a:ext cx="1240022" cy="453741"/>
        </a:xfrm>
        <a:prstGeom prst="rect">
          <a:avLst/>
        </a:prstGeom>
      </xdr:spPr>
    </xdr:pic>
    <xdr:clientData/>
  </xdr:twoCellAnchor>
  <xdr:twoCellAnchor editAs="oneCell">
    <xdr:from>
      <xdr:col>0</xdr:col>
      <xdr:colOff>556557</xdr:colOff>
      <xdr:row>17</xdr:row>
      <xdr:rowOff>69869</xdr:rowOff>
    </xdr:from>
    <xdr:to>
      <xdr:col>3</xdr:col>
      <xdr:colOff>207905</xdr:colOff>
      <xdr:row>21</xdr:row>
      <xdr:rowOff>249143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7843" b="91317" l="9961" r="89844">
                      <a14:foregroundMark x1="24219" y1="36695" x2="24219" y2="36695"/>
                      <a14:foregroundMark x1="24219" y1="31933" x2="24219" y2="31933"/>
                      <a14:foregroundMark x1="24609" y1="28011" x2="24609" y2="28011"/>
                      <a14:foregroundMark x1="24414" y1="24370" x2="24414" y2="24370"/>
                      <a14:foregroundMark x1="62305" y1="31653" x2="62305" y2="31653"/>
                      <a14:foregroundMark x1="60742" y1="27731" x2="60742" y2="27731"/>
                      <a14:foregroundMark x1="59375" y1="22969" x2="59375" y2="22969"/>
                      <a14:foregroundMark x1="81836" y1="55742" x2="81836" y2="55742"/>
                      <a14:foregroundMark x1="77734" y1="50420" x2="77734" y2="50420"/>
                      <a14:foregroundMark x1="75586" y1="49020" x2="75586" y2="49020"/>
                      <a14:foregroundMark x1="44336" y1="40336" x2="44336" y2="40336"/>
                      <a14:foregroundMark x1="30664" y1="30812" x2="30664" y2="30812"/>
                      <a14:foregroundMark x1="34375" y1="26050" x2="34375" y2="26050"/>
                      <a14:foregroundMark x1="34570" y1="23529" x2="34570" y2="23529"/>
                      <a14:foregroundMark x1="46094" y1="40336" x2="46094" y2="40336"/>
                      <a14:foregroundMark x1="49805" y1="43697" x2="49805" y2="43697"/>
                      <a14:foregroundMark x1="68164" y1="66387" x2="68164" y2="66387"/>
                      <a14:foregroundMark x1="58594" y1="18207" x2="58594" y2="18207"/>
                      <a14:foregroundMark x1="27734" y1="33894" x2="27734" y2="33894"/>
                      <a14:foregroundMark x1="28516" y1="32773" x2="28516" y2="32773"/>
                      <a14:foregroundMark x1="42773" y1="40056" x2="42773" y2="40056"/>
                      <a14:foregroundMark x1="22070" y1="38655" x2="22070" y2="38655"/>
                      <a14:foregroundMark x1="23633" y1="40896" x2="23633" y2="40896"/>
                      <a14:foregroundMark x1="24219" y1="47899" x2="24219" y2="47899"/>
                      <a14:foregroundMark x1="81055" y1="60784" x2="81055" y2="60784"/>
                      <a14:foregroundMark x1="59570" y1="11485" x2="59570" y2="11485"/>
                      <a14:foregroundMark x1="58789" y1="20728" x2="58789" y2="20728"/>
                      <a14:foregroundMark x1="59961" y1="24930" x2="59961" y2="24930"/>
                      <a14:foregroundMark x1="63477" y1="8123" x2="63477" y2="8123"/>
                      <a14:foregroundMark x1="58203" y1="91317" x2="58203" y2="91317"/>
                      <a14:backgroundMark x1="37891" y1="47899" x2="37891" y2="47899"/>
                      <a14:backgroundMark x1="44336" y1="53501" x2="44336" y2="53501"/>
                      <a14:backgroundMark x1="49414" y1="52941" x2="49414" y2="5294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1369589">
          <a:off x="556557" y="4498994"/>
          <a:ext cx="1937348" cy="1350846"/>
        </a:xfrm>
        <a:prstGeom prst="rect">
          <a:avLst/>
        </a:prstGeom>
      </xdr:spPr>
    </xdr:pic>
    <xdr:clientData/>
  </xdr:twoCellAnchor>
  <xdr:twoCellAnchor>
    <xdr:from>
      <xdr:col>5</xdr:col>
      <xdr:colOff>66114</xdr:colOff>
      <xdr:row>18</xdr:row>
      <xdr:rowOff>56339</xdr:rowOff>
    </xdr:from>
    <xdr:to>
      <xdr:col>6</xdr:col>
      <xdr:colOff>381000</xdr:colOff>
      <xdr:row>19</xdr:row>
      <xdr:rowOff>272962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114" y="6813486"/>
          <a:ext cx="1188945" cy="507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13" zoomScale="85" zoomScaleNormal="85" workbookViewId="0">
      <selection activeCell="H21" sqref="H21"/>
    </sheetView>
  </sheetViews>
  <sheetFormatPr baseColWidth="10" defaultRowHeight="11.25" x14ac:dyDescent="0.2"/>
  <cols>
    <col min="1" max="5" width="11.42578125" style="34"/>
    <col min="6" max="6" width="13.140625" style="34" customWidth="1"/>
    <col min="7" max="7" width="12.85546875" style="34" bestFit="1" customWidth="1"/>
    <col min="8" max="8" width="31.140625" style="34" customWidth="1"/>
    <col min="9" max="9" width="17" style="34" bestFit="1" customWidth="1"/>
    <col min="10" max="10" width="12.85546875" style="34" customWidth="1"/>
    <col min="11" max="11" width="14.28515625" style="34" customWidth="1"/>
    <col min="12" max="12" width="14.42578125" style="34" bestFit="1" customWidth="1"/>
    <col min="13" max="13" width="14.85546875" style="34" customWidth="1"/>
    <col min="14" max="16384" width="11.42578125" style="34"/>
  </cols>
  <sheetData>
    <row r="1" spans="1:15" ht="12" thickBot="1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5" ht="12" thickBot="1" x14ac:dyDescent="0.25">
      <c r="A2" s="61"/>
      <c r="B2" s="62"/>
      <c r="C2" s="65" t="s">
        <v>0</v>
      </c>
      <c r="D2" s="66"/>
      <c r="E2" s="66"/>
      <c r="F2" s="66"/>
      <c r="G2" s="66"/>
      <c r="H2" s="66"/>
      <c r="I2" s="66"/>
      <c r="J2" s="66"/>
      <c r="K2" s="66"/>
      <c r="L2" s="67"/>
      <c r="M2" s="6" t="s">
        <v>1</v>
      </c>
    </row>
    <row r="3" spans="1:15" ht="27" customHeight="1" thickBot="1" x14ac:dyDescent="0.25">
      <c r="A3" s="63"/>
      <c r="B3" s="64"/>
      <c r="C3" s="65" t="s">
        <v>2</v>
      </c>
      <c r="D3" s="66"/>
      <c r="E3" s="66"/>
      <c r="F3" s="66"/>
      <c r="G3" s="66"/>
      <c r="H3" s="66"/>
      <c r="I3" s="66"/>
      <c r="J3" s="66"/>
      <c r="K3" s="66"/>
      <c r="L3" s="67"/>
      <c r="M3" s="6" t="s">
        <v>3</v>
      </c>
    </row>
    <row r="4" spans="1:15" ht="12" customHeight="1" thickBot="1" x14ac:dyDescent="0.25">
      <c r="A4" s="68" t="s">
        <v>4</v>
      </c>
      <c r="B4" s="69"/>
      <c r="C4" s="73" t="s">
        <v>44</v>
      </c>
      <c r="D4" s="74"/>
      <c r="E4" s="74"/>
      <c r="F4" s="74"/>
      <c r="G4" s="75"/>
      <c r="H4" s="70" t="s">
        <v>5</v>
      </c>
      <c r="I4" s="71"/>
      <c r="J4" s="72"/>
      <c r="K4" s="7"/>
      <c r="L4" s="7"/>
      <c r="M4" s="8"/>
    </row>
    <row r="5" spans="1:15" x14ac:dyDescent="0.2">
      <c r="A5" s="78" t="s">
        <v>6</v>
      </c>
      <c r="B5" s="79"/>
      <c r="C5" s="93">
        <v>813005265</v>
      </c>
      <c r="D5" s="94"/>
      <c r="E5" s="94"/>
      <c r="F5" s="94"/>
      <c r="G5" s="95"/>
      <c r="H5" s="9" t="s">
        <v>7</v>
      </c>
      <c r="I5" s="10" t="s">
        <v>8</v>
      </c>
      <c r="J5" s="10" t="s">
        <v>9</v>
      </c>
      <c r="K5" s="10"/>
      <c r="L5" s="10"/>
      <c r="M5" s="11"/>
    </row>
    <row r="6" spans="1:15" ht="12" thickBot="1" x14ac:dyDescent="0.25">
      <c r="A6" s="80" t="s">
        <v>10</v>
      </c>
      <c r="B6" s="81"/>
      <c r="C6" s="84" t="s">
        <v>31</v>
      </c>
      <c r="D6" s="85"/>
      <c r="E6" s="86"/>
      <c r="F6" s="12"/>
      <c r="G6" s="12"/>
      <c r="H6" s="13"/>
      <c r="I6" s="14"/>
      <c r="J6" s="14"/>
      <c r="K6" s="10"/>
      <c r="L6" s="10"/>
      <c r="M6" s="11"/>
    </row>
    <row r="7" spans="1:15" ht="12" thickBot="1" x14ac:dyDescent="0.25">
      <c r="A7" s="82"/>
      <c r="B7" s="83"/>
      <c r="C7" s="84"/>
      <c r="D7" s="85"/>
      <c r="E7" s="86"/>
      <c r="F7" s="12"/>
      <c r="G7" s="12"/>
      <c r="H7" s="70" t="s">
        <v>11</v>
      </c>
      <c r="I7" s="71"/>
      <c r="J7" s="72"/>
      <c r="K7" s="15"/>
      <c r="L7" s="15"/>
      <c r="M7" s="11"/>
    </row>
    <row r="8" spans="1:15" ht="15" customHeight="1" x14ac:dyDescent="0.2">
      <c r="A8" s="82"/>
      <c r="B8" s="83"/>
      <c r="C8" s="87" t="s">
        <v>34</v>
      </c>
      <c r="D8" s="88"/>
      <c r="E8" s="89"/>
      <c r="F8" s="12" t="s">
        <v>35</v>
      </c>
      <c r="G8" s="12"/>
      <c r="H8" s="9" t="s">
        <v>7</v>
      </c>
      <c r="I8" s="10" t="s">
        <v>8</v>
      </c>
      <c r="J8" s="10" t="s">
        <v>9</v>
      </c>
      <c r="K8" s="10"/>
      <c r="L8" s="10"/>
      <c r="M8" s="11"/>
    </row>
    <row r="9" spans="1:15" ht="15" customHeight="1" x14ac:dyDescent="0.2">
      <c r="A9" s="82"/>
      <c r="B9" s="83"/>
      <c r="C9" s="87" t="s">
        <v>42</v>
      </c>
      <c r="D9" s="88"/>
      <c r="E9" s="89"/>
      <c r="F9" s="12" t="s">
        <v>37</v>
      </c>
      <c r="G9" s="12"/>
      <c r="H9" s="13">
        <v>2022</v>
      </c>
      <c r="I9" s="14">
        <v>3</v>
      </c>
      <c r="J9" s="14">
        <v>17</v>
      </c>
      <c r="K9" s="10"/>
      <c r="L9" s="10"/>
      <c r="M9" s="11"/>
    </row>
    <row r="10" spans="1:15" ht="15" customHeight="1" thickBot="1" x14ac:dyDescent="0.25">
      <c r="A10" s="82"/>
      <c r="B10" s="83"/>
      <c r="C10" s="90"/>
      <c r="D10" s="91"/>
      <c r="E10" s="92"/>
      <c r="F10" s="26" t="s">
        <v>31</v>
      </c>
      <c r="G10" s="16"/>
      <c r="H10" s="24"/>
      <c r="I10" s="25"/>
      <c r="J10" s="25"/>
      <c r="K10" s="17"/>
      <c r="L10" s="17"/>
      <c r="M10" s="18"/>
    </row>
    <row r="11" spans="1:15" ht="65.25" customHeight="1" thickBot="1" x14ac:dyDescent="0.25">
      <c r="A11" s="27" t="s">
        <v>12</v>
      </c>
      <c r="B11" s="28" t="s">
        <v>13</v>
      </c>
      <c r="C11" s="29" t="s">
        <v>14</v>
      </c>
      <c r="D11" s="29" t="s">
        <v>15</v>
      </c>
      <c r="E11" s="30" t="s">
        <v>16</v>
      </c>
      <c r="F11" s="29" t="s">
        <v>17</v>
      </c>
      <c r="G11" s="29" t="s">
        <v>18</v>
      </c>
      <c r="H11" s="31" t="s">
        <v>19</v>
      </c>
      <c r="I11" s="31" t="s">
        <v>20</v>
      </c>
      <c r="J11" s="32" t="s">
        <v>21</v>
      </c>
      <c r="K11" s="32" t="s">
        <v>22</v>
      </c>
      <c r="L11" s="32" t="s">
        <v>23</v>
      </c>
      <c r="M11" s="33" t="s">
        <v>24</v>
      </c>
      <c r="N11" s="58">
        <v>0.62</v>
      </c>
      <c r="O11" s="58">
        <v>0.38</v>
      </c>
    </row>
    <row r="12" spans="1:15" s="56" customFormat="1" ht="61.5" customHeight="1" x14ac:dyDescent="0.25">
      <c r="A12" s="49" t="s">
        <v>39</v>
      </c>
      <c r="B12" s="49">
        <v>1467694044</v>
      </c>
      <c r="C12" s="50">
        <v>44258</v>
      </c>
      <c r="D12" s="46">
        <v>44258</v>
      </c>
      <c r="E12" s="47">
        <v>5053920</v>
      </c>
      <c r="F12" s="51">
        <v>85668</v>
      </c>
      <c r="G12" s="52">
        <v>85668</v>
      </c>
      <c r="H12" s="57" t="s">
        <v>40</v>
      </c>
      <c r="I12" s="53">
        <f>G12*$O$11</f>
        <v>32553.84</v>
      </c>
      <c r="J12" s="53">
        <f>G12*$N$11</f>
        <v>53114.159999999996</v>
      </c>
      <c r="K12" s="48">
        <v>0</v>
      </c>
      <c r="L12" s="54" t="s">
        <v>38</v>
      </c>
      <c r="M12" s="23" t="s">
        <v>36</v>
      </c>
      <c r="N12" s="55"/>
    </row>
    <row r="13" spans="1:15" s="56" customFormat="1" ht="61.5" customHeight="1" x14ac:dyDescent="0.25">
      <c r="A13" s="49" t="s">
        <v>39</v>
      </c>
      <c r="B13" s="49">
        <v>1467695754</v>
      </c>
      <c r="C13" s="50">
        <v>44264</v>
      </c>
      <c r="D13" s="46">
        <v>44264</v>
      </c>
      <c r="E13" s="47">
        <v>5053921</v>
      </c>
      <c r="F13" s="51">
        <v>65960</v>
      </c>
      <c r="G13" s="52">
        <v>65960</v>
      </c>
      <c r="H13" s="57" t="s">
        <v>41</v>
      </c>
      <c r="I13" s="53">
        <f t="shared" ref="I13:I15" si="0">G13*$O$11</f>
        <v>25064.799999999999</v>
      </c>
      <c r="J13" s="53">
        <f t="shared" ref="J13:J15" si="1">G13*$N$11</f>
        <v>40895.199999999997</v>
      </c>
      <c r="K13" s="48">
        <v>0</v>
      </c>
      <c r="L13" s="54" t="s">
        <v>38</v>
      </c>
      <c r="M13" s="23" t="s">
        <v>36</v>
      </c>
      <c r="N13" s="55"/>
    </row>
    <row r="14" spans="1:15" s="56" customFormat="1" ht="61.5" customHeight="1" x14ac:dyDescent="0.25">
      <c r="A14" s="49" t="s">
        <v>39</v>
      </c>
      <c r="B14" s="49">
        <v>1467700625</v>
      </c>
      <c r="C14" s="50">
        <v>44281</v>
      </c>
      <c r="D14" s="46">
        <v>44281</v>
      </c>
      <c r="E14" s="47">
        <v>5053922</v>
      </c>
      <c r="F14" s="51">
        <v>59700</v>
      </c>
      <c r="G14" s="52">
        <v>59700</v>
      </c>
      <c r="H14" s="57" t="s">
        <v>41</v>
      </c>
      <c r="I14" s="53">
        <f t="shared" si="0"/>
        <v>22686</v>
      </c>
      <c r="J14" s="53">
        <f t="shared" si="1"/>
        <v>37014</v>
      </c>
      <c r="K14" s="48">
        <v>0</v>
      </c>
      <c r="L14" s="54" t="s">
        <v>38</v>
      </c>
      <c r="M14" s="23" t="s">
        <v>36</v>
      </c>
      <c r="N14" s="55"/>
    </row>
    <row r="15" spans="1:15" s="56" customFormat="1" ht="61.5" customHeight="1" x14ac:dyDescent="0.25">
      <c r="A15" s="49" t="s">
        <v>39</v>
      </c>
      <c r="B15" s="49">
        <v>1467700807</v>
      </c>
      <c r="C15" s="50">
        <v>44281</v>
      </c>
      <c r="D15" s="46">
        <v>44281</v>
      </c>
      <c r="E15" s="47">
        <v>5053923</v>
      </c>
      <c r="F15" s="51">
        <v>62777</v>
      </c>
      <c r="G15" s="52">
        <v>62777</v>
      </c>
      <c r="H15" s="57" t="s">
        <v>41</v>
      </c>
      <c r="I15" s="53">
        <f t="shared" si="0"/>
        <v>23855.260000000002</v>
      </c>
      <c r="J15" s="53">
        <f t="shared" si="1"/>
        <v>38921.74</v>
      </c>
      <c r="K15" s="48">
        <v>0</v>
      </c>
      <c r="L15" s="54" t="s">
        <v>38</v>
      </c>
      <c r="M15" s="23" t="s">
        <v>36</v>
      </c>
      <c r="N15" s="55"/>
    </row>
    <row r="16" spans="1:15" ht="24.75" customHeight="1" thickBot="1" x14ac:dyDescent="0.25">
      <c r="F16" s="37">
        <f>SUM(F12:F15)</f>
        <v>274105</v>
      </c>
      <c r="G16" s="38">
        <f>SUM(G12:G15)</f>
        <v>274105</v>
      </c>
      <c r="I16" s="37">
        <f>SUM(I12:I15)</f>
        <v>104159.9</v>
      </c>
      <c r="J16" s="37">
        <f>SUM(J12:J15)</f>
        <v>169945.09999999998</v>
      </c>
      <c r="K16" s="37">
        <f>SUM(K12:K15)</f>
        <v>0</v>
      </c>
    </row>
    <row r="17" spans="2:13" ht="24.75" customHeight="1" x14ac:dyDescent="0.2">
      <c r="I17" s="39"/>
      <c r="J17" s="39"/>
      <c r="K17" s="39"/>
    </row>
    <row r="18" spans="2:13" ht="24.75" customHeight="1" thickBot="1" x14ac:dyDescent="0.25">
      <c r="B18" s="40" t="s">
        <v>25</v>
      </c>
      <c r="C18" s="41"/>
      <c r="D18" s="40"/>
      <c r="E18" s="40"/>
      <c r="F18" s="40" t="s">
        <v>26</v>
      </c>
      <c r="H18" s="19"/>
      <c r="I18" s="76" t="s">
        <v>17</v>
      </c>
      <c r="J18" s="77"/>
      <c r="K18" s="37">
        <f>F16</f>
        <v>274105</v>
      </c>
    </row>
    <row r="19" spans="2:13" ht="22.5" customHeight="1" x14ac:dyDescent="0.2">
      <c r="B19" s="19"/>
      <c r="D19" s="19"/>
      <c r="E19" s="19"/>
      <c r="F19" s="19"/>
      <c r="H19" s="19"/>
      <c r="I19" s="96" t="s">
        <v>27</v>
      </c>
      <c r="J19" s="97"/>
      <c r="K19" s="20">
        <f>G16</f>
        <v>274105</v>
      </c>
    </row>
    <row r="20" spans="2:13" ht="22.5" customHeight="1" x14ac:dyDescent="0.2">
      <c r="B20" s="44"/>
      <c r="C20" s="45"/>
      <c r="D20" s="19"/>
      <c r="E20" s="19"/>
      <c r="F20" s="44"/>
      <c r="G20" s="45"/>
      <c r="H20" s="19"/>
      <c r="I20" s="59" t="s">
        <v>28</v>
      </c>
      <c r="J20" s="60"/>
      <c r="K20" s="20">
        <f>I16</f>
        <v>104159.9</v>
      </c>
    </row>
    <row r="21" spans="2:13" ht="22.5" customHeight="1" x14ac:dyDescent="0.2">
      <c r="B21" s="40" t="s">
        <v>33</v>
      </c>
      <c r="C21" s="41"/>
      <c r="D21" s="40"/>
      <c r="E21" s="40"/>
      <c r="F21" s="40" t="s">
        <v>42</v>
      </c>
      <c r="H21" s="19"/>
      <c r="I21" s="59" t="s">
        <v>29</v>
      </c>
      <c r="J21" s="60"/>
      <c r="K21" s="20">
        <f>J16</f>
        <v>169945.09999999998</v>
      </c>
    </row>
    <row r="22" spans="2:13" ht="22.5" customHeight="1" x14ac:dyDescent="0.2">
      <c r="B22" s="42" t="s">
        <v>32</v>
      </c>
      <c r="C22" s="43"/>
      <c r="D22" s="42"/>
      <c r="E22" s="42"/>
      <c r="F22" s="42" t="s">
        <v>43</v>
      </c>
      <c r="H22" s="19"/>
      <c r="I22" s="59" t="s">
        <v>30</v>
      </c>
      <c r="J22" s="60"/>
      <c r="K22" s="21">
        <f>K21/K19</f>
        <v>0.61999999999999988</v>
      </c>
    </row>
    <row r="23" spans="2:13" x14ac:dyDescent="0.2">
      <c r="C23" s="19" t="s">
        <v>31</v>
      </c>
      <c r="D23" s="19"/>
      <c r="E23" s="19"/>
      <c r="F23" s="19"/>
      <c r="G23" s="19" t="s">
        <v>31</v>
      </c>
      <c r="H23" s="19"/>
      <c r="I23" s="22"/>
      <c r="J23" s="19"/>
      <c r="K23" s="19"/>
      <c r="L23" s="19"/>
      <c r="M23" s="19"/>
    </row>
    <row r="24" spans="2:13" x14ac:dyDescent="0.2">
      <c r="C24" s="19" t="s">
        <v>31</v>
      </c>
      <c r="D24" s="19"/>
      <c r="E24" s="19"/>
      <c r="F24" s="19"/>
      <c r="G24" s="19"/>
      <c r="H24" s="19"/>
      <c r="I24" s="22"/>
      <c r="J24" s="19"/>
      <c r="K24" s="19"/>
      <c r="L24" s="19"/>
      <c r="M24" s="19"/>
    </row>
    <row r="25" spans="2:13" x14ac:dyDescent="0.2">
      <c r="C25" s="19"/>
      <c r="D25" s="19"/>
      <c r="E25" s="19"/>
      <c r="F25" s="19"/>
      <c r="G25" s="19"/>
      <c r="H25" s="19"/>
      <c r="I25" s="22"/>
      <c r="J25" s="19"/>
      <c r="K25" s="19"/>
      <c r="L25" s="19"/>
      <c r="M25" s="19"/>
    </row>
    <row r="26" spans="2:13" x14ac:dyDescent="0.2">
      <c r="K26" s="35"/>
      <c r="L26" s="36"/>
    </row>
    <row r="28" spans="2:13" x14ac:dyDescent="0.2">
      <c r="C28" s="19"/>
    </row>
    <row r="29" spans="2:13" x14ac:dyDescent="0.2">
      <c r="C29" s="19"/>
    </row>
    <row r="30" spans="2:13" x14ac:dyDescent="0.2">
      <c r="C30" s="19" t="s">
        <v>31</v>
      </c>
      <c r="G30" s="19" t="s">
        <v>31</v>
      </c>
    </row>
  </sheetData>
  <mergeCells count="20">
    <mergeCell ref="C5:G5"/>
    <mergeCell ref="I19:J19"/>
    <mergeCell ref="I20:J20"/>
    <mergeCell ref="I21:J21"/>
    <mergeCell ref="I22:J22"/>
    <mergeCell ref="A2:B3"/>
    <mergeCell ref="C2:L2"/>
    <mergeCell ref="C3:L3"/>
    <mergeCell ref="A4:B4"/>
    <mergeCell ref="H4:J4"/>
    <mergeCell ref="C4:G4"/>
    <mergeCell ref="I18:J18"/>
    <mergeCell ref="A5:B5"/>
    <mergeCell ref="A6:B10"/>
    <mergeCell ref="C6:E6"/>
    <mergeCell ref="C7:E7"/>
    <mergeCell ref="H7:J7"/>
    <mergeCell ref="C8:E8"/>
    <mergeCell ref="C9:E9"/>
    <mergeCell ref="C10:E10"/>
  </mergeCells>
  <pageMargins left="0.7" right="0.7" top="0.75" bottom="0.75" header="0.3" footer="0.3"/>
  <pageSetup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05961</cp:lastModifiedBy>
  <cp:lastPrinted>2022-02-09T13:09:00Z</cp:lastPrinted>
  <dcterms:created xsi:type="dcterms:W3CDTF">2021-09-13T16:21:46Z</dcterms:created>
  <dcterms:modified xsi:type="dcterms:W3CDTF">2022-03-18T11:54:52Z</dcterms:modified>
</cp:coreProperties>
</file>