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hidePivotFieldList="1" defaultThemeVersion="124226"/>
  <bookViews>
    <workbookView xWindow="240" yWindow="105" windowWidth="14805" windowHeight="7650" activeTab="3"/>
  </bookViews>
  <sheets>
    <sheet name="INFO IPS" sheetId="1" r:id="rId1"/>
    <sheet name="TD" sheetId="5" r:id="rId2"/>
    <sheet name="ESTADO DE CADA FACTURA" sheetId="2" r:id="rId3"/>
    <sheet name="FOR-CSA-018" sheetId="4" r:id="rId4"/>
  </sheets>
  <calcPr calcId="152511"/>
  <pivotCaches>
    <pivotCache cacheId="18" r:id="rId5"/>
  </pivotCaches>
</workbook>
</file>

<file path=xl/calcChain.xml><?xml version="1.0" encoding="utf-8"?>
<calcChain xmlns="http://schemas.openxmlformats.org/spreadsheetml/2006/main">
  <c r="H25" i="4" l="1"/>
  <c r="I25" i="4"/>
  <c r="H30" i="4"/>
  <c r="I30" i="4"/>
  <c r="H31" i="4" l="1"/>
  <c r="I31" i="4"/>
  <c r="G1" i="2" l="1"/>
  <c r="H1" i="2"/>
  <c r="L21" i="1" l="1"/>
</calcChain>
</file>

<file path=xl/sharedStrings.xml><?xml version="1.0" encoding="utf-8"?>
<sst xmlns="http://schemas.openxmlformats.org/spreadsheetml/2006/main" count="235" uniqueCount="119">
  <si>
    <t>EMPRESA SOCIAL DEL ESTADO</t>
  </si>
  <si>
    <t>HOSPITAL LOCAL MUNICIPAL DE HOBO</t>
  </si>
  <si>
    <t>NIT 813011515-8</t>
  </si>
  <si>
    <t>ESTADO DE CARTERA 31-12-2022</t>
  </si>
  <si>
    <t>No factura</t>
  </si>
  <si>
    <t>Nit Entidad</t>
  </si>
  <si>
    <t>Nombre Eps</t>
  </si>
  <si>
    <t>Nombre Paciente o cuenta</t>
  </si>
  <si>
    <t xml:space="preserve">No Identificacion </t>
  </si>
  <si>
    <t>REGIMEN</t>
  </si>
  <si>
    <t>MODALIDAD</t>
  </si>
  <si>
    <t>Fecha 
Factura</t>
  </si>
  <si>
    <t>Valor Factura</t>
  </si>
  <si>
    <t>Copagos y/o Otros</t>
  </si>
  <si>
    <t>Saldo Factura</t>
  </si>
  <si>
    <t>SALDO CARTERA</t>
  </si>
  <si>
    <t>FE7249</t>
  </si>
  <si>
    <t>EPS012 - EMPRESA PROMOTORA DE SALUD COMFENALCO VALLE</t>
  </si>
  <si>
    <t>LAURA VALENTINA ESTRADA ROJAS</t>
  </si>
  <si>
    <t>CONTRIBUTIVO</t>
  </si>
  <si>
    <t>FE14044</t>
  </si>
  <si>
    <t>SUSANA ROJAS TRUJILLO</t>
  </si>
  <si>
    <t>EVENTO</t>
  </si>
  <si>
    <t>FE17208</t>
  </si>
  <si>
    <t>FE17799</t>
  </si>
  <si>
    <t>FE17803</t>
  </si>
  <si>
    <t>FE17896</t>
  </si>
  <si>
    <t>FE17897</t>
  </si>
  <si>
    <t>FE17990</t>
  </si>
  <si>
    <t>FE18933</t>
  </si>
  <si>
    <t>FE20086</t>
  </si>
  <si>
    <t>FE20495</t>
  </si>
  <si>
    <t>FE20508</t>
  </si>
  <si>
    <t>FE18922</t>
  </si>
  <si>
    <t>SUBSIDIADO</t>
  </si>
  <si>
    <t>NIT_IPS</t>
  </si>
  <si>
    <t xml:space="preserve"> ENTIDAD</t>
  </si>
  <si>
    <t>PrefijoFactura</t>
  </si>
  <si>
    <t>NUMERO_FACTURA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</si>
  <si>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</si>
  <si>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</si>
  <si>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</si>
  <si>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</si>
  <si>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</si>
  <si>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</si>
  <si>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</si>
  <si>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</si>
  <si>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</si>
  <si>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</si>
  <si>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</si>
  <si>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</si>
  <si>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</si>
  <si>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</si>
  <si>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</si>
  <si>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</si>
  <si>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</si>
  <si>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</si>
  <si>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</si>
  <si>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</si>
  <si>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</si>
  <si>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</si>
  <si>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</si>
  <si>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</si>
  <si>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</si>
  <si>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FE</t>
  </si>
  <si>
    <t>A)Factura no radicada en ERP</t>
  </si>
  <si>
    <t>no_cruza</t>
  </si>
  <si>
    <t>SI</t>
  </si>
  <si>
    <t>FACTURA</t>
  </si>
  <si>
    <t>FE-7249</t>
  </si>
  <si>
    <t>FE-14044</t>
  </si>
  <si>
    <t>FE-17208</t>
  </si>
  <si>
    <t>FE-17799</t>
  </si>
  <si>
    <t>FE-17803</t>
  </si>
  <si>
    <t>FE-17896</t>
  </si>
  <si>
    <t>FE-17897</t>
  </si>
  <si>
    <t>FE-17990</t>
  </si>
  <si>
    <t>FE-18922</t>
  </si>
  <si>
    <t>FE-18933</t>
  </si>
  <si>
    <t>FE-20086</t>
  </si>
  <si>
    <t>FE-20495</t>
  </si>
  <si>
    <t>FE-20508</t>
  </si>
  <si>
    <t>ESTADO EPS 23 DE FEBRERO DE 2023</t>
  </si>
  <si>
    <t>FACTURA NO RADICADA</t>
  </si>
  <si>
    <t>OBSERVACION_GLOSA_DEVOLUCION</t>
  </si>
  <si>
    <t>VALOR_CANCELADO_SAP</t>
  </si>
  <si>
    <t>VALOR_GLOSA_DEVOLUCION</t>
  </si>
  <si>
    <t>IPS.</t>
  </si>
  <si>
    <t>TOTAL CARTERA REVISADA</t>
  </si>
  <si>
    <t>SUB TOTAL  CARTERA EN PROCESO POR LA EPS</t>
  </si>
  <si>
    <t xml:space="preserve">FACTURACION CORRIENTE  </t>
  </si>
  <si>
    <t>FACTURA EN PROCESO INTERNO</t>
  </si>
  <si>
    <t>Nota: ( el valor real afectado por impuestos y glosas $  )</t>
  </si>
  <si>
    <t>FACTURACION PENDIENTE PROGRAMACION DE PAGO</t>
  </si>
  <si>
    <t>SUB TOTAL CARTERA SUSTENTADA A LA IPS</t>
  </si>
  <si>
    <t>GLOSA POR CONCILIAR</t>
  </si>
  <si>
    <t>FACTURA CORRIENTE Y GLOSA POR CONCILIAR ($)</t>
  </si>
  <si>
    <t>FACTURA-GLOSA-DEVOLUCION ACEPTADA POR LA IPS ( $ )</t>
  </si>
  <si>
    <t>FACTURA NO RADICADA POR LA ENTIDAD</t>
  </si>
  <si>
    <t xml:space="preserve">FACTURA DEVUELTA </t>
  </si>
  <si>
    <t>FACTURA YA CANCELADA</t>
  </si>
  <si>
    <t xml:space="preserve">VALOR PRESENTADO POR LA ENTIDAD </t>
  </si>
  <si>
    <t>Valor</t>
  </si>
  <si>
    <t>Cant Fact</t>
  </si>
  <si>
    <t>VERSION 1</t>
  </si>
  <si>
    <t>RESUMEN DE CARTERA REVISADA POR LA EPS</t>
  </si>
  <si>
    <t>HOJA 1 DE 2</t>
  </si>
  <si>
    <t>FOR-CSA-018</t>
  </si>
  <si>
    <t>SANTIAGO DE CALI , FEBRERO 23 DE 2023</t>
  </si>
  <si>
    <t>NIT: 813011515</t>
  </si>
  <si>
    <t>Señores :HOSPITAL  LOCAL  MUNICIPIO OBANDO</t>
  </si>
  <si>
    <t>Etiquetas de fila</t>
  </si>
  <si>
    <t>Total general</t>
  </si>
  <si>
    <t xml:space="preserve"> CANT FACT</t>
  </si>
  <si>
    <t xml:space="preserve">  SALDO_FACT_IPS</t>
  </si>
  <si>
    <t>A continuacion me permito remitir nuestra respuesta al estado de cartera presentado en la fecha: 09/02/2023</t>
  </si>
  <si>
    <t>Con Corte al dia :31/01/2023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</si>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</sst>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4" fillId="0" borderId="0"/>
    <xf numFmtId="43" fontId="4" fillId="0" borderId="0" applyNumberFormat="0" applyFill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14" fontId="3" fillId="0" borderId="0" xfId="0" applyNumberFormat="1" applyFont="1"/>
    <xf numFmtId="41" fontId="3" fillId="0" borderId="0" xfId="1" applyFont="1"/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1" fontId="2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4" fontId="3" fillId="0" borderId="1" xfId="0" applyNumberFormat="1" applyFont="1" applyBorder="1"/>
    <xf numFmtId="41" fontId="3" fillId="0" borderId="1" xfId="1" applyFont="1" applyBorder="1"/>
    <xf numFmtId="41" fontId="2" fillId="0" borderId="1" xfId="1" applyFont="1" applyBorder="1"/>
    <xf numFmtId="41" fontId="0" fillId="0" borderId="0" xfId="0" applyNumberFormat="1"/>
    <xf numFmtId="0" fontId="2" fillId="0" borderId="0" xfId="0" applyFont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1" fontId="0" fillId="0" borderId="1" xfId="1" applyFont="1" applyBorder="1"/>
    <xf numFmtId="41" fontId="0" fillId="0" borderId="0" xfId="1" applyFont="1"/>
    <xf numFmtId="0" fontId="5" fillId="0" borderId="0" xfId="2" applyFont="1"/>
    <xf numFmtId="0" fontId="5" fillId="0" borderId="2" xfId="2" applyFont="1" applyBorder="1"/>
    <xf numFmtId="164" fontId="5" fillId="0" borderId="3" xfId="2" applyNumberFormat="1" applyFont="1" applyBorder="1"/>
    <xf numFmtId="0" fontId="5" fillId="0" borderId="3" xfId="2" applyFont="1" applyBorder="1"/>
    <xf numFmtId="0" fontId="5" fillId="0" borderId="4" xfId="2" applyFont="1" applyBorder="1"/>
    <xf numFmtId="0" fontId="5" fillId="0" borderId="5" xfId="2" applyFont="1" applyBorder="1"/>
    <xf numFmtId="164" fontId="5" fillId="0" borderId="0" xfId="2" applyNumberFormat="1" applyFont="1"/>
    <xf numFmtId="0" fontId="5" fillId="0" borderId="6" xfId="2" applyFont="1" applyBorder="1"/>
    <xf numFmtId="164" fontId="5" fillId="0" borderId="0" xfId="2" applyNumberFormat="1" applyFont="1" applyAlignment="1">
      <alignment horizontal="right"/>
    </xf>
    <xf numFmtId="0" fontId="6" fillId="0" borderId="0" xfId="2" applyFont="1"/>
    <xf numFmtId="164" fontId="5" fillId="0" borderId="7" xfId="2" applyNumberFormat="1" applyFont="1" applyBorder="1" applyAlignment="1">
      <alignment horizontal="right"/>
    </xf>
    <xf numFmtId="0" fontId="5" fillId="0" borderId="7" xfId="2" applyFont="1" applyBorder="1" applyAlignment="1">
      <alignment horizontal="center"/>
    </xf>
    <xf numFmtId="164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65" fontId="5" fillId="0" borderId="3" xfId="3" applyNumberFormat="1" applyFont="1" applyBorder="1" applyAlignment="1">
      <alignment horizontal="right"/>
    </xf>
    <xf numFmtId="1" fontId="5" fillId="0" borderId="3" xfId="2" applyNumberFormat="1" applyFont="1" applyBorder="1" applyAlignment="1">
      <alignment horizontal="center"/>
    </xf>
    <xf numFmtId="1" fontId="5" fillId="0" borderId="0" xfId="2" applyNumberFormat="1" applyFont="1" applyAlignment="1">
      <alignment horizontal="center"/>
    </xf>
    <xf numFmtId="164" fontId="5" fillId="0" borderId="8" xfId="2" applyNumberFormat="1" applyFont="1" applyBorder="1" applyAlignment="1">
      <alignment horizontal="right"/>
    </xf>
    <xf numFmtId="1" fontId="5" fillId="0" borderId="8" xfId="2" applyNumberFormat="1" applyFont="1" applyBorder="1" applyAlignment="1">
      <alignment horizontal="center"/>
    </xf>
    <xf numFmtId="42" fontId="6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9" xfId="2" applyFont="1" applyBorder="1" applyAlignment="1">
      <alignment horizontal="centerContinuous" vertical="center"/>
    </xf>
    <xf numFmtId="0" fontId="6" fillId="0" borderId="2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/>
    </xf>
    <xf numFmtId="0" fontId="5" fillId="0" borderId="4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/>
    </xf>
    <xf numFmtId="0" fontId="5" fillId="0" borderId="6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/>
    </xf>
    <xf numFmtId="0" fontId="5" fillId="0" borderId="14" xfId="2" applyFont="1" applyBorder="1" applyAlignment="1">
      <alignment horizontal="centerContinuous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1" fontId="6" fillId="0" borderId="0" xfId="2" applyNumberFormat="1" applyFont="1" applyAlignment="1">
      <alignment horizontal="center"/>
    </xf>
  </cellXfs>
  <cellStyles count="4">
    <cellStyle name="Millares [0]" xfId="1" builtinId="6"/>
    <cellStyle name="Millares 2" xfId="3"/>
    <cellStyle name="Normal" xfId="0" builtinId="0"/>
    <cellStyle name="Normal 2" xfId="2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1</xdr:row>
      <xdr:rowOff>161925</xdr:rowOff>
    </xdr:from>
    <xdr:ext cx="1329043" cy="579170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0" y="352425"/>
          <a:ext cx="1329043" cy="579170"/>
        </a:xfrm>
        <a:prstGeom prst="rect">
          <a:avLst/>
        </a:prstGeom>
      </xdr:spPr>
    </xdr:pic>
    <xdr:clientData/>
  </xdr:oneCellAnchor>
  <xdr:twoCellAnchor editAs="oneCell">
    <xdr:from>
      <xdr:col>6</xdr:col>
      <xdr:colOff>19051</xdr:colOff>
      <xdr:row>33</xdr:row>
      <xdr:rowOff>47626</xdr:rowOff>
    </xdr:from>
    <xdr:to>
      <xdr:col>7</xdr:col>
      <xdr:colOff>476251</xdr:colOff>
      <xdr:row>34</xdr:row>
      <xdr:rowOff>119979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43426" y="5581651"/>
          <a:ext cx="1219200" cy="2342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CARTERAS%20EN%20EL%20CORREO\A&#209;O%202023\02.%20FEBRERO\NIT%20813011515_EMPRESA%20SOCIAL%20DEL%20ESTADO%20HOSP%20LOCAL%20MUNICIPAL%20DE%20HOBO\Comfenalco%20valle%20-%20Hobo%2031-12-202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4980.670991087965" createdVersion="5" refreshedVersion="5" minRefreshableVersion="3" recordCount="13">
  <cacheSource type="worksheet">
    <worksheetSource ref="A2:AH15" sheet="ESTADO DE CADA FACTURA" r:id="rId2"/>
  </cacheSource>
  <cacheFields count="34">
    <cacheField name="NIT_IPS" numFmtId="0">
      <sharedItems containsSemiMixedTypes="0" containsString="0" containsNumber="1" containsInteger="1" minValue="813011515" maxValue="813011515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7249" maxValue="20508"/>
    </cacheField>
    <cacheField name="FACTURA" numFmtId="0">
      <sharedItems/>
    </cacheField>
    <cacheField name="FECHA_FACT_IPS" numFmtId="14">
      <sharedItems containsSemiMixedTypes="0" containsNonDate="0" containsDate="1" containsString="0" minDate="2021-08-31T00:00:00" maxDate="2022-11-01T00:00:00"/>
    </cacheField>
    <cacheField name="VALOR_FACT_IPS" numFmtId="41">
      <sharedItems containsSemiMixedTypes="0" containsString="0" containsNumber="1" containsInteger="1" minValue="4000" maxValue="175700"/>
    </cacheField>
    <cacheField name="SALDO_FACT_IPS" numFmtId="41">
      <sharedItems containsSemiMixedTypes="0" containsString="0" containsNumber="1" containsInteger="1" minValue="4000" maxValue="175700"/>
    </cacheField>
    <cacheField name="OBSERVACION_SASS" numFmtId="0">
      <sharedItems/>
    </cacheField>
    <cacheField name="ESTADO EPS 23 DE FEBRERO DE 2023" numFmtId="0">
      <sharedItems count="1">
        <s v="FACTURA NO RADICADA"/>
      </sharedItems>
    </cacheField>
    <cacheField name="VALIDACION_ALFA_FACT" numFmtId="0">
      <sharedItems/>
    </cacheField>
    <cacheField name="VALOR_RADICADO_FACT" numFmtId="0">
      <sharedItems containsNonDate="0" containsString="0" containsBlank="1"/>
    </cacheField>
    <cacheField name="VALOR_GLOSA_ACEPTDA" numFmtId="0">
      <sharedItems containsNonDate="0" containsString="0" containsBlank="1"/>
    </cacheField>
    <cacheField name="VALOR_CRUZADO_SASS" numFmtId="0">
      <sharedItems containsNonDate="0" containsString="0" containsBlank="1"/>
    </cacheField>
    <cacheField name="SALDO_SASS" numFmtId="0">
      <sharedItems containsNonDate="0" containsString="0" containsBlank="1"/>
    </cacheField>
    <cacheField name="VALOR_CANCELADO_SAP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OBSERVACION_GLOSA_DEVOLUCION" numFmtId="0">
      <sharedItems containsNonDate="0" containsString="0" containsBlank="1"/>
    </cacheField>
    <cacheField name="VALOR_GLOSA_DEVOLUCION" numFmtId="0">
      <sharedItems containsNonDate="0" containsString="0" containsBlank="1"/>
    </cacheField>
    <cacheField name="FECHA_RAD_IPS" numFmtId="14">
      <sharedItems containsSemiMixedTypes="0" containsNonDate="0" containsDate="1" containsString="0" minDate="2021-08-31T00:00:00" maxDate="2022-11-01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0223" maxValue="202302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13011515"/>
    <s v="HOSPITAL LOCAL MUNICIPAL DE HOBO"/>
    <s v="FE"/>
    <n v="7249"/>
    <s v="FE-7249"/>
    <d v="2021-08-31T00:00:00"/>
    <n v="108000"/>
    <n v="108000"/>
    <s v="A)Factura no radicada en ERP"/>
    <x v="0"/>
    <s v="no_cruza"/>
    <m/>
    <m/>
    <m/>
    <m/>
    <m/>
    <m/>
    <m/>
    <m/>
    <m/>
    <m/>
    <m/>
    <d v="2021-08-31T00:00:00"/>
    <m/>
    <m/>
    <m/>
    <s v="SI"/>
    <m/>
    <m/>
    <m/>
    <m/>
    <m/>
    <m/>
    <n v="20230223"/>
  </r>
  <r>
    <n v="813011515"/>
    <s v="HOSPITAL LOCAL MUNICIPAL DE HOBO"/>
    <s v="FE"/>
    <n v="14044"/>
    <s v="FE-14044"/>
    <d v="2022-05-11T00:00:00"/>
    <n v="40000"/>
    <n v="40000"/>
    <s v="A)Factura no radicada en ERP"/>
    <x v="0"/>
    <s v="no_cruza"/>
    <m/>
    <m/>
    <m/>
    <m/>
    <m/>
    <m/>
    <m/>
    <m/>
    <m/>
    <m/>
    <m/>
    <d v="2022-05-11T00:00:00"/>
    <m/>
    <m/>
    <m/>
    <s v="SI"/>
    <m/>
    <m/>
    <m/>
    <m/>
    <m/>
    <m/>
    <n v="20230223"/>
  </r>
  <r>
    <n v="813011515"/>
    <s v="HOSPITAL LOCAL MUNICIPAL DE HOBO"/>
    <s v="FE"/>
    <n v="17208"/>
    <s v="FE-17208"/>
    <d v="2022-08-12T00:00:00"/>
    <n v="175700"/>
    <n v="175700"/>
    <s v="A)Factura no radicada en ERP"/>
    <x v="0"/>
    <s v="no_cruza"/>
    <m/>
    <m/>
    <m/>
    <m/>
    <m/>
    <m/>
    <m/>
    <m/>
    <m/>
    <m/>
    <m/>
    <d v="2022-08-12T00:00:00"/>
    <m/>
    <m/>
    <m/>
    <s v="SI"/>
    <m/>
    <m/>
    <m/>
    <m/>
    <m/>
    <m/>
    <n v="20230223"/>
  </r>
  <r>
    <n v="813011515"/>
    <s v="HOSPITAL LOCAL MUNICIPAL DE HOBO"/>
    <s v="FE"/>
    <n v="17799"/>
    <s v="FE-17799"/>
    <d v="2022-08-31T00:00:00"/>
    <n v="96600"/>
    <n v="96600"/>
    <s v="A)Factura no radicada en ERP"/>
    <x v="0"/>
    <s v="no_cruza"/>
    <m/>
    <m/>
    <m/>
    <m/>
    <m/>
    <m/>
    <m/>
    <m/>
    <m/>
    <m/>
    <m/>
    <d v="2022-08-31T00:00:00"/>
    <m/>
    <m/>
    <m/>
    <s v="SI"/>
    <m/>
    <m/>
    <m/>
    <m/>
    <m/>
    <m/>
    <n v="20230223"/>
  </r>
  <r>
    <n v="813011515"/>
    <s v="HOSPITAL LOCAL MUNICIPAL DE HOBO"/>
    <s v="FE"/>
    <n v="17803"/>
    <s v="FE-17803"/>
    <d v="2022-08-31T00:00:00"/>
    <n v="96600"/>
    <n v="96600"/>
    <s v="A)Factura no radicada en ERP"/>
    <x v="0"/>
    <s v="no_cruza"/>
    <m/>
    <m/>
    <m/>
    <m/>
    <m/>
    <m/>
    <m/>
    <m/>
    <m/>
    <m/>
    <m/>
    <d v="2022-08-31T00:00:00"/>
    <m/>
    <m/>
    <m/>
    <s v="SI"/>
    <m/>
    <m/>
    <m/>
    <m/>
    <m/>
    <m/>
    <n v="20230223"/>
  </r>
  <r>
    <n v="813011515"/>
    <s v="HOSPITAL LOCAL MUNICIPAL DE HOBO"/>
    <s v="FE"/>
    <n v="17896"/>
    <s v="FE-17896"/>
    <d v="2022-09-05T00:00:00"/>
    <n v="40000"/>
    <n v="40000"/>
    <s v="A)Factura no radicada en ERP"/>
    <x v="0"/>
    <s v="no_cruza"/>
    <m/>
    <m/>
    <m/>
    <m/>
    <m/>
    <m/>
    <m/>
    <m/>
    <m/>
    <m/>
    <m/>
    <d v="2022-09-05T00:00:00"/>
    <m/>
    <m/>
    <m/>
    <s v="SI"/>
    <m/>
    <m/>
    <m/>
    <m/>
    <m/>
    <m/>
    <n v="20230223"/>
  </r>
  <r>
    <n v="813011515"/>
    <s v="HOSPITAL LOCAL MUNICIPAL DE HOBO"/>
    <s v="FE"/>
    <n v="17897"/>
    <s v="FE-17897"/>
    <d v="2022-09-05T00:00:00"/>
    <n v="61400"/>
    <n v="61400"/>
    <s v="A)Factura no radicada en ERP"/>
    <x v="0"/>
    <s v="no_cruza"/>
    <m/>
    <m/>
    <m/>
    <m/>
    <m/>
    <m/>
    <m/>
    <m/>
    <m/>
    <m/>
    <m/>
    <d v="2022-09-05T00:00:00"/>
    <m/>
    <m/>
    <m/>
    <s v="SI"/>
    <m/>
    <m/>
    <m/>
    <m/>
    <m/>
    <m/>
    <n v="20230223"/>
  </r>
  <r>
    <n v="813011515"/>
    <s v="HOSPITAL LOCAL MUNICIPAL DE HOBO"/>
    <s v="FE"/>
    <n v="17990"/>
    <s v="FE-17990"/>
    <d v="2022-09-07T00:00:00"/>
    <n v="40000"/>
    <n v="40000"/>
    <s v="A)Factura no radicada en ERP"/>
    <x v="0"/>
    <s v="no_cruza"/>
    <m/>
    <m/>
    <m/>
    <m/>
    <m/>
    <m/>
    <m/>
    <m/>
    <m/>
    <m/>
    <m/>
    <d v="2022-09-07T00:00:00"/>
    <m/>
    <m/>
    <m/>
    <s v="SI"/>
    <m/>
    <m/>
    <m/>
    <m/>
    <m/>
    <m/>
    <n v="20230223"/>
  </r>
  <r>
    <n v="813011515"/>
    <s v="HOSPITAL LOCAL MUNICIPAL DE HOBO"/>
    <s v="FE"/>
    <n v="18922"/>
    <s v="FE-18922"/>
    <d v="2022-10-07T00:00:00"/>
    <n v="40000"/>
    <n v="40000"/>
    <s v="A)Factura no radicada en ERP"/>
    <x v="0"/>
    <s v="no_cruza"/>
    <m/>
    <m/>
    <m/>
    <m/>
    <m/>
    <m/>
    <m/>
    <m/>
    <m/>
    <m/>
    <m/>
    <d v="2022-10-07T00:00:00"/>
    <m/>
    <m/>
    <m/>
    <s v="SI"/>
    <m/>
    <m/>
    <m/>
    <m/>
    <m/>
    <m/>
    <n v="20230223"/>
  </r>
  <r>
    <n v="813011515"/>
    <s v="HOSPITAL LOCAL MUNICIPAL DE HOBO"/>
    <s v="FE"/>
    <n v="18933"/>
    <s v="FE-18933"/>
    <d v="2022-10-10T00:00:00"/>
    <n v="27700"/>
    <n v="27700"/>
    <s v="A)Factura no radicada en ERP"/>
    <x v="0"/>
    <s v="no_cruza"/>
    <m/>
    <m/>
    <m/>
    <m/>
    <m/>
    <m/>
    <m/>
    <m/>
    <m/>
    <m/>
    <m/>
    <d v="2022-10-10T00:00:00"/>
    <m/>
    <m/>
    <m/>
    <s v="SI"/>
    <m/>
    <m/>
    <m/>
    <m/>
    <m/>
    <m/>
    <n v="20230223"/>
  </r>
  <r>
    <n v="813011515"/>
    <s v="HOSPITAL LOCAL MUNICIPAL DE HOBO"/>
    <s v="FE"/>
    <n v="20086"/>
    <s v="FE-20086"/>
    <d v="2022-10-12T00:00:00"/>
    <n v="4000"/>
    <n v="4000"/>
    <s v="A)Factura no radicada en ERP"/>
    <x v="0"/>
    <s v="no_cruza"/>
    <m/>
    <m/>
    <m/>
    <m/>
    <m/>
    <m/>
    <m/>
    <m/>
    <m/>
    <m/>
    <m/>
    <d v="2022-10-12T00:00:00"/>
    <m/>
    <m/>
    <m/>
    <s v="SI"/>
    <m/>
    <m/>
    <m/>
    <m/>
    <m/>
    <m/>
    <n v="20230223"/>
  </r>
  <r>
    <n v="813011515"/>
    <s v="HOSPITAL LOCAL MUNICIPAL DE HOBO"/>
    <s v="FE"/>
    <n v="20495"/>
    <s v="FE-20495"/>
    <d v="2022-10-28T00:00:00"/>
    <n v="40000"/>
    <n v="40000"/>
    <s v="A)Factura no radicada en ERP"/>
    <x v="0"/>
    <s v="no_cruza"/>
    <m/>
    <m/>
    <m/>
    <m/>
    <m/>
    <m/>
    <m/>
    <m/>
    <m/>
    <m/>
    <m/>
    <d v="2022-10-28T00:00:00"/>
    <m/>
    <m/>
    <m/>
    <s v="SI"/>
    <m/>
    <m/>
    <m/>
    <m/>
    <m/>
    <m/>
    <n v="20230223"/>
  </r>
  <r>
    <n v="813011515"/>
    <s v="HOSPITAL LOCAL MUNICIPAL DE HOBO"/>
    <s v="FE"/>
    <n v="20508"/>
    <s v="FE-20508"/>
    <d v="2022-10-31T00:00:00"/>
    <n v="17700"/>
    <n v="17700"/>
    <s v="A)Factura no radicada en ERP"/>
    <x v="0"/>
    <s v="no_cruza"/>
    <m/>
    <m/>
    <m/>
    <m/>
    <m/>
    <m/>
    <m/>
    <m/>
    <m/>
    <m/>
    <m/>
    <d v="2022-10-31T00:00:00"/>
    <m/>
    <m/>
    <m/>
    <s v="SI"/>
    <m/>
    <m/>
    <m/>
    <m/>
    <m/>
    <m/>
    <n v="202302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5" firstHeaderRow="0" firstDataRow="1" firstDataCol="1"/>
  <pivotFields count="34"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9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9" baseItem="0"/>
    <dataField name="  SALDO_FACT_IPS" fld="7" baseField="0" baseItem="0" numFmtId="41"/>
  </dataFields>
  <formats count="7"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9" type="button" dataOnly="0" labelOnly="1" outline="0" axis="axisRow" fieldPosition="0"/>
    </format>
    <format dxfId="18">
      <pivotArea dataOnly="0" labelOnly="1" fieldPosition="0">
        <references count="1">
          <reference field="9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C21" sqref="C21"/>
    </sheetView>
  </sheetViews>
  <sheetFormatPr baseColWidth="10" defaultColWidth="9.140625" defaultRowHeight="15" x14ac:dyDescent="0.25"/>
  <sheetData>
    <row r="1" spans="1:12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x14ac:dyDescent="0.2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x14ac:dyDescent="0.25">
      <c r="A4" s="15" t="s">
        <v>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x14ac:dyDescent="0.25">
      <c r="A5" s="1"/>
      <c r="B5" s="2"/>
      <c r="C5" s="2"/>
      <c r="D5" s="2"/>
      <c r="E5" s="2"/>
      <c r="F5" s="2"/>
      <c r="G5" s="2"/>
      <c r="H5" s="3"/>
      <c r="I5" s="4"/>
      <c r="J5" s="4"/>
      <c r="K5" s="4"/>
      <c r="L5" s="4"/>
    </row>
    <row r="6" spans="1:12" x14ac:dyDescent="0.25">
      <c r="A6" s="1">
        <v>1</v>
      </c>
      <c r="B6" s="2"/>
      <c r="C6" s="2">
        <v>3</v>
      </c>
      <c r="D6" s="2">
        <v>4</v>
      </c>
      <c r="E6" s="1">
        <v>5</v>
      </c>
      <c r="F6" s="2">
        <v>6</v>
      </c>
      <c r="G6" s="1">
        <v>7</v>
      </c>
      <c r="H6" s="2">
        <v>8</v>
      </c>
      <c r="I6" s="2">
        <v>12</v>
      </c>
      <c r="J6" s="4">
        <v>13</v>
      </c>
      <c r="K6" s="2">
        <v>14</v>
      </c>
      <c r="L6" s="1">
        <v>15</v>
      </c>
    </row>
    <row r="7" spans="1:12" ht="33.75" x14ac:dyDescent="0.25">
      <c r="A7" s="5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7" t="s">
        <v>11</v>
      </c>
      <c r="I7" s="8" t="s">
        <v>12</v>
      </c>
      <c r="J7" s="8" t="s">
        <v>13</v>
      </c>
      <c r="K7" s="8" t="s">
        <v>14</v>
      </c>
      <c r="L7" s="8" t="s">
        <v>15</v>
      </c>
    </row>
    <row r="8" spans="1:12" x14ac:dyDescent="0.25">
      <c r="A8" s="9" t="s">
        <v>16</v>
      </c>
      <c r="B8" s="10">
        <v>890303093</v>
      </c>
      <c r="C8" s="10" t="s">
        <v>17</v>
      </c>
      <c r="D8" s="10" t="s">
        <v>18</v>
      </c>
      <c r="E8" s="10">
        <v>1110284053</v>
      </c>
      <c r="F8" s="10" t="s">
        <v>19</v>
      </c>
      <c r="G8" s="10"/>
      <c r="H8" s="11">
        <v>44439</v>
      </c>
      <c r="I8" s="12">
        <v>108000</v>
      </c>
      <c r="J8" s="12">
        <v>0</v>
      </c>
      <c r="K8" s="12">
        <v>108000</v>
      </c>
      <c r="L8" s="13">
        <v>108000</v>
      </c>
    </row>
    <row r="9" spans="1:12" x14ac:dyDescent="0.25">
      <c r="A9" s="9" t="s">
        <v>20</v>
      </c>
      <c r="B9" s="10">
        <v>890303093</v>
      </c>
      <c r="C9" s="10" t="s">
        <v>17</v>
      </c>
      <c r="D9" s="10" t="s">
        <v>21</v>
      </c>
      <c r="E9" s="10">
        <v>66960554</v>
      </c>
      <c r="F9" s="10" t="s">
        <v>19</v>
      </c>
      <c r="G9" s="10" t="s">
        <v>22</v>
      </c>
      <c r="H9" s="11">
        <v>44692</v>
      </c>
      <c r="I9" s="12">
        <v>40000</v>
      </c>
      <c r="J9" s="12">
        <v>0</v>
      </c>
      <c r="K9" s="12">
        <v>40000</v>
      </c>
      <c r="L9" s="13">
        <v>40000</v>
      </c>
    </row>
    <row r="10" spans="1:12" x14ac:dyDescent="0.25">
      <c r="A10" s="9" t="s">
        <v>23</v>
      </c>
      <c r="B10" s="10">
        <v>890303093</v>
      </c>
      <c r="C10" s="10" t="s">
        <v>17</v>
      </c>
      <c r="D10" s="10"/>
      <c r="E10" s="10"/>
      <c r="F10" s="10" t="s">
        <v>19</v>
      </c>
      <c r="G10" s="10" t="s">
        <v>22</v>
      </c>
      <c r="H10" s="11">
        <v>44785</v>
      </c>
      <c r="I10" s="12">
        <v>175700</v>
      </c>
      <c r="J10" s="12">
        <v>0</v>
      </c>
      <c r="K10" s="12">
        <v>175700</v>
      </c>
      <c r="L10" s="13">
        <v>175700</v>
      </c>
    </row>
    <row r="11" spans="1:12" x14ac:dyDescent="0.25">
      <c r="A11" s="9" t="s">
        <v>24</v>
      </c>
      <c r="B11" s="10">
        <v>890303093</v>
      </c>
      <c r="C11" s="10" t="s">
        <v>17</v>
      </c>
      <c r="D11" s="10"/>
      <c r="E11" s="10"/>
      <c r="F11" s="10" t="s">
        <v>19</v>
      </c>
      <c r="G11" s="10" t="s">
        <v>22</v>
      </c>
      <c r="H11" s="11">
        <v>44804</v>
      </c>
      <c r="I11" s="12">
        <v>96600</v>
      </c>
      <c r="J11" s="12">
        <v>0</v>
      </c>
      <c r="K11" s="12">
        <v>96600</v>
      </c>
      <c r="L11" s="13">
        <v>96600</v>
      </c>
    </row>
    <row r="12" spans="1:12" x14ac:dyDescent="0.25">
      <c r="A12" s="9" t="s">
        <v>25</v>
      </c>
      <c r="B12" s="10">
        <v>890303093</v>
      </c>
      <c r="C12" s="10" t="s">
        <v>17</v>
      </c>
      <c r="D12" s="10"/>
      <c r="E12" s="10"/>
      <c r="F12" s="10" t="s">
        <v>19</v>
      </c>
      <c r="G12" s="10" t="s">
        <v>22</v>
      </c>
      <c r="H12" s="11">
        <v>44804</v>
      </c>
      <c r="I12" s="12">
        <v>96600</v>
      </c>
      <c r="J12" s="12">
        <v>0</v>
      </c>
      <c r="K12" s="12">
        <v>96600</v>
      </c>
      <c r="L12" s="13">
        <v>96600</v>
      </c>
    </row>
    <row r="13" spans="1:12" x14ac:dyDescent="0.25">
      <c r="A13" s="9" t="s">
        <v>26</v>
      </c>
      <c r="B13" s="10">
        <v>890303093</v>
      </c>
      <c r="C13" s="10" t="s">
        <v>17</v>
      </c>
      <c r="D13" s="10" t="s">
        <v>18</v>
      </c>
      <c r="E13" s="10">
        <v>1110284053</v>
      </c>
      <c r="F13" s="10" t="s">
        <v>19</v>
      </c>
      <c r="G13" s="10" t="s">
        <v>22</v>
      </c>
      <c r="H13" s="11">
        <v>44809</v>
      </c>
      <c r="I13" s="12">
        <v>40000</v>
      </c>
      <c r="J13" s="12">
        <v>0</v>
      </c>
      <c r="K13" s="12">
        <v>40000</v>
      </c>
      <c r="L13" s="13">
        <v>40000</v>
      </c>
    </row>
    <row r="14" spans="1:12" x14ac:dyDescent="0.25">
      <c r="A14" s="9" t="s">
        <v>27</v>
      </c>
      <c r="B14" s="10">
        <v>890303093</v>
      </c>
      <c r="C14" s="10" t="s">
        <v>17</v>
      </c>
      <c r="D14" s="10" t="s">
        <v>18</v>
      </c>
      <c r="E14" s="10">
        <v>1110284053</v>
      </c>
      <c r="F14" s="10" t="s">
        <v>19</v>
      </c>
      <c r="G14" s="10" t="s">
        <v>22</v>
      </c>
      <c r="H14" s="11">
        <v>44809</v>
      </c>
      <c r="I14" s="12">
        <v>61400</v>
      </c>
      <c r="J14" s="12">
        <v>0</v>
      </c>
      <c r="K14" s="12">
        <v>61400</v>
      </c>
      <c r="L14" s="13">
        <v>61400</v>
      </c>
    </row>
    <row r="15" spans="1:12" x14ac:dyDescent="0.25">
      <c r="A15" s="9" t="s">
        <v>28</v>
      </c>
      <c r="B15" s="10">
        <v>890303093</v>
      </c>
      <c r="C15" s="10" t="s">
        <v>17</v>
      </c>
      <c r="D15" s="10" t="s">
        <v>18</v>
      </c>
      <c r="E15" s="10">
        <v>1110284053</v>
      </c>
      <c r="F15" s="10" t="s">
        <v>19</v>
      </c>
      <c r="G15" s="10" t="s">
        <v>22</v>
      </c>
      <c r="H15" s="11">
        <v>44811</v>
      </c>
      <c r="I15" s="12">
        <v>40000</v>
      </c>
      <c r="J15" s="12">
        <v>0</v>
      </c>
      <c r="K15" s="12">
        <v>40000</v>
      </c>
      <c r="L15" s="13">
        <v>40000</v>
      </c>
    </row>
    <row r="16" spans="1:12" x14ac:dyDescent="0.25">
      <c r="A16" s="9" t="s">
        <v>29</v>
      </c>
      <c r="B16" s="10">
        <v>890303093</v>
      </c>
      <c r="C16" s="10" t="s">
        <v>17</v>
      </c>
      <c r="D16" s="10" t="s">
        <v>21</v>
      </c>
      <c r="E16" s="10">
        <v>66960554</v>
      </c>
      <c r="F16" s="10" t="s">
        <v>19</v>
      </c>
      <c r="G16" s="10" t="s">
        <v>22</v>
      </c>
      <c r="H16" s="11">
        <v>44844</v>
      </c>
      <c r="I16" s="12">
        <v>27700</v>
      </c>
      <c r="J16" s="12">
        <v>0</v>
      </c>
      <c r="K16" s="12">
        <v>27700</v>
      </c>
      <c r="L16" s="13">
        <v>27700</v>
      </c>
    </row>
    <row r="17" spans="1:12" x14ac:dyDescent="0.25">
      <c r="A17" s="9" t="s">
        <v>30</v>
      </c>
      <c r="B17" s="10">
        <v>890303093</v>
      </c>
      <c r="C17" s="10" t="s">
        <v>17</v>
      </c>
      <c r="D17" s="10" t="s">
        <v>21</v>
      </c>
      <c r="E17" s="10">
        <v>66960554</v>
      </c>
      <c r="F17" s="10" t="s">
        <v>19</v>
      </c>
      <c r="G17" s="10" t="s">
        <v>22</v>
      </c>
      <c r="H17" s="11">
        <v>44846</v>
      </c>
      <c r="I17" s="12">
        <v>4000</v>
      </c>
      <c r="J17" s="12">
        <v>0</v>
      </c>
      <c r="K17" s="12">
        <v>4000</v>
      </c>
      <c r="L17" s="13">
        <v>4000</v>
      </c>
    </row>
    <row r="18" spans="1:12" x14ac:dyDescent="0.25">
      <c r="A18" s="9" t="s">
        <v>31</v>
      </c>
      <c r="B18" s="10">
        <v>890303093</v>
      </c>
      <c r="C18" s="10" t="s">
        <v>17</v>
      </c>
      <c r="D18" s="10" t="s">
        <v>18</v>
      </c>
      <c r="E18" s="10">
        <v>1110284053</v>
      </c>
      <c r="F18" s="10" t="s">
        <v>19</v>
      </c>
      <c r="G18" s="10" t="s">
        <v>22</v>
      </c>
      <c r="H18" s="11">
        <v>44862</v>
      </c>
      <c r="I18" s="12">
        <v>40000</v>
      </c>
      <c r="J18" s="12">
        <v>0</v>
      </c>
      <c r="K18" s="12">
        <v>40000</v>
      </c>
      <c r="L18" s="13">
        <v>40000</v>
      </c>
    </row>
    <row r="19" spans="1:12" x14ac:dyDescent="0.25">
      <c r="A19" s="9" t="s">
        <v>32</v>
      </c>
      <c r="B19" s="10">
        <v>890303093</v>
      </c>
      <c r="C19" s="10" t="s">
        <v>17</v>
      </c>
      <c r="D19" s="10" t="s">
        <v>18</v>
      </c>
      <c r="E19" s="10">
        <v>1110284053</v>
      </c>
      <c r="F19" s="10" t="s">
        <v>19</v>
      </c>
      <c r="G19" s="10" t="s">
        <v>22</v>
      </c>
      <c r="H19" s="11">
        <v>44865</v>
      </c>
      <c r="I19" s="12">
        <v>17700</v>
      </c>
      <c r="J19" s="12">
        <v>0</v>
      </c>
      <c r="K19" s="12">
        <v>17700</v>
      </c>
      <c r="L19" s="13">
        <v>17700</v>
      </c>
    </row>
    <row r="20" spans="1:12" x14ac:dyDescent="0.25">
      <c r="A20" s="9" t="s">
        <v>33</v>
      </c>
      <c r="B20" s="10">
        <v>890303093</v>
      </c>
      <c r="C20" s="10" t="s">
        <v>17</v>
      </c>
      <c r="D20" s="10" t="s">
        <v>21</v>
      </c>
      <c r="E20" s="10">
        <v>66960554</v>
      </c>
      <c r="F20" s="10" t="s">
        <v>34</v>
      </c>
      <c r="G20" s="10" t="s">
        <v>22</v>
      </c>
      <c r="H20" s="11">
        <v>44841</v>
      </c>
      <c r="I20" s="12">
        <v>40000</v>
      </c>
      <c r="J20" s="12">
        <v>0</v>
      </c>
      <c r="K20" s="12">
        <v>40000</v>
      </c>
      <c r="L20" s="13">
        <v>40000</v>
      </c>
    </row>
    <row r="21" spans="1:12" x14ac:dyDescent="0.25">
      <c r="L21" s="14">
        <f>SUM(L8:L20)</f>
        <v>787700</v>
      </c>
    </row>
  </sheetData>
  <mergeCells count="4">
    <mergeCell ref="A1:L1"/>
    <mergeCell ref="A2:L2"/>
    <mergeCell ref="A3:L3"/>
    <mergeCell ref="A4:L4"/>
  </mergeCells>
  <conditionalFormatting sqref="L6 A1:A20 E6 G6">
    <cfRule type="duplicateValues" dxfId="7" priority="3"/>
  </conditionalFormatting>
  <conditionalFormatting sqref="K6:L6 A1:A20 D6:E6 G6">
    <cfRule type="duplicateValues" dxfId="6" priority="4"/>
  </conditionalFormatting>
  <conditionalFormatting sqref="K6:L6 A1:A20 D6:E6 G6">
    <cfRule type="duplicateValues" dxfId="5" priority="5"/>
  </conditionalFormatting>
  <conditionalFormatting sqref="L6 A1:A20 E6 G6">
    <cfRule type="duplicateValues" dxfId="4" priority="6"/>
  </conditionalFormatting>
  <conditionalFormatting sqref="E5 E7:E20">
    <cfRule type="duplicateValues" dxfId="3" priority="2"/>
  </conditionalFormatting>
  <conditionalFormatting sqref="A7">
    <cfRule type="duplicateValues" dxfId="2" priority="7"/>
  </conditionalFormatting>
  <conditionalFormatting sqref="L6 A1:A20 E6 G6">
    <cfRule type="duplicateValues" dxfId="1" priority="8"/>
  </conditionalFormatting>
  <conditionalFormatting sqref="A1:A20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22.42578125" bestFit="1" customWidth="1"/>
    <col min="2" max="2" width="11.140625" customWidth="1"/>
    <col min="3" max="3" width="16.42578125" customWidth="1"/>
  </cols>
  <sheetData>
    <row r="3" spans="1:3" x14ac:dyDescent="0.25">
      <c r="A3" s="64" t="s">
        <v>111</v>
      </c>
      <c r="B3" s="16" t="s">
        <v>113</v>
      </c>
      <c r="C3" s="16" t="s">
        <v>114</v>
      </c>
    </row>
    <row r="4" spans="1:3" x14ac:dyDescent="0.25">
      <c r="A4" s="65" t="s">
        <v>83</v>
      </c>
      <c r="B4" s="66">
        <v>13</v>
      </c>
      <c r="C4" s="67">
        <v>787700</v>
      </c>
    </row>
    <row r="5" spans="1:3" x14ac:dyDescent="0.25">
      <c r="A5" s="65" t="s">
        <v>112</v>
      </c>
      <c r="B5" s="66">
        <v>13</v>
      </c>
      <c r="C5" s="67">
        <v>787700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workbookViewId="0">
      <selection activeCell="A2" sqref="A2:AH15"/>
    </sheetView>
  </sheetViews>
  <sheetFormatPr baseColWidth="10" defaultColWidth="9.140625" defaultRowHeight="15" x14ac:dyDescent="0.25"/>
  <cols>
    <col min="1" max="1" width="17.5703125" customWidth="1"/>
    <col min="2" max="2" width="35.85546875" customWidth="1"/>
    <col min="6" max="6" width="16.42578125" customWidth="1"/>
    <col min="9" max="9" width="27.140625" customWidth="1"/>
    <col min="10" max="10" width="20.5703125" customWidth="1"/>
    <col min="17" max="17" width="10.7109375" customWidth="1"/>
    <col min="18" max="18" width="9.85546875" customWidth="1"/>
    <col min="20" max="20" width="15.28515625" customWidth="1"/>
    <col min="21" max="21" width="13.85546875" customWidth="1"/>
    <col min="22" max="22" width="10.5703125" customWidth="1"/>
    <col min="23" max="23" width="12.85546875" customWidth="1"/>
  </cols>
  <sheetData>
    <row r="1" spans="1:34" x14ac:dyDescent="0.25">
      <c r="G1" s="22">
        <f>SUBTOTAL(9,G3:G15)</f>
        <v>787700</v>
      </c>
      <c r="H1" s="22">
        <f>SUBTOTAL(9,H3:H15)</f>
        <v>787700</v>
      </c>
    </row>
    <row r="2" spans="1:34" s="18" customFormat="1" ht="54.75" customHeight="1" x14ac:dyDescent="0.25">
      <c r="A2" s="20" t="s">
        <v>35</v>
      </c>
      <c r="B2" s="20" t="s">
        <v>36</v>
      </c>
      <c r="C2" s="20" t="s">
        <v>37</v>
      </c>
      <c r="D2" s="20" t="s">
        <v>38</v>
      </c>
      <c r="E2" s="19" t="s">
        <v>68</v>
      </c>
      <c r="F2" s="20" t="s">
        <v>39</v>
      </c>
      <c r="G2" s="20" t="s">
        <v>40</v>
      </c>
      <c r="H2" s="19" t="s">
        <v>41</v>
      </c>
      <c r="I2" s="20" t="s">
        <v>42</v>
      </c>
      <c r="J2" s="19" t="s">
        <v>82</v>
      </c>
      <c r="K2" s="20" t="s">
        <v>43</v>
      </c>
      <c r="L2" s="20" t="s">
        <v>44</v>
      </c>
      <c r="M2" s="20" t="s">
        <v>45</v>
      </c>
      <c r="N2" s="20" t="s">
        <v>46</v>
      </c>
      <c r="O2" s="20" t="s">
        <v>47</v>
      </c>
      <c r="P2" s="20" t="s">
        <v>85</v>
      </c>
      <c r="Q2" s="20" t="s">
        <v>48</v>
      </c>
      <c r="R2" s="20" t="s">
        <v>49</v>
      </c>
      <c r="S2" s="20" t="s">
        <v>50</v>
      </c>
      <c r="T2" s="20" t="s">
        <v>51</v>
      </c>
      <c r="U2" s="19" t="s">
        <v>84</v>
      </c>
      <c r="V2" s="19" t="s">
        <v>86</v>
      </c>
      <c r="W2" s="20" t="s">
        <v>52</v>
      </c>
      <c r="X2" s="20" t="s">
        <v>53</v>
      </c>
      <c r="Y2" s="20" t="s">
        <v>54</v>
      </c>
      <c r="Z2" s="20" t="s">
        <v>55</v>
      </c>
      <c r="AA2" s="20" t="s">
        <v>56</v>
      </c>
      <c r="AB2" s="20" t="s">
        <v>57</v>
      </c>
      <c r="AC2" s="20" t="s">
        <v>58</v>
      </c>
      <c r="AD2" s="20" t="s">
        <v>59</v>
      </c>
      <c r="AE2" s="20" t="s">
        <v>60</v>
      </c>
      <c r="AF2" s="20" t="s">
        <v>61</v>
      </c>
      <c r="AG2" s="20" t="s">
        <v>62</v>
      </c>
      <c r="AH2" s="20" t="s">
        <v>63</v>
      </c>
    </row>
    <row r="3" spans="1:34" x14ac:dyDescent="0.25">
      <c r="A3" s="16">
        <v>813011515</v>
      </c>
      <c r="B3" s="16" t="s">
        <v>1</v>
      </c>
      <c r="C3" s="16" t="s">
        <v>64</v>
      </c>
      <c r="D3" s="16">
        <v>7249</v>
      </c>
      <c r="E3" s="16" t="s">
        <v>69</v>
      </c>
      <c r="F3" s="17">
        <v>44439</v>
      </c>
      <c r="G3" s="21">
        <v>108000</v>
      </c>
      <c r="H3" s="21">
        <v>108000</v>
      </c>
      <c r="I3" s="16" t="s">
        <v>65</v>
      </c>
      <c r="J3" s="16" t="s">
        <v>83</v>
      </c>
      <c r="K3" s="16" t="s">
        <v>66</v>
      </c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>
        <v>44439</v>
      </c>
      <c r="X3" s="16"/>
      <c r="Y3" s="16"/>
      <c r="Z3" s="16"/>
      <c r="AA3" s="16" t="s">
        <v>67</v>
      </c>
      <c r="AB3" s="16"/>
      <c r="AC3" s="16"/>
      <c r="AD3" s="16"/>
      <c r="AE3" s="16"/>
      <c r="AF3" s="16"/>
      <c r="AG3" s="16"/>
      <c r="AH3" s="16">
        <v>20230223</v>
      </c>
    </row>
    <row r="4" spans="1:34" x14ac:dyDescent="0.25">
      <c r="A4" s="16">
        <v>813011515</v>
      </c>
      <c r="B4" s="16" t="s">
        <v>1</v>
      </c>
      <c r="C4" s="16" t="s">
        <v>64</v>
      </c>
      <c r="D4" s="16">
        <v>14044</v>
      </c>
      <c r="E4" s="16" t="s">
        <v>70</v>
      </c>
      <c r="F4" s="17">
        <v>44692</v>
      </c>
      <c r="G4" s="21">
        <v>40000</v>
      </c>
      <c r="H4" s="21">
        <v>40000</v>
      </c>
      <c r="I4" s="16" t="s">
        <v>65</v>
      </c>
      <c r="J4" s="16" t="s">
        <v>83</v>
      </c>
      <c r="K4" s="16" t="s">
        <v>66</v>
      </c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7">
        <v>44692</v>
      </c>
      <c r="X4" s="16"/>
      <c r="Y4" s="16"/>
      <c r="Z4" s="16"/>
      <c r="AA4" s="16" t="s">
        <v>67</v>
      </c>
      <c r="AB4" s="16"/>
      <c r="AC4" s="16"/>
      <c r="AD4" s="16"/>
      <c r="AE4" s="16"/>
      <c r="AF4" s="16"/>
      <c r="AG4" s="16"/>
      <c r="AH4" s="16">
        <v>20230223</v>
      </c>
    </row>
    <row r="5" spans="1:34" x14ac:dyDescent="0.25">
      <c r="A5" s="16">
        <v>813011515</v>
      </c>
      <c r="B5" s="16" t="s">
        <v>1</v>
      </c>
      <c r="C5" s="16" t="s">
        <v>64</v>
      </c>
      <c r="D5" s="16">
        <v>17208</v>
      </c>
      <c r="E5" s="16" t="s">
        <v>71</v>
      </c>
      <c r="F5" s="17">
        <v>44785</v>
      </c>
      <c r="G5" s="21">
        <v>175700</v>
      </c>
      <c r="H5" s="21">
        <v>175700</v>
      </c>
      <c r="I5" s="16" t="s">
        <v>65</v>
      </c>
      <c r="J5" s="16" t="s">
        <v>83</v>
      </c>
      <c r="K5" s="16" t="s">
        <v>66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7">
        <v>44785</v>
      </c>
      <c r="X5" s="16"/>
      <c r="Y5" s="16"/>
      <c r="Z5" s="16"/>
      <c r="AA5" s="16" t="s">
        <v>67</v>
      </c>
      <c r="AB5" s="16"/>
      <c r="AC5" s="16"/>
      <c r="AD5" s="16"/>
      <c r="AE5" s="16"/>
      <c r="AF5" s="16"/>
      <c r="AG5" s="16"/>
      <c r="AH5" s="16">
        <v>20230223</v>
      </c>
    </row>
    <row r="6" spans="1:34" x14ac:dyDescent="0.25">
      <c r="A6" s="16">
        <v>813011515</v>
      </c>
      <c r="B6" s="16" t="s">
        <v>1</v>
      </c>
      <c r="C6" s="16" t="s">
        <v>64</v>
      </c>
      <c r="D6" s="16">
        <v>17799</v>
      </c>
      <c r="E6" s="16" t="s">
        <v>72</v>
      </c>
      <c r="F6" s="17">
        <v>44804</v>
      </c>
      <c r="G6" s="21">
        <v>96600</v>
      </c>
      <c r="H6" s="21">
        <v>96600</v>
      </c>
      <c r="I6" s="16" t="s">
        <v>65</v>
      </c>
      <c r="J6" s="16" t="s">
        <v>83</v>
      </c>
      <c r="K6" s="16" t="s">
        <v>66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7">
        <v>44804</v>
      </c>
      <c r="X6" s="16"/>
      <c r="Y6" s="16"/>
      <c r="Z6" s="16"/>
      <c r="AA6" s="16" t="s">
        <v>67</v>
      </c>
      <c r="AB6" s="16"/>
      <c r="AC6" s="16"/>
      <c r="AD6" s="16"/>
      <c r="AE6" s="16"/>
      <c r="AF6" s="16"/>
      <c r="AG6" s="16"/>
      <c r="AH6" s="16">
        <v>20230223</v>
      </c>
    </row>
    <row r="7" spans="1:34" x14ac:dyDescent="0.25">
      <c r="A7" s="16">
        <v>813011515</v>
      </c>
      <c r="B7" s="16" t="s">
        <v>1</v>
      </c>
      <c r="C7" s="16" t="s">
        <v>64</v>
      </c>
      <c r="D7" s="16">
        <v>17803</v>
      </c>
      <c r="E7" s="16" t="s">
        <v>73</v>
      </c>
      <c r="F7" s="17">
        <v>44804</v>
      </c>
      <c r="G7" s="21">
        <v>96600</v>
      </c>
      <c r="H7" s="21">
        <v>96600</v>
      </c>
      <c r="I7" s="16" t="s">
        <v>65</v>
      </c>
      <c r="J7" s="16" t="s">
        <v>83</v>
      </c>
      <c r="K7" s="16" t="s">
        <v>66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7">
        <v>44804</v>
      </c>
      <c r="X7" s="16"/>
      <c r="Y7" s="16"/>
      <c r="Z7" s="16"/>
      <c r="AA7" s="16" t="s">
        <v>67</v>
      </c>
      <c r="AB7" s="16"/>
      <c r="AC7" s="16"/>
      <c r="AD7" s="16"/>
      <c r="AE7" s="16"/>
      <c r="AF7" s="16"/>
      <c r="AG7" s="16"/>
      <c r="AH7" s="16">
        <v>20230223</v>
      </c>
    </row>
    <row r="8" spans="1:34" x14ac:dyDescent="0.25">
      <c r="A8" s="16">
        <v>813011515</v>
      </c>
      <c r="B8" s="16" t="s">
        <v>1</v>
      </c>
      <c r="C8" s="16" t="s">
        <v>64</v>
      </c>
      <c r="D8" s="16">
        <v>17896</v>
      </c>
      <c r="E8" s="16" t="s">
        <v>74</v>
      </c>
      <c r="F8" s="17">
        <v>44809</v>
      </c>
      <c r="G8" s="21">
        <v>40000</v>
      </c>
      <c r="H8" s="21">
        <v>40000</v>
      </c>
      <c r="I8" s="16" t="s">
        <v>65</v>
      </c>
      <c r="J8" s="16" t="s">
        <v>83</v>
      </c>
      <c r="K8" s="16" t="s">
        <v>66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7">
        <v>44809</v>
      </c>
      <c r="X8" s="16"/>
      <c r="Y8" s="16"/>
      <c r="Z8" s="16"/>
      <c r="AA8" s="16" t="s">
        <v>67</v>
      </c>
      <c r="AB8" s="16"/>
      <c r="AC8" s="16"/>
      <c r="AD8" s="16"/>
      <c r="AE8" s="16"/>
      <c r="AF8" s="16"/>
      <c r="AG8" s="16"/>
      <c r="AH8" s="16">
        <v>20230223</v>
      </c>
    </row>
    <row r="9" spans="1:34" x14ac:dyDescent="0.25">
      <c r="A9" s="16">
        <v>813011515</v>
      </c>
      <c r="B9" s="16" t="s">
        <v>1</v>
      </c>
      <c r="C9" s="16" t="s">
        <v>64</v>
      </c>
      <c r="D9" s="16">
        <v>17897</v>
      </c>
      <c r="E9" s="16" t="s">
        <v>75</v>
      </c>
      <c r="F9" s="17">
        <v>44809</v>
      </c>
      <c r="G9" s="21">
        <v>61400</v>
      </c>
      <c r="H9" s="21">
        <v>61400</v>
      </c>
      <c r="I9" s="16" t="s">
        <v>65</v>
      </c>
      <c r="J9" s="16" t="s">
        <v>83</v>
      </c>
      <c r="K9" s="16" t="s">
        <v>66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7">
        <v>44809</v>
      </c>
      <c r="X9" s="16"/>
      <c r="Y9" s="16"/>
      <c r="Z9" s="16"/>
      <c r="AA9" s="16" t="s">
        <v>67</v>
      </c>
      <c r="AB9" s="16"/>
      <c r="AC9" s="16"/>
      <c r="AD9" s="16"/>
      <c r="AE9" s="16"/>
      <c r="AF9" s="16"/>
      <c r="AG9" s="16"/>
      <c r="AH9" s="16">
        <v>20230223</v>
      </c>
    </row>
    <row r="10" spans="1:34" x14ac:dyDescent="0.25">
      <c r="A10" s="16">
        <v>813011515</v>
      </c>
      <c r="B10" s="16" t="s">
        <v>1</v>
      </c>
      <c r="C10" s="16" t="s">
        <v>64</v>
      </c>
      <c r="D10" s="16">
        <v>17990</v>
      </c>
      <c r="E10" s="16" t="s">
        <v>76</v>
      </c>
      <c r="F10" s="17">
        <v>44811</v>
      </c>
      <c r="G10" s="21">
        <v>40000</v>
      </c>
      <c r="H10" s="21">
        <v>40000</v>
      </c>
      <c r="I10" s="16" t="s">
        <v>65</v>
      </c>
      <c r="J10" s="16" t="s">
        <v>83</v>
      </c>
      <c r="K10" s="16" t="s">
        <v>66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7">
        <v>44811</v>
      </c>
      <c r="X10" s="16"/>
      <c r="Y10" s="16"/>
      <c r="Z10" s="16"/>
      <c r="AA10" s="16" t="s">
        <v>67</v>
      </c>
      <c r="AB10" s="16"/>
      <c r="AC10" s="16"/>
      <c r="AD10" s="16"/>
      <c r="AE10" s="16"/>
      <c r="AF10" s="16"/>
      <c r="AG10" s="16"/>
      <c r="AH10" s="16">
        <v>20230223</v>
      </c>
    </row>
    <row r="11" spans="1:34" x14ac:dyDescent="0.25">
      <c r="A11" s="16">
        <v>813011515</v>
      </c>
      <c r="B11" s="16" t="s">
        <v>1</v>
      </c>
      <c r="C11" s="16" t="s">
        <v>64</v>
      </c>
      <c r="D11" s="16">
        <v>18922</v>
      </c>
      <c r="E11" s="16" t="s">
        <v>77</v>
      </c>
      <c r="F11" s="17">
        <v>44841</v>
      </c>
      <c r="G11" s="21">
        <v>40000</v>
      </c>
      <c r="H11" s="21">
        <v>40000</v>
      </c>
      <c r="I11" s="16" t="s">
        <v>65</v>
      </c>
      <c r="J11" s="16" t="s">
        <v>83</v>
      </c>
      <c r="K11" s="16" t="s">
        <v>66</v>
      </c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7">
        <v>44841</v>
      </c>
      <c r="X11" s="16"/>
      <c r="Y11" s="16"/>
      <c r="Z11" s="16"/>
      <c r="AA11" s="16" t="s">
        <v>67</v>
      </c>
      <c r="AB11" s="16"/>
      <c r="AC11" s="16"/>
      <c r="AD11" s="16"/>
      <c r="AE11" s="16"/>
      <c r="AF11" s="16"/>
      <c r="AG11" s="16"/>
      <c r="AH11" s="16">
        <v>20230223</v>
      </c>
    </row>
    <row r="12" spans="1:34" x14ac:dyDescent="0.25">
      <c r="A12" s="16">
        <v>813011515</v>
      </c>
      <c r="B12" s="16" t="s">
        <v>1</v>
      </c>
      <c r="C12" s="16" t="s">
        <v>64</v>
      </c>
      <c r="D12" s="16">
        <v>18933</v>
      </c>
      <c r="E12" s="16" t="s">
        <v>78</v>
      </c>
      <c r="F12" s="17">
        <v>44844</v>
      </c>
      <c r="G12" s="21">
        <v>27700</v>
      </c>
      <c r="H12" s="21">
        <v>27700</v>
      </c>
      <c r="I12" s="16" t="s">
        <v>65</v>
      </c>
      <c r="J12" s="16" t="s">
        <v>83</v>
      </c>
      <c r="K12" s="16" t="s">
        <v>66</v>
      </c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7">
        <v>44844</v>
      </c>
      <c r="X12" s="16"/>
      <c r="Y12" s="16"/>
      <c r="Z12" s="16"/>
      <c r="AA12" s="16" t="s">
        <v>67</v>
      </c>
      <c r="AB12" s="16"/>
      <c r="AC12" s="16"/>
      <c r="AD12" s="16"/>
      <c r="AE12" s="16"/>
      <c r="AF12" s="16"/>
      <c r="AG12" s="16"/>
      <c r="AH12" s="16">
        <v>20230223</v>
      </c>
    </row>
    <row r="13" spans="1:34" x14ac:dyDescent="0.25">
      <c r="A13" s="16">
        <v>813011515</v>
      </c>
      <c r="B13" s="16" t="s">
        <v>1</v>
      </c>
      <c r="C13" s="16" t="s">
        <v>64</v>
      </c>
      <c r="D13" s="16">
        <v>20086</v>
      </c>
      <c r="E13" s="16" t="s">
        <v>79</v>
      </c>
      <c r="F13" s="17">
        <v>44846</v>
      </c>
      <c r="G13" s="21">
        <v>4000</v>
      </c>
      <c r="H13" s="21">
        <v>4000</v>
      </c>
      <c r="I13" s="16" t="s">
        <v>65</v>
      </c>
      <c r="J13" s="16" t="s">
        <v>83</v>
      </c>
      <c r="K13" s="16" t="s">
        <v>66</v>
      </c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7">
        <v>44846</v>
      </c>
      <c r="X13" s="16"/>
      <c r="Y13" s="16"/>
      <c r="Z13" s="16"/>
      <c r="AA13" s="16" t="s">
        <v>67</v>
      </c>
      <c r="AB13" s="16"/>
      <c r="AC13" s="16"/>
      <c r="AD13" s="16"/>
      <c r="AE13" s="16"/>
      <c r="AF13" s="16"/>
      <c r="AG13" s="16"/>
      <c r="AH13" s="16">
        <v>20230223</v>
      </c>
    </row>
    <row r="14" spans="1:34" x14ac:dyDescent="0.25">
      <c r="A14" s="16">
        <v>813011515</v>
      </c>
      <c r="B14" s="16" t="s">
        <v>1</v>
      </c>
      <c r="C14" s="16" t="s">
        <v>64</v>
      </c>
      <c r="D14" s="16">
        <v>20495</v>
      </c>
      <c r="E14" s="16" t="s">
        <v>80</v>
      </c>
      <c r="F14" s="17">
        <v>44862</v>
      </c>
      <c r="G14" s="21">
        <v>40000</v>
      </c>
      <c r="H14" s="21">
        <v>40000</v>
      </c>
      <c r="I14" s="16" t="s">
        <v>65</v>
      </c>
      <c r="J14" s="16" t="s">
        <v>83</v>
      </c>
      <c r="K14" s="16" t="s">
        <v>66</v>
      </c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7">
        <v>44862</v>
      </c>
      <c r="X14" s="16"/>
      <c r="Y14" s="16"/>
      <c r="Z14" s="16"/>
      <c r="AA14" s="16" t="s">
        <v>67</v>
      </c>
      <c r="AB14" s="16"/>
      <c r="AC14" s="16"/>
      <c r="AD14" s="16"/>
      <c r="AE14" s="16"/>
      <c r="AF14" s="16"/>
      <c r="AG14" s="16"/>
      <c r="AH14" s="16">
        <v>20230223</v>
      </c>
    </row>
    <row r="15" spans="1:34" x14ac:dyDescent="0.25">
      <c r="A15" s="16">
        <v>813011515</v>
      </c>
      <c r="B15" s="16" t="s">
        <v>1</v>
      </c>
      <c r="C15" s="16" t="s">
        <v>64</v>
      </c>
      <c r="D15" s="16">
        <v>20508</v>
      </c>
      <c r="E15" s="16" t="s">
        <v>81</v>
      </c>
      <c r="F15" s="17">
        <v>44865</v>
      </c>
      <c r="G15" s="21">
        <v>17700</v>
      </c>
      <c r="H15" s="21">
        <v>17700</v>
      </c>
      <c r="I15" s="16" t="s">
        <v>65</v>
      </c>
      <c r="J15" s="16" t="s">
        <v>83</v>
      </c>
      <c r="K15" s="16" t="s">
        <v>66</v>
      </c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7">
        <v>44865</v>
      </c>
      <c r="X15" s="16"/>
      <c r="Y15" s="16"/>
      <c r="Z15" s="16"/>
      <c r="AA15" s="16" t="s">
        <v>67</v>
      </c>
      <c r="AB15" s="16"/>
      <c r="AC15" s="16"/>
      <c r="AD15" s="16"/>
      <c r="AE15" s="16"/>
      <c r="AF15" s="16"/>
      <c r="AG15" s="16"/>
      <c r="AH15" s="16">
        <v>20230223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Normal="100" zoomScaleSheetLayoutView="100" workbookViewId="0">
      <selection activeCell="H21" sqref="H21"/>
    </sheetView>
  </sheetViews>
  <sheetFormatPr baseColWidth="10" defaultRowHeight="12.75" x14ac:dyDescent="0.2"/>
  <cols>
    <col min="1" max="1" width="4.42578125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26" width="11.42578125" style="23"/>
    <col min="227" max="227" width="4.42578125" style="23" customWidth="1"/>
    <col min="228" max="228" width="11.42578125" style="23"/>
    <col min="229" max="229" width="17.5703125" style="23" customWidth="1"/>
    <col min="230" max="230" width="11.5703125" style="23" customWidth="1"/>
    <col min="231" max="234" width="11.42578125" style="23"/>
    <col min="235" max="235" width="22.5703125" style="23" customWidth="1"/>
    <col min="236" max="236" width="14" style="23" customWidth="1"/>
    <col min="237" max="237" width="1.7109375" style="23" customWidth="1"/>
    <col min="238" max="482" width="11.42578125" style="23"/>
    <col min="483" max="483" width="4.42578125" style="23" customWidth="1"/>
    <col min="484" max="484" width="11.42578125" style="23"/>
    <col min="485" max="485" width="17.5703125" style="23" customWidth="1"/>
    <col min="486" max="486" width="11.5703125" style="23" customWidth="1"/>
    <col min="487" max="490" width="11.42578125" style="23"/>
    <col min="491" max="491" width="22.5703125" style="23" customWidth="1"/>
    <col min="492" max="492" width="14" style="23" customWidth="1"/>
    <col min="493" max="493" width="1.7109375" style="23" customWidth="1"/>
    <col min="494" max="738" width="11.42578125" style="23"/>
    <col min="739" max="739" width="4.42578125" style="23" customWidth="1"/>
    <col min="740" max="740" width="11.42578125" style="23"/>
    <col min="741" max="741" width="17.5703125" style="23" customWidth="1"/>
    <col min="742" max="742" width="11.5703125" style="23" customWidth="1"/>
    <col min="743" max="746" width="11.42578125" style="23"/>
    <col min="747" max="747" width="22.5703125" style="23" customWidth="1"/>
    <col min="748" max="748" width="14" style="23" customWidth="1"/>
    <col min="749" max="749" width="1.7109375" style="23" customWidth="1"/>
    <col min="750" max="994" width="11.42578125" style="23"/>
    <col min="995" max="995" width="4.42578125" style="23" customWidth="1"/>
    <col min="996" max="996" width="11.42578125" style="23"/>
    <col min="997" max="997" width="17.5703125" style="23" customWidth="1"/>
    <col min="998" max="998" width="11.5703125" style="23" customWidth="1"/>
    <col min="999" max="1002" width="11.42578125" style="23"/>
    <col min="1003" max="1003" width="22.5703125" style="23" customWidth="1"/>
    <col min="1004" max="1004" width="14" style="23" customWidth="1"/>
    <col min="1005" max="1005" width="1.7109375" style="23" customWidth="1"/>
    <col min="1006" max="1250" width="11.42578125" style="23"/>
    <col min="1251" max="1251" width="4.42578125" style="23" customWidth="1"/>
    <col min="1252" max="1252" width="11.42578125" style="23"/>
    <col min="1253" max="1253" width="17.5703125" style="23" customWidth="1"/>
    <col min="1254" max="1254" width="11.5703125" style="23" customWidth="1"/>
    <col min="1255" max="1258" width="11.42578125" style="23"/>
    <col min="1259" max="1259" width="22.5703125" style="23" customWidth="1"/>
    <col min="1260" max="1260" width="14" style="23" customWidth="1"/>
    <col min="1261" max="1261" width="1.7109375" style="23" customWidth="1"/>
    <col min="1262" max="1506" width="11.42578125" style="23"/>
    <col min="1507" max="1507" width="4.42578125" style="23" customWidth="1"/>
    <col min="1508" max="1508" width="11.42578125" style="23"/>
    <col min="1509" max="1509" width="17.5703125" style="23" customWidth="1"/>
    <col min="1510" max="1510" width="11.5703125" style="23" customWidth="1"/>
    <col min="1511" max="1514" width="11.42578125" style="23"/>
    <col min="1515" max="1515" width="22.5703125" style="23" customWidth="1"/>
    <col min="1516" max="1516" width="14" style="23" customWidth="1"/>
    <col min="1517" max="1517" width="1.7109375" style="23" customWidth="1"/>
    <col min="1518" max="1762" width="11.42578125" style="23"/>
    <col min="1763" max="1763" width="4.42578125" style="23" customWidth="1"/>
    <col min="1764" max="1764" width="11.42578125" style="23"/>
    <col min="1765" max="1765" width="17.5703125" style="23" customWidth="1"/>
    <col min="1766" max="1766" width="11.5703125" style="23" customWidth="1"/>
    <col min="1767" max="1770" width="11.42578125" style="23"/>
    <col min="1771" max="1771" width="22.5703125" style="23" customWidth="1"/>
    <col min="1772" max="1772" width="14" style="23" customWidth="1"/>
    <col min="1773" max="1773" width="1.7109375" style="23" customWidth="1"/>
    <col min="1774" max="2018" width="11.42578125" style="23"/>
    <col min="2019" max="2019" width="4.42578125" style="23" customWidth="1"/>
    <col min="2020" max="2020" width="11.42578125" style="23"/>
    <col min="2021" max="2021" width="17.5703125" style="23" customWidth="1"/>
    <col min="2022" max="2022" width="11.5703125" style="23" customWidth="1"/>
    <col min="2023" max="2026" width="11.42578125" style="23"/>
    <col min="2027" max="2027" width="22.5703125" style="23" customWidth="1"/>
    <col min="2028" max="2028" width="14" style="23" customWidth="1"/>
    <col min="2029" max="2029" width="1.7109375" style="23" customWidth="1"/>
    <col min="2030" max="2274" width="11.42578125" style="23"/>
    <col min="2275" max="2275" width="4.42578125" style="23" customWidth="1"/>
    <col min="2276" max="2276" width="11.42578125" style="23"/>
    <col min="2277" max="2277" width="17.5703125" style="23" customWidth="1"/>
    <col min="2278" max="2278" width="11.5703125" style="23" customWidth="1"/>
    <col min="2279" max="2282" width="11.42578125" style="23"/>
    <col min="2283" max="2283" width="22.5703125" style="23" customWidth="1"/>
    <col min="2284" max="2284" width="14" style="23" customWidth="1"/>
    <col min="2285" max="2285" width="1.7109375" style="23" customWidth="1"/>
    <col min="2286" max="2530" width="11.42578125" style="23"/>
    <col min="2531" max="2531" width="4.42578125" style="23" customWidth="1"/>
    <col min="2532" max="2532" width="11.42578125" style="23"/>
    <col min="2533" max="2533" width="17.5703125" style="23" customWidth="1"/>
    <col min="2534" max="2534" width="11.5703125" style="23" customWidth="1"/>
    <col min="2535" max="2538" width="11.42578125" style="23"/>
    <col min="2539" max="2539" width="22.5703125" style="23" customWidth="1"/>
    <col min="2540" max="2540" width="14" style="23" customWidth="1"/>
    <col min="2541" max="2541" width="1.7109375" style="23" customWidth="1"/>
    <col min="2542" max="2786" width="11.42578125" style="23"/>
    <col min="2787" max="2787" width="4.42578125" style="23" customWidth="1"/>
    <col min="2788" max="2788" width="11.42578125" style="23"/>
    <col min="2789" max="2789" width="17.5703125" style="23" customWidth="1"/>
    <col min="2790" max="2790" width="11.5703125" style="23" customWidth="1"/>
    <col min="2791" max="2794" width="11.42578125" style="23"/>
    <col min="2795" max="2795" width="22.5703125" style="23" customWidth="1"/>
    <col min="2796" max="2796" width="14" style="23" customWidth="1"/>
    <col min="2797" max="2797" width="1.7109375" style="23" customWidth="1"/>
    <col min="2798" max="3042" width="11.42578125" style="23"/>
    <col min="3043" max="3043" width="4.42578125" style="23" customWidth="1"/>
    <col min="3044" max="3044" width="11.42578125" style="23"/>
    <col min="3045" max="3045" width="17.5703125" style="23" customWidth="1"/>
    <col min="3046" max="3046" width="11.5703125" style="23" customWidth="1"/>
    <col min="3047" max="3050" width="11.42578125" style="23"/>
    <col min="3051" max="3051" width="22.5703125" style="23" customWidth="1"/>
    <col min="3052" max="3052" width="14" style="23" customWidth="1"/>
    <col min="3053" max="3053" width="1.7109375" style="23" customWidth="1"/>
    <col min="3054" max="3298" width="11.42578125" style="23"/>
    <col min="3299" max="3299" width="4.42578125" style="23" customWidth="1"/>
    <col min="3300" max="3300" width="11.42578125" style="23"/>
    <col min="3301" max="3301" width="17.5703125" style="23" customWidth="1"/>
    <col min="3302" max="3302" width="11.5703125" style="23" customWidth="1"/>
    <col min="3303" max="3306" width="11.42578125" style="23"/>
    <col min="3307" max="3307" width="22.5703125" style="23" customWidth="1"/>
    <col min="3308" max="3308" width="14" style="23" customWidth="1"/>
    <col min="3309" max="3309" width="1.7109375" style="23" customWidth="1"/>
    <col min="3310" max="3554" width="11.42578125" style="23"/>
    <col min="3555" max="3555" width="4.42578125" style="23" customWidth="1"/>
    <col min="3556" max="3556" width="11.42578125" style="23"/>
    <col min="3557" max="3557" width="17.5703125" style="23" customWidth="1"/>
    <col min="3558" max="3558" width="11.5703125" style="23" customWidth="1"/>
    <col min="3559" max="3562" width="11.42578125" style="23"/>
    <col min="3563" max="3563" width="22.5703125" style="23" customWidth="1"/>
    <col min="3564" max="3564" width="14" style="23" customWidth="1"/>
    <col min="3565" max="3565" width="1.7109375" style="23" customWidth="1"/>
    <col min="3566" max="3810" width="11.42578125" style="23"/>
    <col min="3811" max="3811" width="4.42578125" style="23" customWidth="1"/>
    <col min="3812" max="3812" width="11.42578125" style="23"/>
    <col min="3813" max="3813" width="17.5703125" style="23" customWidth="1"/>
    <col min="3814" max="3814" width="11.5703125" style="23" customWidth="1"/>
    <col min="3815" max="3818" width="11.42578125" style="23"/>
    <col min="3819" max="3819" width="22.5703125" style="23" customWidth="1"/>
    <col min="3820" max="3820" width="14" style="23" customWidth="1"/>
    <col min="3821" max="3821" width="1.7109375" style="23" customWidth="1"/>
    <col min="3822" max="4066" width="11.42578125" style="23"/>
    <col min="4067" max="4067" width="4.42578125" style="23" customWidth="1"/>
    <col min="4068" max="4068" width="11.42578125" style="23"/>
    <col min="4069" max="4069" width="17.5703125" style="23" customWidth="1"/>
    <col min="4070" max="4070" width="11.5703125" style="23" customWidth="1"/>
    <col min="4071" max="4074" width="11.42578125" style="23"/>
    <col min="4075" max="4075" width="22.5703125" style="23" customWidth="1"/>
    <col min="4076" max="4076" width="14" style="23" customWidth="1"/>
    <col min="4077" max="4077" width="1.7109375" style="23" customWidth="1"/>
    <col min="4078" max="4322" width="11.42578125" style="23"/>
    <col min="4323" max="4323" width="4.42578125" style="23" customWidth="1"/>
    <col min="4324" max="4324" width="11.42578125" style="23"/>
    <col min="4325" max="4325" width="17.5703125" style="23" customWidth="1"/>
    <col min="4326" max="4326" width="11.5703125" style="23" customWidth="1"/>
    <col min="4327" max="4330" width="11.42578125" style="23"/>
    <col min="4331" max="4331" width="22.5703125" style="23" customWidth="1"/>
    <col min="4332" max="4332" width="14" style="23" customWidth="1"/>
    <col min="4333" max="4333" width="1.7109375" style="23" customWidth="1"/>
    <col min="4334" max="4578" width="11.42578125" style="23"/>
    <col min="4579" max="4579" width="4.42578125" style="23" customWidth="1"/>
    <col min="4580" max="4580" width="11.42578125" style="23"/>
    <col min="4581" max="4581" width="17.5703125" style="23" customWidth="1"/>
    <col min="4582" max="4582" width="11.5703125" style="23" customWidth="1"/>
    <col min="4583" max="4586" width="11.42578125" style="23"/>
    <col min="4587" max="4587" width="22.5703125" style="23" customWidth="1"/>
    <col min="4588" max="4588" width="14" style="23" customWidth="1"/>
    <col min="4589" max="4589" width="1.7109375" style="23" customWidth="1"/>
    <col min="4590" max="4834" width="11.42578125" style="23"/>
    <col min="4835" max="4835" width="4.42578125" style="23" customWidth="1"/>
    <col min="4836" max="4836" width="11.42578125" style="23"/>
    <col min="4837" max="4837" width="17.5703125" style="23" customWidth="1"/>
    <col min="4838" max="4838" width="11.5703125" style="23" customWidth="1"/>
    <col min="4839" max="4842" width="11.42578125" style="23"/>
    <col min="4843" max="4843" width="22.5703125" style="23" customWidth="1"/>
    <col min="4844" max="4844" width="14" style="23" customWidth="1"/>
    <col min="4845" max="4845" width="1.7109375" style="23" customWidth="1"/>
    <col min="4846" max="5090" width="11.42578125" style="23"/>
    <col min="5091" max="5091" width="4.42578125" style="23" customWidth="1"/>
    <col min="5092" max="5092" width="11.42578125" style="23"/>
    <col min="5093" max="5093" width="17.5703125" style="23" customWidth="1"/>
    <col min="5094" max="5094" width="11.5703125" style="23" customWidth="1"/>
    <col min="5095" max="5098" width="11.42578125" style="23"/>
    <col min="5099" max="5099" width="22.5703125" style="23" customWidth="1"/>
    <col min="5100" max="5100" width="14" style="23" customWidth="1"/>
    <col min="5101" max="5101" width="1.7109375" style="23" customWidth="1"/>
    <col min="5102" max="5346" width="11.42578125" style="23"/>
    <col min="5347" max="5347" width="4.42578125" style="23" customWidth="1"/>
    <col min="5348" max="5348" width="11.42578125" style="23"/>
    <col min="5349" max="5349" width="17.5703125" style="23" customWidth="1"/>
    <col min="5350" max="5350" width="11.5703125" style="23" customWidth="1"/>
    <col min="5351" max="5354" width="11.42578125" style="23"/>
    <col min="5355" max="5355" width="22.5703125" style="23" customWidth="1"/>
    <col min="5356" max="5356" width="14" style="23" customWidth="1"/>
    <col min="5357" max="5357" width="1.7109375" style="23" customWidth="1"/>
    <col min="5358" max="5602" width="11.42578125" style="23"/>
    <col min="5603" max="5603" width="4.42578125" style="23" customWidth="1"/>
    <col min="5604" max="5604" width="11.42578125" style="23"/>
    <col min="5605" max="5605" width="17.5703125" style="23" customWidth="1"/>
    <col min="5606" max="5606" width="11.5703125" style="23" customWidth="1"/>
    <col min="5607" max="5610" width="11.42578125" style="23"/>
    <col min="5611" max="5611" width="22.5703125" style="23" customWidth="1"/>
    <col min="5612" max="5612" width="14" style="23" customWidth="1"/>
    <col min="5613" max="5613" width="1.7109375" style="23" customWidth="1"/>
    <col min="5614" max="5858" width="11.42578125" style="23"/>
    <col min="5859" max="5859" width="4.42578125" style="23" customWidth="1"/>
    <col min="5860" max="5860" width="11.42578125" style="23"/>
    <col min="5861" max="5861" width="17.5703125" style="23" customWidth="1"/>
    <col min="5862" max="5862" width="11.5703125" style="23" customWidth="1"/>
    <col min="5863" max="5866" width="11.42578125" style="23"/>
    <col min="5867" max="5867" width="22.5703125" style="23" customWidth="1"/>
    <col min="5868" max="5868" width="14" style="23" customWidth="1"/>
    <col min="5869" max="5869" width="1.7109375" style="23" customWidth="1"/>
    <col min="5870" max="6114" width="11.42578125" style="23"/>
    <col min="6115" max="6115" width="4.42578125" style="23" customWidth="1"/>
    <col min="6116" max="6116" width="11.42578125" style="23"/>
    <col min="6117" max="6117" width="17.5703125" style="23" customWidth="1"/>
    <col min="6118" max="6118" width="11.5703125" style="23" customWidth="1"/>
    <col min="6119" max="6122" width="11.42578125" style="23"/>
    <col min="6123" max="6123" width="22.5703125" style="23" customWidth="1"/>
    <col min="6124" max="6124" width="14" style="23" customWidth="1"/>
    <col min="6125" max="6125" width="1.7109375" style="23" customWidth="1"/>
    <col min="6126" max="6370" width="11.42578125" style="23"/>
    <col min="6371" max="6371" width="4.42578125" style="23" customWidth="1"/>
    <col min="6372" max="6372" width="11.42578125" style="23"/>
    <col min="6373" max="6373" width="17.5703125" style="23" customWidth="1"/>
    <col min="6374" max="6374" width="11.5703125" style="23" customWidth="1"/>
    <col min="6375" max="6378" width="11.42578125" style="23"/>
    <col min="6379" max="6379" width="22.5703125" style="23" customWidth="1"/>
    <col min="6380" max="6380" width="14" style="23" customWidth="1"/>
    <col min="6381" max="6381" width="1.7109375" style="23" customWidth="1"/>
    <col min="6382" max="6626" width="11.42578125" style="23"/>
    <col min="6627" max="6627" width="4.42578125" style="23" customWidth="1"/>
    <col min="6628" max="6628" width="11.42578125" style="23"/>
    <col min="6629" max="6629" width="17.5703125" style="23" customWidth="1"/>
    <col min="6630" max="6630" width="11.5703125" style="23" customWidth="1"/>
    <col min="6631" max="6634" width="11.42578125" style="23"/>
    <col min="6635" max="6635" width="22.5703125" style="23" customWidth="1"/>
    <col min="6636" max="6636" width="14" style="23" customWidth="1"/>
    <col min="6637" max="6637" width="1.7109375" style="23" customWidth="1"/>
    <col min="6638" max="6882" width="11.42578125" style="23"/>
    <col min="6883" max="6883" width="4.42578125" style="23" customWidth="1"/>
    <col min="6884" max="6884" width="11.42578125" style="23"/>
    <col min="6885" max="6885" width="17.5703125" style="23" customWidth="1"/>
    <col min="6886" max="6886" width="11.5703125" style="23" customWidth="1"/>
    <col min="6887" max="6890" width="11.42578125" style="23"/>
    <col min="6891" max="6891" width="22.5703125" style="23" customWidth="1"/>
    <col min="6892" max="6892" width="14" style="23" customWidth="1"/>
    <col min="6893" max="6893" width="1.7109375" style="23" customWidth="1"/>
    <col min="6894" max="7138" width="11.42578125" style="23"/>
    <col min="7139" max="7139" width="4.42578125" style="23" customWidth="1"/>
    <col min="7140" max="7140" width="11.42578125" style="23"/>
    <col min="7141" max="7141" width="17.5703125" style="23" customWidth="1"/>
    <col min="7142" max="7142" width="11.5703125" style="23" customWidth="1"/>
    <col min="7143" max="7146" width="11.42578125" style="23"/>
    <col min="7147" max="7147" width="22.5703125" style="23" customWidth="1"/>
    <col min="7148" max="7148" width="14" style="23" customWidth="1"/>
    <col min="7149" max="7149" width="1.7109375" style="23" customWidth="1"/>
    <col min="7150" max="7394" width="11.42578125" style="23"/>
    <col min="7395" max="7395" width="4.42578125" style="23" customWidth="1"/>
    <col min="7396" max="7396" width="11.42578125" style="23"/>
    <col min="7397" max="7397" width="17.5703125" style="23" customWidth="1"/>
    <col min="7398" max="7398" width="11.5703125" style="23" customWidth="1"/>
    <col min="7399" max="7402" width="11.42578125" style="23"/>
    <col min="7403" max="7403" width="22.5703125" style="23" customWidth="1"/>
    <col min="7404" max="7404" width="14" style="23" customWidth="1"/>
    <col min="7405" max="7405" width="1.7109375" style="23" customWidth="1"/>
    <col min="7406" max="7650" width="11.42578125" style="23"/>
    <col min="7651" max="7651" width="4.42578125" style="23" customWidth="1"/>
    <col min="7652" max="7652" width="11.42578125" style="23"/>
    <col min="7653" max="7653" width="17.5703125" style="23" customWidth="1"/>
    <col min="7654" max="7654" width="11.5703125" style="23" customWidth="1"/>
    <col min="7655" max="7658" width="11.42578125" style="23"/>
    <col min="7659" max="7659" width="22.5703125" style="23" customWidth="1"/>
    <col min="7660" max="7660" width="14" style="23" customWidth="1"/>
    <col min="7661" max="7661" width="1.7109375" style="23" customWidth="1"/>
    <col min="7662" max="7906" width="11.42578125" style="23"/>
    <col min="7907" max="7907" width="4.42578125" style="23" customWidth="1"/>
    <col min="7908" max="7908" width="11.42578125" style="23"/>
    <col min="7909" max="7909" width="17.5703125" style="23" customWidth="1"/>
    <col min="7910" max="7910" width="11.5703125" style="23" customWidth="1"/>
    <col min="7911" max="7914" width="11.42578125" style="23"/>
    <col min="7915" max="7915" width="22.5703125" style="23" customWidth="1"/>
    <col min="7916" max="7916" width="14" style="23" customWidth="1"/>
    <col min="7917" max="7917" width="1.7109375" style="23" customWidth="1"/>
    <col min="7918" max="8162" width="11.42578125" style="23"/>
    <col min="8163" max="8163" width="4.42578125" style="23" customWidth="1"/>
    <col min="8164" max="8164" width="11.42578125" style="23"/>
    <col min="8165" max="8165" width="17.5703125" style="23" customWidth="1"/>
    <col min="8166" max="8166" width="11.5703125" style="23" customWidth="1"/>
    <col min="8167" max="8170" width="11.42578125" style="23"/>
    <col min="8171" max="8171" width="22.5703125" style="23" customWidth="1"/>
    <col min="8172" max="8172" width="14" style="23" customWidth="1"/>
    <col min="8173" max="8173" width="1.7109375" style="23" customWidth="1"/>
    <col min="8174" max="8418" width="11.42578125" style="23"/>
    <col min="8419" max="8419" width="4.42578125" style="23" customWidth="1"/>
    <col min="8420" max="8420" width="11.42578125" style="23"/>
    <col min="8421" max="8421" width="17.5703125" style="23" customWidth="1"/>
    <col min="8422" max="8422" width="11.5703125" style="23" customWidth="1"/>
    <col min="8423" max="8426" width="11.42578125" style="23"/>
    <col min="8427" max="8427" width="22.5703125" style="23" customWidth="1"/>
    <col min="8428" max="8428" width="14" style="23" customWidth="1"/>
    <col min="8429" max="8429" width="1.7109375" style="23" customWidth="1"/>
    <col min="8430" max="8674" width="11.42578125" style="23"/>
    <col min="8675" max="8675" width="4.42578125" style="23" customWidth="1"/>
    <col min="8676" max="8676" width="11.42578125" style="23"/>
    <col min="8677" max="8677" width="17.5703125" style="23" customWidth="1"/>
    <col min="8678" max="8678" width="11.5703125" style="23" customWidth="1"/>
    <col min="8679" max="8682" width="11.42578125" style="23"/>
    <col min="8683" max="8683" width="22.5703125" style="23" customWidth="1"/>
    <col min="8684" max="8684" width="14" style="23" customWidth="1"/>
    <col min="8685" max="8685" width="1.7109375" style="23" customWidth="1"/>
    <col min="8686" max="8930" width="11.42578125" style="23"/>
    <col min="8931" max="8931" width="4.42578125" style="23" customWidth="1"/>
    <col min="8932" max="8932" width="11.42578125" style="23"/>
    <col min="8933" max="8933" width="17.5703125" style="23" customWidth="1"/>
    <col min="8934" max="8934" width="11.5703125" style="23" customWidth="1"/>
    <col min="8935" max="8938" width="11.42578125" style="23"/>
    <col min="8939" max="8939" width="22.5703125" style="23" customWidth="1"/>
    <col min="8940" max="8940" width="14" style="23" customWidth="1"/>
    <col min="8941" max="8941" width="1.7109375" style="23" customWidth="1"/>
    <col min="8942" max="9186" width="11.42578125" style="23"/>
    <col min="9187" max="9187" width="4.42578125" style="23" customWidth="1"/>
    <col min="9188" max="9188" width="11.42578125" style="23"/>
    <col min="9189" max="9189" width="17.5703125" style="23" customWidth="1"/>
    <col min="9190" max="9190" width="11.5703125" style="23" customWidth="1"/>
    <col min="9191" max="9194" width="11.42578125" style="23"/>
    <col min="9195" max="9195" width="22.5703125" style="23" customWidth="1"/>
    <col min="9196" max="9196" width="14" style="23" customWidth="1"/>
    <col min="9197" max="9197" width="1.7109375" style="23" customWidth="1"/>
    <col min="9198" max="9442" width="11.42578125" style="23"/>
    <col min="9443" max="9443" width="4.42578125" style="23" customWidth="1"/>
    <col min="9444" max="9444" width="11.42578125" style="23"/>
    <col min="9445" max="9445" width="17.5703125" style="23" customWidth="1"/>
    <col min="9446" max="9446" width="11.5703125" style="23" customWidth="1"/>
    <col min="9447" max="9450" width="11.42578125" style="23"/>
    <col min="9451" max="9451" width="22.5703125" style="23" customWidth="1"/>
    <col min="9452" max="9452" width="14" style="23" customWidth="1"/>
    <col min="9453" max="9453" width="1.7109375" style="23" customWidth="1"/>
    <col min="9454" max="9698" width="11.42578125" style="23"/>
    <col min="9699" max="9699" width="4.42578125" style="23" customWidth="1"/>
    <col min="9700" max="9700" width="11.42578125" style="23"/>
    <col min="9701" max="9701" width="17.5703125" style="23" customWidth="1"/>
    <col min="9702" max="9702" width="11.5703125" style="23" customWidth="1"/>
    <col min="9703" max="9706" width="11.42578125" style="23"/>
    <col min="9707" max="9707" width="22.5703125" style="23" customWidth="1"/>
    <col min="9708" max="9708" width="14" style="23" customWidth="1"/>
    <col min="9709" max="9709" width="1.7109375" style="23" customWidth="1"/>
    <col min="9710" max="9954" width="11.42578125" style="23"/>
    <col min="9955" max="9955" width="4.42578125" style="23" customWidth="1"/>
    <col min="9956" max="9956" width="11.42578125" style="23"/>
    <col min="9957" max="9957" width="17.5703125" style="23" customWidth="1"/>
    <col min="9958" max="9958" width="11.5703125" style="23" customWidth="1"/>
    <col min="9959" max="9962" width="11.42578125" style="23"/>
    <col min="9963" max="9963" width="22.5703125" style="23" customWidth="1"/>
    <col min="9964" max="9964" width="14" style="23" customWidth="1"/>
    <col min="9965" max="9965" width="1.7109375" style="23" customWidth="1"/>
    <col min="9966" max="10210" width="11.42578125" style="23"/>
    <col min="10211" max="10211" width="4.42578125" style="23" customWidth="1"/>
    <col min="10212" max="10212" width="11.42578125" style="23"/>
    <col min="10213" max="10213" width="17.5703125" style="23" customWidth="1"/>
    <col min="10214" max="10214" width="11.5703125" style="23" customWidth="1"/>
    <col min="10215" max="10218" width="11.42578125" style="23"/>
    <col min="10219" max="10219" width="22.5703125" style="23" customWidth="1"/>
    <col min="10220" max="10220" width="14" style="23" customWidth="1"/>
    <col min="10221" max="10221" width="1.7109375" style="23" customWidth="1"/>
    <col min="10222" max="10466" width="11.42578125" style="23"/>
    <col min="10467" max="10467" width="4.42578125" style="23" customWidth="1"/>
    <col min="10468" max="10468" width="11.42578125" style="23"/>
    <col min="10469" max="10469" width="17.5703125" style="23" customWidth="1"/>
    <col min="10470" max="10470" width="11.5703125" style="23" customWidth="1"/>
    <col min="10471" max="10474" width="11.42578125" style="23"/>
    <col min="10475" max="10475" width="22.5703125" style="23" customWidth="1"/>
    <col min="10476" max="10476" width="14" style="23" customWidth="1"/>
    <col min="10477" max="10477" width="1.7109375" style="23" customWidth="1"/>
    <col min="10478" max="10722" width="11.42578125" style="23"/>
    <col min="10723" max="10723" width="4.42578125" style="23" customWidth="1"/>
    <col min="10724" max="10724" width="11.42578125" style="23"/>
    <col min="10725" max="10725" width="17.5703125" style="23" customWidth="1"/>
    <col min="10726" max="10726" width="11.5703125" style="23" customWidth="1"/>
    <col min="10727" max="10730" width="11.42578125" style="23"/>
    <col min="10731" max="10731" width="22.5703125" style="23" customWidth="1"/>
    <col min="10732" max="10732" width="14" style="23" customWidth="1"/>
    <col min="10733" max="10733" width="1.7109375" style="23" customWidth="1"/>
    <col min="10734" max="10978" width="11.42578125" style="23"/>
    <col min="10979" max="10979" width="4.42578125" style="23" customWidth="1"/>
    <col min="10980" max="10980" width="11.42578125" style="23"/>
    <col min="10981" max="10981" width="17.5703125" style="23" customWidth="1"/>
    <col min="10982" max="10982" width="11.5703125" style="23" customWidth="1"/>
    <col min="10983" max="10986" width="11.42578125" style="23"/>
    <col min="10987" max="10987" width="22.5703125" style="23" customWidth="1"/>
    <col min="10988" max="10988" width="14" style="23" customWidth="1"/>
    <col min="10989" max="10989" width="1.7109375" style="23" customWidth="1"/>
    <col min="10990" max="11234" width="11.42578125" style="23"/>
    <col min="11235" max="11235" width="4.42578125" style="23" customWidth="1"/>
    <col min="11236" max="11236" width="11.42578125" style="23"/>
    <col min="11237" max="11237" width="17.5703125" style="23" customWidth="1"/>
    <col min="11238" max="11238" width="11.5703125" style="23" customWidth="1"/>
    <col min="11239" max="11242" width="11.42578125" style="23"/>
    <col min="11243" max="11243" width="22.5703125" style="23" customWidth="1"/>
    <col min="11244" max="11244" width="14" style="23" customWidth="1"/>
    <col min="11245" max="11245" width="1.7109375" style="23" customWidth="1"/>
    <col min="11246" max="11490" width="11.42578125" style="23"/>
    <col min="11491" max="11491" width="4.42578125" style="23" customWidth="1"/>
    <col min="11492" max="11492" width="11.42578125" style="23"/>
    <col min="11493" max="11493" width="17.5703125" style="23" customWidth="1"/>
    <col min="11494" max="11494" width="11.5703125" style="23" customWidth="1"/>
    <col min="11495" max="11498" width="11.42578125" style="23"/>
    <col min="11499" max="11499" width="22.5703125" style="23" customWidth="1"/>
    <col min="11500" max="11500" width="14" style="23" customWidth="1"/>
    <col min="11501" max="11501" width="1.7109375" style="23" customWidth="1"/>
    <col min="11502" max="11746" width="11.42578125" style="23"/>
    <col min="11747" max="11747" width="4.42578125" style="23" customWidth="1"/>
    <col min="11748" max="11748" width="11.42578125" style="23"/>
    <col min="11749" max="11749" width="17.5703125" style="23" customWidth="1"/>
    <col min="11750" max="11750" width="11.5703125" style="23" customWidth="1"/>
    <col min="11751" max="11754" width="11.42578125" style="23"/>
    <col min="11755" max="11755" width="22.5703125" style="23" customWidth="1"/>
    <col min="11756" max="11756" width="14" style="23" customWidth="1"/>
    <col min="11757" max="11757" width="1.7109375" style="23" customWidth="1"/>
    <col min="11758" max="12002" width="11.42578125" style="23"/>
    <col min="12003" max="12003" width="4.42578125" style="23" customWidth="1"/>
    <col min="12004" max="12004" width="11.42578125" style="23"/>
    <col min="12005" max="12005" width="17.5703125" style="23" customWidth="1"/>
    <col min="12006" max="12006" width="11.5703125" style="23" customWidth="1"/>
    <col min="12007" max="12010" width="11.42578125" style="23"/>
    <col min="12011" max="12011" width="22.5703125" style="23" customWidth="1"/>
    <col min="12012" max="12012" width="14" style="23" customWidth="1"/>
    <col min="12013" max="12013" width="1.7109375" style="23" customWidth="1"/>
    <col min="12014" max="12258" width="11.42578125" style="23"/>
    <col min="12259" max="12259" width="4.42578125" style="23" customWidth="1"/>
    <col min="12260" max="12260" width="11.42578125" style="23"/>
    <col min="12261" max="12261" width="17.5703125" style="23" customWidth="1"/>
    <col min="12262" max="12262" width="11.5703125" style="23" customWidth="1"/>
    <col min="12263" max="12266" width="11.42578125" style="23"/>
    <col min="12267" max="12267" width="22.5703125" style="23" customWidth="1"/>
    <col min="12268" max="12268" width="14" style="23" customWidth="1"/>
    <col min="12269" max="12269" width="1.7109375" style="23" customWidth="1"/>
    <col min="12270" max="12514" width="11.42578125" style="23"/>
    <col min="12515" max="12515" width="4.42578125" style="23" customWidth="1"/>
    <col min="12516" max="12516" width="11.42578125" style="23"/>
    <col min="12517" max="12517" width="17.5703125" style="23" customWidth="1"/>
    <col min="12518" max="12518" width="11.5703125" style="23" customWidth="1"/>
    <col min="12519" max="12522" width="11.42578125" style="23"/>
    <col min="12523" max="12523" width="22.5703125" style="23" customWidth="1"/>
    <col min="12524" max="12524" width="14" style="23" customWidth="1"/>
    <col min="12525" max="12525" width="1.7109375" style="23" customWidth="1"/>
    <col min="12526" max="12770" width="11.42578125" style="23"/>
    <col min="12771" max="12771" width="4.42578125" style="23" customWidth="1"/>
    <col min="12772" max="12772" width="11.42578125" style="23"/>
    <col min="12773" max="12773" width="17.5703125" style="23" customWidth="1"/>
    <col min="12774" max="12774" width="11.5703125" style="23" customWidth="1"/>
    <col min="12775" max="12778" width="11.42578125" style="23"/>
    <col min="12779" max="12779" width="22.5703125" style="23" customWidth="1"/>
    <col min="12780" max="12780" width="14" style="23" customWidth="1"/>
    <col min="12781" max="12781" width="1.7109375" style="23" customWidth="1"/>
    <col min="12782" max="13026" width="11.42578125" style="23"/>
    <col min="13027" max="13027" width="4.42578125" style="23" customWidth="1"/>
    <col min="13028" max="13028" width="11.42578125" style="23"/>
    <col min="13029" max="13029" width="17.5703125" style="23" customWidth="1"/>
    <col min="13030" max="13030" width="11.5703125" style="23" customWidth="1"/>
    <col min="13031" max="13034" width="11.42578125" style="23"/>
    <col min="13035" max="13035" width="22.5703125" style="23" customWidth="1"/>
    <col min="13036" max="13036" width="14" style="23" customWidth="1"/>
    <col min="13037" max="13037" width="1.7109375" style="23" customWidth="1"/>
    <col min="13038" max="13282" width="11.42578125" style="23"/>
    <col min="13283" max="13283" width="4.42578125" style="23" customWidth="1"/>
    <col min="13284" max="13284" width="11.42578125" style="23"/>
    <col min="13285" max="13285" width="17.5703125" style="23" customWidth="1"/>
    <col min="13286" max="13286" width="11.5703125" style="23" customWidth="1"/>
    <col min="13287" max="13290" width="11.42578125" style="23"/>
    <col min="13291" max="13291" width="22.5703125" style="23" customWidth="1"/>
    <col min="13292" max="13292" width="14" style="23" customWidth="1"/>
    <col min="13293" max="13293" width="1.7109375" style="23" customWidth="1"/>
    <col min="13294" max="13538" width="11.42578125" style="23"/>
    <col min="13539" max="13539" width="4.42578125" style="23" customWidth="1"/>
    <col min="13540" max="13540" width="11.42578125" style="23"/>
    <col min="13541" max="13541" width="17.5703125" style="23" customWidth="1"/>
    <col min="13542" max="13542" width="11.5703125" style="23" customWidth="1"/>
    <col min="13543" max="13546" width="11.42578125" style="23"/>
    <col min="13547" max="13547" width="22.5703125" style="23" customWidth="1"/>
    <col min="13548" max="13548" width="14" style="23" customWidth="1"/>
    <col min="13549" max="13549" width="1.7109375" style="23" customWidth="1"/>
    <col min="13550" max="13794" width="11.42578125" style="23"/>
    <col min="13795" max="13795" width="4.42578125" style="23" customWidth="1"/>
    <col min="13796" max="13796" width="11.42578125" style="23"/>
    <col min="13797" max="13797" width="17.5703125" style="23" customWidth="1"/>
    <col min="13798" max="13798" width="11.5703125" style="23" customWidth="1"/>
    <col min="13799" max="13802" width="11.42578125" style="23"/>
    <col min="13803" max="13803" width="22.5703125" style="23" customWidth="1"/>
    <col min="13804" max="13804" width="14" style="23" customWidth="1"/>
    <col min="13805" max="13805" width="1.7109375" style="23" customWidth="1"/>
    <col min="13806" max="14050" width="11.42578125" style="23"/>
    <col min="14051" max="14051" width="4.42578125" style="23" customWidth="1"/>
    <col min="14052" max="14052" width="11.42578125" style="23"/>
    <col min="14053" max="14053" width="17.5703125" style="23" customWidth="1"/>
    <col min="14054" max="14054" width="11.5703125" style="23" customWidth="1"/>
    <col min="14055" max="14058" width="11.42578125" style="23"/>
    <col min="14059" max="14059" width="22.5703125" style="23" customWidth="1"/>
    <col min="14060" max="14060" width="14" style="23" customWidth="1"/>
    <col min="14061" max="14061" width="1.7109375" style="23" customWidth="1"/>
    <col min="14062" max="14306" width="11.42578125" style="23"/>
    <col min="14307" max="14307" width="4.42578125" style="23" customWidth="1"/>
    <col min="14308" max="14308" width="11.42578125" style="23"/>
    <col min="14309" max="14309" width="17.5703125" style="23" customWidth="1"/>
    <col min="14310" max="14310" width="11.5703125" style="23" customWidth="1"/>
    <col min="14311" max="14314" width="11.42578125" style="23"/>
    <col min="14315" max="14315" width="22.5703125" style="23" customWidth="1"/>
    <col min="14316" max="14316" width="14" style="23" customWidth="1"/>
    <col min="14317" max="14317" width="1.7109375" style="23" customWidth="1"/>
    <col min="14318" max="14562" width="11.42578125" style="23"/>
    <col min="14563" max="14563" width="4.42578125" style="23" customWidth="1"/>
    <col min="14564" max="14564" width="11.42578125" style="23"/>
    <col min="14565" max="14565" width="17.5703125" style="23" customWidth="1"/>
    <col min="14566" max="14566" width="11.5703125" style="23" customWidth="1"/>
    <col min="14567" max="14570" width="11.42578125" style="23"/>
    <col min="14571" max="14571" width="22.5703125" style="23" customWidth="1"/>
    <col min="14572" max="14572" width="14" style="23" customWidth="1"/>
    <col min="14573" max="14573" width="1.7109375" style="23" customWidth="1"/>
    <col min="14574" max="14818" width="11.42578125" style="23"/>
    <col min="14819" max="14819" width="4.42578125" style="23" customWidth="1"/>
    <col min="14820" max="14820" width="11.42578125" style="23"/>
    <col min="14821" max="14821" width="17.5703125" style="23" customWidth="1"/>
    <col min="14822" max="14822" width="11.5703125" style="23" customWidth="1"/>
    <col min="14823" max="14826" width="11.42578125" style="23"/>
    <col min="14827" max="14827" width="22.5703125" style="23" customWidth="1"/>
    <col min="14828" max="14828" width="14" style="23" customWidth="1"/>
    <col min="14829" max="14829" width="1.7109375" style="23" customWidth="1"/>
    <col min="14830" max="15074" width="11.42578125" style="23"/>
    <col min="15075" max="15075" width="4.42578125" style="23" customWidth="1"/>
    <col min="15076" max="15076" width="11.42578125" style="23"/>
    <col min="15077" max="15077" width="17.5703125" style="23" customWidth="1"/>
    <col min="15078" max="15078" width="11.5703125" style="23" customWidth="1"/>
    <col min="15079" max="15082" width="11.42578125" style="23"/>
    <col min="15083" max="15083" width="22.5703125" style="23" customWidth="1"/>
    <col min="15084" max="15084" width="14" style="23" customWidth="1"/>
    <col min="15085" max="15085" width="1.7109375" style="23" customWidth="1"/>
    <col min="15086" max="15330" width="11.42578125" style="23"/>
    <col min="15331" max="15331" width="4.42578125" style="23" customWidth="1"/>
    <col min="15332" max="15332" width="11.42578125" style="23"/>
    <col min="15333" max="15333" width="17.5703125" style="23" customWidth="1"/>
    <col min="15334" max="15334" width="11.5703125" style="23" customWidth="1"/>
    <col min="15335" max="15338" width="11.42578125" style="23"/>
    <col min="15339" max="15339" width="22.5703125" style="23" customWidth="1"/>
    <col min="15340" max="15340" width="14" style="23" customWidth="1"/>
    <col min="15341" max="15341" width="1.7109375" style="23" customWidth="1"/>
    <col min="15342" max="15586" width="11.42578125" style="23"/>
    <col min="15587" max="15587" width="4.42578125" style="23" customWidth="1"/>
    <col min="15588" max="15588" width="11.42578125" style="23"/>
    <col min="15589" max="15589" width="17.5703125" style="23" customWidth="1"/>
    <col min="15590" max="15590" width="11.5703125" style="23" customWidth="1"/>
    <col min="15591" max="15594" width="11.42578125" style="23"/>
    <col min="15595" max="15595" width="22.5703125" style="23" customWidth="1"/>
    <col min="15596" max="15596" width="14" style="23" customWidth="1"/>
    <col min="15597" max="15597" width="1.7109375" style="23" customWidth="1"/>
    <col min="15598" max="15842" width="11.42578125" style="23"/>
    <col min="15843" max="15843" width="4.42578125" style="23" customWidth="1"/>
    <col min="15844" max="15844" width="11.42578125" style="23"/>
    <col min="15845" max="15845" width="17.5703125" style="23" customWidth="1"/>
    <col min="15846" max="15846" width="11.5703125" style="23" customWidth="1"/>
    <col min="15847" max="15850" width="11.42578125" style="23"/>
    <col min="15851" max="15851" width="22.5703125" style="23" customWidth="1"/>
    <col min="15852" max="15852" width="14" style="23" customWidth="1"/>
    <col min="15853" max="15853" width="1.7109375" style="23" customWidth="1"/>
    <col min="15854" max="16098" width="11.42578125" style="23"/>
    <col min="16099" max="16099" width="4.42578125" style="23" customWidth="1"/>
    <col min="16100" max="16100" width="11.42578125" style="23"/>
    <col min="16101" max="16101" width="17.5703125" style="23" customWidth="1"/>
    <col min="16102" max="16102" width="11.5703125" style="23" customWidth="1"/>
    <col min="16103" max="16106" width="11.42578125" style="23"/>
    <col min="16107" max="16107" width="22.5703125" style="23" customWidth="1"/>
    <col min="16108" max="16108" width="14" style="23" customWidth="1"/>
    <col min="16109" max="16109" width="1.7109375" style="23" customWidth="1"/>
    <col min="16110" max="16384" width="11.42578125" style="23"/>
  </cols>
  <sheetData>
    <row r="1" spans="2:10" ht="18" customHeight="1" thickBot="1" x14ac:dyDescent="0.25"/>
    <row r="2" spans="2:10" ht="19.5" customHeight="1" x14ac:dyDescent="0.2">
      <c r="B2" s="63"/>
      <c r="C2" s="62"/>
      <c r="D2" s="61" t="s">
        <v>107</v>
      </c>
      <c r="E2" s="60"/>
      <c r="F2" s="60"/>
      <c r="G2" s="60"/>
      <c r="H2" s="60"/>
      <c r="I2" s="59"/>
      <c r="J2" s="58" t="s">
        <v>106</v>
      </c>
    </row>
    <row r="3" spans="2:10" ht="13.5" thickBot="1" x14ac:dyDescent="0.25">
      <c r="B3" s="57"/>
      <c r="C3" s="56"/>
      <c r="D3" s="49"/>
      <c r="E3" s="48"/>
      <c r="F3" s="48"/>
      <c r="G3" s="48"/>
      <c r="H3" s="48"/>
      <c r="I3" s="47"/>
      <c r="J3" s="46"/>
    </row>
    <row r="4" spans="2:10" x14ac:dyDescent="0.2">
      <c r="B4" s="57"/>
      <c r="C4" s="56"/>
      <c r="D4" s="61" t="s">
        <v>105</v>
      </c>
      <c r="E4" s="60"/>
      <c r="F4" s="60"/>
      <c r="G4" s="60"/>
      <c r="H4" s="60"/>
      <c r="I4" s="59"/>
      <c r="J4" s="58" t="s">
        <v>104</v>
      </c>
    </row>
    <row r="5" spans="2:10" x14ac:dyDescent="0.2">
      <c r="B5" s="57"/>
      <c r="C5" s="56"/>
      <c r="D5" s="55"/>
      <c r="E5" s="54"/>
      <c r="F5" s="54"/>
      <c r="G5" s="54"/>
      <c r="H5" s="54"/>
      <c r="I5" s="53"/>
      <c r="J5" s="52"/>
    </row>
    <row r="6" spans="2:10" ht="13.5" thickBot="1" x14ac:dyDescent="0.25">
      <c r="B6" s="51"/>
      <c r="C6" s="50"/>
      <c r="D6" s="49"/>
      <c r="E6" s="48"/>
      <c r="F6" s="48"/>
      <c r="G6" s="48"/>
      <c r="H6" s="48"/>
      <c r="I6" s="47"/>
      <c r="J6" s="46"/>
    </row>
    <row r="7" spans="2:10" x14ac:dyDescent="0.2">
      <c r="B7" s="30"/>
      <c r="J7" s="28"/>
    </row>
    <row r="8" spans="2:10" x14ac:dyDescent="0.2">
      <c r="B8" s="30"/>
      <c r="J8" s="28"/>
    </row>
    <row r="9" spans="2:10" x14ac:dyDescent="0.2">
      <c r="B9" s="30"/>
      <c r="J9" s="28"/>
    </row>
    <row r="10" spans="2:10" x14ac:dyDescent="0.2">
      <c r="B10" s="30"/>
      <c r="C10" s="23" t="s">
        <v>108</v>
      </c>
      <c r="E10" s="44"/>
      <c r="J10" s="28"/>
    </row>
    <row r="11" spans="2:10" x14ac:dyDescent="0.2">
      <c r="B11" s="30"/>
      <c r="J11" s="28"/>
    </row>
    <row r="12" spans="2:10" x14ac:dyDescent="0.2">
      <c r="B12" s="30"/>
      <c r="C12" s="23" t="s">
        <v>110</v>
      </c>
      <c r="J12" s="28"/>
    </row>
    <row r="13" spans="2:10" x14ac:dyDescent="0.2">
      <c r="B13" s="30"/>
      <c r="C13" s="23" t="s">
        <v>109</v>
      </c>
      <c r="J13" s="28"/>
    </row>
    <row r="14" spans="2:10" x14ac:dyDescent="0.2">
      <c r="B14" s="30"/>
      <c r="J14" s="28"/>
    </row>
    <row r="15" spans="2:10" x14ac:dyDescent="0.2">
      <c r="B15" s="30"/>
      <c r="C15" s="23" t="s">
        <v>115</v>
      </c>
      <c r="J15" s="28"/>
    </row>
    <row r="16" spans="2:10" x14ac:dyDescent="0.2">
      <c r="B16" s="30"/>
      <c r="C16" s="45"/>
      <c r="J16" s="28"/>
    </row>
    <row r="17" spans="2:10" x14ac:dyDescent="0.2">
      <c r="B17" s="30"/>
      <c r="C17" s="23" t="s">
        <v>116</v>
      </c>
      <c r="D17" s="44"/>
      <c r="H17" s="43" t="s">
        <v>103</v>
      </c>
      <c r="I17" s="43" t="s">
        <v>102</v>
      </c>
      <c r="J17" s="28"/>
    </row>
    <row r="18" spans="2:10" x14ac:dyDescent="0.2">
      <c r="B18" s="30"/>
      <c r="C18" s="32" t="s">
        <v>101</v>
      </c>
      <c r="D18" s="32"/>
      <c r="E18" s="32"/>
      <c r="F18" s="32"/>
      <c r="H18" s="68">
        <v>13</v>
      </c>
      <c r="I18" s="42">
        <v>787700</v>
      </c>
      <c r="J18" s="28"/>
    </row>
    <row r="19" spans="2:10" x14ac:dyDescent="0.2">
      <c r="B19" s="30"/>
      <c r="C19" s="23" t="s">
        <v>100</v>
      </c>
      <c r="H19" s="39"/>
      <c r="I19" s="31">
        <v>0</v>
      </c>
      <c r="J19" s="28"/>
    </row>
    <row r="20" spans="2:10" x14ac:dyDescent="0.2">
      <c r="B20" s="30"/>
      <c r="C20" s="23" t="s">
        <v>99</v>
      </c>
      <c r="H20" s="39"/>
      <c r="I20" s="31">
        <v>0</v>
      </c>
      <c r="J20" s="28"/>
    </row>
    <row r="21" spans="2:10" x14ac:dyDescent="0.2">
      <c r="B21" s="30"/>
      <c r="C21" s="23" t="s">
        <v>98</v>
      </c>
      <c r="H21" s="39">
        <v>13</v>
      </c>
      <c r="I21" s="31">
        <v>787700</v>
      </c>
      <c r="J21" s="28"/>
    </row>
    <row r="22" spans="2:10" x14ac:dyDescent="0.2">
      <c r="B22" s="30"/>
      <c r="C22" s="23" t="s">
        <v>97</v>
      </c>
      <c r="H22" s="39"/>
      <c r="I22" s="31">
        <v>0</v>
      </c>
      <c r="J22" s="28"/>
    </row>
    <row r="23" spans="2:10" x14ac:dyDescent="0.2">
      <c r="B23" s="30"/>
      <c r="C23" s="23" t="s">
        <v>96</v>
      </c>
      <c r="H23" s="39"/>
      <c r="I23" s="31">
        <v>0</v>
      </c>
      <c r="J23" s="28"/>
    </row>
    <row r="24" spans="2:10" x14ac:dyDescent="0.2">
      <c r="B24" s="30"/>
      <c r="C24" s="23" t="s">
        <v>95</v>
      </c>
      <c r="H24" s="41"/>
      <c r="I24" s="40">
        <v>0</v>
      </c>
      <c r="J24" s="28"/>
    </row>
    <row r="25" spans="2:10" x14ac:dyDescent="0.2">
      <c r="B25" s="30"/>
      <c r="C25" s="32" t="s">
        <v>94</v>
      </c>
      <c r="D25" s="32"/>
      <c r="E25" s="32"/>
      <c r="F25" s="32"/>
      <c r="H25" s="36">
        <f>SUM(H19:H24)</f>
        <v>13</v>
      </c>
      <c r="I25" s="35">
        <f>(I19+I20+I21+I22+I23+I24)</f>
        <v>787700</v>
      </c>
      <c r="J25" s="28"/>
    </row>
    <row r="26" spans="2:10" x14ac:dyDescent="0.2">
      <c r="B26" s="30"/>
      <c r="C26" s="23" t="s">
        <v>93</v>
      </c>
      <c r="H26" s="39"/>
      <c r="I26" s="31">
        <v>0</v>
      </c>
      <c r="J26" s="28"/>
    </row>
    <row r="27" spans="2:10" x14ac:dyDescent="0.2">
      <c r="B27" s="30"/>
      <c r="C27" s="23" t="s">
        <v>92</v>
      </c>
      <c r="H27" s="39"/>
      <c r="I27" s="31">
        <v>0</v>
      </c>
      <c r="J27" s="28"/>
    </row>
    <row r="28" spans="2:10" x14ac:dyDescent="0.2">
      <c r="B28" s="30"/>
      <c r="C28" s="23" t="s">
        <v>91</v>
      </c>
      <c r="H28" s="39"/>
      <c r="I28" s="31">
        <v>0</v>
      </c>
      <c r="J28" s="28"/>
    </row>
    <row r="29" spans="2:10" ht="12.75" customHeight="1" thickBot="1" x14ac:dyDescent="0.25">
      <c r="B29" s="30"/>
      <c r="C29" s="23" t="s">
        <v>90</v>
      </c>
      <c r="H29" s="38"/>
      <c r="I29" s="37">
        <v>0</v>
      </c>
      <c r="J29" s="28"/>
    </row>
    <row r="30" spans="2:10" x14ac:dyDescent="0.2">
      <c r="B30" s="30"/>
      <c r="C30" s="32" t="s">
        <v>89</v>
      </c>
      <c r="D30" s="32"/>
      <c r="E30" s="32"/>
      <c r="F30" s="32"/>
      <c r="H30" s="36">
        <f>SUM(H26:H29)</f>
        <v>0</v>
      </c>
      <c r="I30" s="35">
        <f>(I28+I29+I26)</f>
        <v>0</v>
      </c>
      <c r="J30" s="28"/>
    </row>
    <row r="31" spans="2:10" ht="13.5" thickBot="1" x14ac:dyDescent="0.25">
      <c r="B31" s="30"/>
      <c r="C31" s="32" t="s">
        <v>88</v>
      </c>
      <c r="D31" s="32"/>
      <c r="H31" s="34">
        <f>(H25+H30)</f>
        <v>13</v>
      </c>
      <c r="I31" s="33">
        <f>(I25+I30)</f>
        <v>787700</v>
      </c>
      <c r="J31" s="28"/>
    </row>
    <row r="32" spans="2:10" ht="13.5" thickTop="1" x14ac:dyDescent="0.2">
      <c r="B32" s="30"/>
      <c r="C32" s="32"/>
      <c r="D32" s="32"/>
      <c r="H32" s="29"/>
      <c r="I32" s="31"/>
      <c r="J32" s="28"/>
    </row>
    <row r="33" spans="2:10" x14ac:dyDescent="0.2">
      <c r="B33" s="30"/>
      <c r="G33" s="29"/>
      <c r="H33" s="29"/>
      <c r="I33" s="29"/>
      <c r="J33" s="28"/>
    </row>
    <row r="34" spans="2:10" x14ac:dyDescent="0.2">
      <c r="B34" s="30"/>
      <c r="G34" s="29"/>
      <c r="H34" s="29"/>
      <c r="I34" s="29"/>
      <c r="J34" s="28"/>
    </row>
    <row r="35" spans="2:10" x14ac:dyDescent="0.2">
      <c r="B35" s="30"/>
      <c r="G35" s="29"/>
      <c r="H35" s="29"/>
      <c r="I35" s="29"/>
      <c r="J35" s="28"/>
    </row>
    <row r="36" spans="2:10" ht="13.5" thickBot="1" x14ac:dyDescent="0.25">
      <c r="B36" s="30"/>
      <c r="C36" s="25"/>
      <c r="D36" s="25"/>
      <c r="G36" s="25" t="s">
        <v>117</v>
      </c>
      <c r="H36" s="25"/>
      <c r="I36" s="29"/>
      <c r="J36" s="28"/>
    </row>
    <row r="37" spans="2:10" x14ac:dyDescent="0.2">
      <c r="B37" s="30"/>
      <c r="C37" s="29" t="s">
        <v>87</v>
      </c>
      <c r="D37" s="29"/>
      <c r="G37" s="29" t="s">
        <v>118</v>
      </c>
      <c r="H37" s="29"/>
      <c r="I37" s="29"/>
      <c r="J37" s="28"/>
    </row>
    <row r="38" spans="2:10" x14ac:dyDescent="0.2">
      <c r="B38" s="30"/>
      <c r="G38" s="29"/>
      <c r="H38" s="29"/>
      <c r="I38" s="29"/>
      <c r="J38" s="28"/>
    </row>
    <row r="39" spans="2:10" x14ac:dyDescent="0.2">
      <c r="B39" s="30"/>
      <c r="G39" s="29"/>
      <c r="H39" s="29"/>
      <c r="I39" s="29"/>
      <c r="J39" s="28"/>
    </row>
    <row r="40" spans="2:10" ht="18.75" customHeight="1" thickBot="1" x14ac:dyDescent="0.25">
      <c r="B40" s="27"/>
      <c r="C40" s="26"/>
      <c r="D40" s="26"/>
      <c r="E40" s="26"/>
      <c r="F40" s="26"/>
      <c r="G40" s="25"/>
      <c r="H40" s="25"/>
      <c r="I40" s="25"/>
      <c r="J40" s="24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2023-02-23T21:27:35Z</dcterms:modified>
</cp:coreProperties>
</file>