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2. FEBRERO\NIT 830027158 RIESGO DE FRACTURA S.A\"/>
    </mc:Choice>
  </mc:AlternateContent>
  <bookViews>
    <workbookView xWindow="0" yWindow="0" windowWidth="20490" windowHeight="7155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FACTURA'!$A$2:$AN$109</definedName>
  </definedNames>
  <calcPr calcId="152511"/>
  <pivotCaches>
    <pivotCache cacheId="42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5" i="4"/>
  <c r="H25" i="4"/>
  <c r="I1" i="2"/>
  <c r="J1" i="2"/>
  <c r="H31" i="4" l="1"/>
  <c r="I31" i="4"/>
</calcChain>
</file>

<file path=xl/sharedStrings.xml><?xml version="1.0" encoding="utf-8"?>
<sst xmlns="http://schemas.openxmlformats.org/spreadsheetml/2006/main" count="1262" uniqueCount="215">
  <si>
    <r>
      <t>  </t>
    </r>
    <r>
      <rPr>
        <b/>
        <sz val="9"/>
        <color rgb="FF000000"/>
        <rFont val="Arial"/>
        <family val="2"/>
      </rPr>
      <t>Tabla 1  </t>
    </r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</si>
  <si>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</si>
  <si>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</si>
  <si>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</si>
  <si>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</si>
  <si>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</si>
  <si>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</si>
  <si>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</si>
  <si>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</si>
  <si>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</si>
  <si>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</si>
  <si>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</si>
  <si>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Riesgo de Fractura SA-Cayre IPS</t>
  </si>
  <si>
    <t>NAL</t>
  </si>
  <si>
    <t>FENA</t>
  </si>
  <si>
    <t>FEPE</t>
  </si>
  <si>
    <t>SIN RADICAR</t>
  </si>
  <si>
    <t>EVENTO</t>
  </si>
  <si>
    <t>PEREIRA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</si>
  <si>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</si>
  <si>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</si>
  <si>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</si>
  <si>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</si>
  <si>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</si>
  <si>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</si>
  <si>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</si>
  <si>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</si>
  <si>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</si>
  <si>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FEBRERO 24</t>
  </si>
  <si>
    <t>INTERFAZ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</si>
  <si>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</si>
  <si>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</si>
  <si>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</si>
  <si>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</si>
  <si>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</si>
  <si>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</si>
  <si>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</si>
  <si>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</si>
  <si>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</si>
  <si>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</si>
  <si>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</si>
  <si>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</si>
  <si>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</si>
  <si>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</si>
  <si>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</si>
  <si>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</si>
  <si>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</si>
  <si>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</si>
  <si>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</si>
  <si>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</si>
  <si>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</si>
  <si>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</si>
  <si>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</si>
  <si>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</si>
  <si>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</si>
  <si>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</si>
  <si>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</si>
  <si>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830027158_NAL_718</t>
  </si>
  <si>
    <t>A)Factura no radicada en ERP</t>
  </si>
  <si>
    <t>no_cruza</t>
  </si>
  <si>
    <t>830027158_FENA_3605</t>
  </si>
  <si>
    <t>830027158_FENA_3606</t>
  </si>
  <si>
    <t>830027158_FENA_3654</t>
  </si>
  <si>
    <t>830027158_FENA_3655</t>
  </si>
  <si>
    <t>830027158_FENA_3656</t>
  </si>
  <si>
    <t>830027158_FENA_3688</t>
  </si>
  <si>
    <t>830027158_FENA_3689</t>
  </si>
  <si>
    <t>830027158_FENA_3690</t>
  </si>
  <si>
    <t>830027158_FEPE_15924</t>
  </si>
  <si>
    <t>830027158_FEPE_15953</t>
  </si>
  <si>
    <t>830027158_FEPE_16065</t>
  </si>
  <si>
    <t>830027158_FEPE_16077</t>
  </si>
  <si>
    <t>830027158_FEPE_16162</t>
  </si>
  <si>
    <t>830027158_FEPE_16196</t>
  </si>
  <si>
    <t>830027158_FEPE_16327</t>
  </si>
  <si>
    <t>830027158_FEPE_16388</t>
  </si>
  <si>
    <t>830027158_FEPE_16552</t>
  </si>
  <si>
    <t>830027158_FEPE_16573</t>
  </si>
  <si>
    <t>830027158_FEPE_16677</t>
  </si>
  <si>
    <t>830027158_FEPE_16873</t>
  </si>
  <si>
    <t>830027158_FENA_2986</t>
  </si>
  <si>
    <t>B)Factura sin saldo ERP</t>
  </si>
  <si>
    <t>OK</t>
  </si>
  <si>
    <t>830027158_FENA_3007</t>
  </si>
  <si>
    <t>830027158_FENA_3008</t>
  </si>
  <si>
    <t>830027158_FENA_3026</t>
  </si>
  <si>
    <t>830027158_FENA_3027</t>
  </si>
  <si>
    <t>830027158_FENA_3042</t>
  </si>
  <si>
    <t>830027158_FENA_3043</t>
  </si>
  <si>
    <t>830027158_FENA_3044</t>
  </si>
  <si>
    <t>830027158_FENA_3066</t>
  </si>
  <si>
    <t>830027158_FENA_3067</t>
  </si>
  <si>
    <t>830027158_FENA_3083</t>
  </si>
  <si>
    <t>830027158_FENA_3085</t>
  </si>
  <si>
    <t>830027158_FENA_3098</t>
  </si>
  <si>
    <t>830027158_FENA_3477</t>
  </si>
  <si>
    <t>830027158_FENA_3499</t>
  </si>
  <si>
    <t>830027158_FENA_3500</t>
  </si>
  <si>
    <t>830027158_FENA_3516</t>
  </si>
  <si>
    <t>830027158_FENA_3517</t>
  </si>
  <si>
    <t>830027158_FENA_3527</t>
  </si>
  <si>
    <t>830027158_FENA_3540</t>
  </si>
  <si>
    <t>830027158_FENA_3542</t>
  </si>
  <si>
    <t>830027158_FENA_3576</t>
  </si>
  <si>
    <t>830027158_FENA_3578</t>
  </si>
  <si>
    <t>830027158_FENA_3581</t>
  </si>
  <si>
    <t>830027158_FENA_3582</t>
  </si>
  <si>
    <t>830027158_FENA_3584</t>
  </si>
  <si>
    <t>830027158_FENA_3585</t>
  </si>
  <si>
    <t>830027158_FENA_3590</t>
  </si>
  <si>
    <t>830027158_FENA_3596</t>
  </si>
  <si>
    <t>830027158_FENA_3597</t>
  </si>
  <si>
    <t>830027158_FEPE_13297</t>
  </si>
  <si>
    <t>830027158_FEPE_13304</t>
  </si>
  <si>
    <t>830027158_FEPE_13395</t>
  </si>
  <si>
    <t>830027158_FEPE_13438</t>
  </si>
  <si>
    <t>830027158_FEPE_13685</t>
  </si>
  <si>
    <t>830027158_FEPE_13755</t>
  </si>
  <si>
    <t>830027158_FEPE_13914</t>
  </si>
  <si>
    <t>830027158_FEPE_15672</t>
  </si>
  <si>
    <t>830027158_NAL_11020</t>
  </si>
  <si>
    <t>830027158_FENA_3259</t>
  </si>
  <si>
    <t>830027158_FENA_3275</t>
  </si>
  <si>
    <t>830027158_FENA_3276</t>
  </si>
  <si>
    <t>830027158_FENA_3280</t>
  </si>
  <si>
    <t>830027158_FENA_3281</t>
  </si>
  <si>
    <t>830027158_FENA_3415</t>
  </si>
  <si>
    <t>830027158_FENA_3417</t>
  </si>
  <si>
    <t>830027158_FENA_3419</t>
  </si>
  <si>
    <t>830027158_FENA_3420</t>
  </si>
  <si>
    <t>830027158_FENA_3421</t>
  </si>
  <si>
    <t>830027158_FENA_3439</t>
  </si>
  <si>
    <t>830027158_FENA_3441</t>
  </si>
  <si>
    <t>830027158_FENA_3446</t>
  </si>
  <si>
    <t>830027158_FENA_3447</t>
  </si>
  <si>
    <t>830027158_FENA_3457</t>
  </si>
  <si>
    <t>830027158_FENA_3464</t>
  </si>
  <si>
    <t>830027158_FENA_3468</t>
  </si>
  <si>
    <t>830027158_FENA_3469</t>
  </si>
  <si>
    <t>830027158_FENA_3132</t>
  </si>
  <si>
    <t>830027158_FENA_3133</t>
  </si>
  <si>
    <t>830027158_FENA_3137</t>
  </si>
  <si>
    <t>830027158_FENA_3138</t>
  </si>
  <si>
    <t>830027158_FENA_3166</t>
  </si>
  <si>
    <t>830027158_FENA_3167</t>
  </si>
  <si>
    <t>830027158_FENA_3257</t>
  </si>
  <si>
    <t>830027158_FENA_1280</t>
  </si>
  <si>
    <t>830027158_FENA_1580</t>
  </si>
  <si>
    <t>830027158_FENA_1653</t>
  </si>
  <si>
    <t>830027158_FENA_2251</t>
  </si>
  <si>
    <t>830027158_FENA_2296</t>
  </si>
  <si>
    <t>830027158_FENA_2297</t>
  </si>
  <si>
    <t>830027158_FENA_2734</t>
  </si>
  <si>
    <t>830027158_FENA_2778</t>
  </si>
  <si>
    <t>830027158_FENA_2779</t>
  </si>
  <si>
    <t>830027158_FENA_2862</t>
  </si>
  <si>
    <t>830027158_FENA_2863</t>
  </si>
  <si>
    <t>830027158_FENA_2908</t>
  </si>
  <si>
    <t>830027158_FENA_2909</t>
  </si>
  <si>
    <t>830027158_FENA_2954</t>
  </si>
  <si>
    <t>830027158_FENA_2955</t>
  </si>
  <si>
    <t>830027158_FENA_2957</t>
  </si>
  <si>
    <t>830027158_FENA_2958</t>
  </si>
  <si>
    <t>830027158_FENA_2984</t>
  </si>
  <si>
    <t>B)Factura sin saldo ERP/conciliar diferencia glosa aceptada</t>
  </si>
  <si>
    <t>IPS ACEPTA VALOR DE LA GLOSA DE 50000 EN CONCILIACIONREALIZADA ENTRE ANDRES FERNANDEZ (EPS) YLUIS ALBERTO CUESTA (IPS) EL DIA 05/10/2022</t>
  </si>
  <si>
    <t>830027158_FENA_3099</t>
  </si>
  <si>
    <t>IPS ACEPTA VALOR DE LA GLOSA DE 25000 EN CONCILIACIONREALIZADA ENTRE ANDRES FERNANDEZ (EPS) YLUIS ALBERTO CUESTA (IPS) EL DIA 05/10/2022</t>
  </si>
  <si>
    <t>830027158_FENA_1179</t>
  </si>
  <si>
    <t>B)Factura sin saldo ERP/conciliar diferencia valor de factura</t>
  </si>
  <si>
    <t>830027158_FENA_3476</t>
  </si>
  <si>
    <t>C)Glosas total pendiente por respuesta de IPS</t>
  </si>
  <si>
    <t>FACTURA DEVUELTA</t>
  </si>
  <si>
    <t>AUTO.se devuelve la factura por que la auto. 222848552331959esta a nombre de otro proveedor nit 890307200 imbanacoangela campaz</t>
  </si>
  <si>
    <t>SI</t>
  </si>
  <si>
    <t>830027158_FENA_3258</t>
  </si>
  <si>
    <t>D)Glosas parcial pendiente por respuesta de IPS</t>
  </si>
  <si>
    <t>AUTO.descontamos la auto. 220748552413612 ya fue pagada en la factura fena 3166angela</t>
  </si>
  <si>
    <t>NO</t>
  </si>
  <si>
    <t>FACTURA NO RADICADA</t>
  </si>
  <si>
    <t>GLOSA POR CONCILIAR</t>
  </si>
  <si>
    <t>FACTURA EN PROGRAMACION DE PAGO</t>
  </si>
  <si>
    <t>FACTURA CANCELADA</t>
  </si>
  <si>
    <t>09.06.2021</t>
  </si>
  <si>
    <t>Total general</t>
  </si>
  <si>
    <t xml:space="preserve"> TIPIFICACION</t>
  </si>
  <si>
    <t>CANT FACT</t>
  </si>
  <si>
    <t xml:space="preserve"> SALDO FACT IPS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</si>
  <si>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</si>
  <si>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</si>
  <si>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</si>
  <si>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</si>
  <si>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</si>
  <si>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</si>
  <si>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</si>
  <si>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</si>
  <si>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</si>
  <si>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</si>
  <si>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</si>
  <si>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</si>
  <si>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</si>
  <si>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</si>
  <si>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</si>
  <si>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</si>
  <si>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</si>
  <si>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</si>
  <si>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</si>
  <si>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IPS.</t>
  </si>
  <si>
    <t>SANTIAGO DE CALI , FEBRERO 25 DE 2023</t>
  </si>
  <si>
    <t>Señores :RIESGO DE FRACTURA</t>
  </si>
  <si>
    <t>NIT: 830027158</t>
  </si>
  <si>
    <t>A continuacion me permito remitir nuestra respuesta al estado de cartera presentado en la fecha: 21/02/2023</t>
  </si>
  <si>
    <t>Con Corte al dia :31/01/2023</t>
  </si>
  <si>
    <t>NATALIA GRANADOS</t>
  </si>
  <si>
    <t>ANALISTA CUENTAS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</si>
</sst>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9"/>
      <color rgb="FF000000"/>
      <name val="Arial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6" fillId="0" borderId="0"/>
    <xf numFmtId="43" fontId="6" fillId="0" borderId="0" applyNumberFormat="0" applyFill="0" applyBorder="0" applyAlignment="0" applyProtection="0"/>
  </cellStyleXfs>
  <cellXfs count="67">
    <xf numFmtId="0" fontId="0" fillId="0" borderId="0" xfId="0"/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/>
    <xf numFmtId="14" fontId="3" fillId="0" borderId="1" xfId="0" applyNumberFormat="1" applyFont="1" applyBorder="1"/>
    <xf numFmtId="0" fontId="0" fillId="0" borderId="1" xfId="0" applyFont="1" applyBorder="1"/>
    <xf numFmtId="0" fontId="3" fillId="2" borderId="1" xfId="0" applyFont="1" applyFill="1" applyBorder="1" applyAlignment="1">
      <alignment horizontal="center"/>
    </xf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164" fontId="5" fillId="4" borderId="1" xfId="1" applyNumberFormat="1" applyFont="1" applyFill="1" applyBorder="1" applyAlignment="1">
      <alignment horizontal="center" vertical="center" wrapText="1"/>
    </xf>
    <xf numFmtId="164" fontId="5" fillId="3" borderId="1" xfId="1" applyNumberFormat="1" applyFont="1" applyFill="1" applyBorder="1" applyAlignment="1">
      <alignment horizontal="center" vertical="center" wrapText="1"/>
    </xf>
    <xf numFmtId="164" fontId="5" fillId="5" borderId="1" xfId="1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164" fontId="0" fillId="0" borderId="1" xfId="1" applyNumberFormat="1" applyFont="1" applyBorder="1"/>
    <xf numFmtId="164" fontId="5" fillId="7" borderId="1" xfId="1" applyNumberFormat="1" applyFont="1" applyFill="1" applyBorder="1" applyAlignment="1">
      <alignment horizontal="center" vertical="center" wrapText="1"/>
    </xf>
    <xf numFmtId="41" fontId="0" fillId="0" borderId="0" xfId="2" applyFont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2" fontId="0" fillId="0" borderId="1" xfId="0" applyNumberFormat="1" applyBorder="1"/>
    <xf numFmtId="0" fontId="7" fillId="0" borderId="0" xfId="3" applyFont="1"/>
    <xf numFmtId="0" fontId="7" fillId="0" borderId="3" xfId="3" applyFont="1" applyBorder="1" applyAlignment="1">
      <alignment horizontal="centerContinuous"/>
    </xf>
    <xf numFmtId="0" fontId="7" fillId="0" borderId="4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/>
    </xf>
    <xf numFmtId="0" fontId="7" fillId="0" borderId="11" xfId="3" applyFont="1" applyBorder="1" applyAlignment="1">
      <alignment horizontal="centerContinuous"/>
    </xf>
    <xf numFmtId="0" fontId="7" fillId="0" borderId="7" xfId="3" applyFont="1" applyBorder="1"/>
    <xf numFmtId="0" fontId="7" fillId="0" borderId="8" xfId="3" applyFont="1" applyBorder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0" fontId="8" fillId="0" borderId="0" xfId="3" applyFont="1"/>
    <xf numFmtId="42" fontId="8" fillId="0" borderId="0" xfId="3" applyNumberFormat="1" applyFont="1" applyAlignment="1">
      <alignment horizontal="right"/>
    </xf>
    <xf numFmtId="1" fontId="7" fillId="0" borderId="0" xfId="3" applyNumberFormat="1" applyFont="1" applyAlignment="1">
      <alignment horizontal="center"/>
    </xf>
    <xf numFmtId="165" fontId="7" fillId="0" borderId="0" xfId="3" applyNumberFormat="1" applyFont="1" applyAlignment="1">
      <alignment horizontal="right"/>
    </xf>
    <xf numFmtId="1" fontId="7" fillId="0" borderId="14" xfId="3" applyNumberFormat="1" applyFont="1" applyBorder="1" applyAlignment="1">
      <alignment horizontal="center"/>
    </xf>
    <xf numFmtId="165" fontId="7" fillId="0" borderId="14" xfId="3" applyNumberFormat="1" applyFont="1" applyBorder="1" applyAlignment="1">
      <alignment horizontal="right"/>
    </xf>
    <xf numFmtId="0" fontId="7" fillId="0" borderId="0" xfId="3" applyFont="1" applyAlignment="1">
      <alignment horizontal="center"/>
    </xf>
    <xf numFmtId="165" fontId="8" fillId="0" borderId="0" xfId="3" applyNumberFormat="1" applyFont="1" applyAlignment="1">
      <alignment horizontal="right"/>
    </xf>
    <xf numFmtId="1" fontId="7" fillId="0" borderId="10" xfId="3" applyNumberFormat="1" applyFont="1" applyBorder="1" applyAlignment="1">
      <alignment horizontal="center"/>
    </xf>
    <xf numFmtId="164" fontId="7" fillId="0" borderId="10" xfId="4" applyNumberFormat="1" applyFont="1" applyBorder="1" applyAlignment="1">
      <alignment horizontal="right"/>
    </xf>
    <xf numFmtId="0" fontId="7" fillId="0" borderId="15" xfId="3" applyFont="1" applyBorder="1" applyAlignment="1">
      <alignment horizontal="center"/>
    </xf>
    <xf numFmtId="165" fontId="7" fillId="0" borderId="15" xfId="3" applyNumberFormat="1" applyFont="1" applyBorder="1" applyAlignment="1">
      <alignment horizontal="right"/>
    </xf>
    <xf numFmtId="165" fontId="7" fillId="0" borderId="0" xfId="3" applyNumberFormat="1" applyFont="1"/>
    <xf numFmtId="165" fontId="7" fillId="0" borderId="10" xfId="3" applyNumberFormat="1" applyFont="1" applyBorder="1"/>
    <xf numFmtId="0" fontId="7" fillId="0" borderId="9" xfId="3" applyFont="1" applyBorder="1"/>
    <xf numFmtId="0" fontId="7" fillId="0" borderId="10" xfId="3" applyFont="1" applyBorder="1"/>
    <xf numFmtId="0" fontId="7" fillId="0" borderId="11" xfId="3" applyFont="1" applyBorder="1"/>
    <xf numFmtId="1" fontId="8" fillId="0" borderId="0" xfId="3" applyNumberFormat="1" applyFont="1" applyAlignment="1">
      <alignment horizontal="center" vertical="center"/>
    </xf>
  </cellXfs>
  <cellStyles count="5">
    <cellStyle name="Millares" xfId="1" builtinId="3"/>
    <cellStyle name="Millares [0]" xfId="2" builtinId="6"/>
    <cellStyle name="Millares 2" xfId="4"/>
    <cellStyle name="Normal" xfId="0" builtinId="0"/>
    <cellStyle name="Normal 2" xfId="3"/>
  </cellStyles>
  <dxfs count="49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numFmt numFmtId="33" formatCode="_-* #,##0_-;\-* #,##0_-;_-* &quot;-&quot;_-;_-@_-"/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161925</xdr:rowOff>
    </xdr:from>
    <xdr:to>
      <xdr:col>2</xdr:col>
      <xdr:colOff>852793</xdr:colOff>
      <xdr:row>4</xdr:row>
      <xdr:rowOff>160070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1025" y="390525"/>
          <a:ext cx="1329043" cy="579170"/>
        </a:xfrm>
        <a:prstGeom prst="rect">
          <a:avLst/>
        </a:prstGeom>
      </xdr:spPr>
    </xdr:pic>
    <xdr:clientData/>
  </xdr:twoCellAnchor>
  <xdr:twoCellAnchor editAs="oneCell">
    <xdr:from>
      <xdr:col>5</xdr:col>
      <xdr:colOff>695325</xdr:colOff>
      <xdr:row>31</xdr:row>
      <xdr:rowOff>66675</xdr:rowOff>
    </xdr:from>
    <xdr:to>
      <xdr:col>8</xdr:col>
      <xdr:colOff>837896</xdr:colOff>
      <xdr:row>34</xdr:row>
      <xdr:rowOff>38042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457700" y="5267325"/>
          <a:ext cx="2428571" cy="46666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982.506356828701" createdVersion="5" refreshedVersion="5" minRefreshableVersion="3" recordCount="107">
  <cacheSource type="worksheet">
    <worksheetSource ref="A2:AN109" sheet="ESTADO DE CADA FACTURA"/>
  </cacheSource>
  <cacheFields count="40">
    <cacheField name="NIT IPS" numFmtId="0">
      <sharedItems containsSemiMixedTypes="0" containsString="0" containsNumber="1" containsInteger="1" minValue="830027158" maxValue="830027158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718" maxValue="16873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179" maxValue="15672"/>
    </cacheField>
    <cacheField name="FECHA FACT IPS" numFmtId="14">
      <sharedItems containsSemiMixedTypes="0" containsNonDate="0" containsDate="1" containsString="0" minDate="2022-06-06T00:00:00" maxDate="2023-02-19T00:00:00"/>
    </cacheField>
    <cacheField name="VALOR FACT IPS" numFmtId="164">
      <sharedItems containsSemiMixedTypes="0" containsString="0" containsNumber="1" containsInteger="1" minValue="50000" maxValue="7746400"/>
    </cacheField>
    <cacheField name="SALDO FACT IPS" numFmtId="164">
      <sharedItems containsSemiMixedTypes="0" containsString="0" containsNumber="1" containsInteger="1" minValue="10200" maxValue="7746400"/>
    </cacheField>
    <cacheField name="OBSERVACION SASS" numFmtId="0">
      <sharedItems/>
    </cacheField>
    <cacheField name="ESTADO EPS FEBRERO 24" numFmtId="0">
      <sharedItems count="5">
        <s v="FACTURA NO RADICADA"/>
        <s v="FACTURA EN PROGRAMACION DE PAGO"/>
        <s v="FACTURA CANCELADA"/>
        <s v="FACTURA DEVUELTA"/>
        <s v="GLOSA POR CONCILIAR"/>
      </sharedItems>
    </cacheField>
    <cacheField name="INTERFAZ" numFmtId="164">
      <sharedItems containsSemiMixedTypes="0" containsString="0" containsNumber="1" containsInteger="1" minValue="0" maxValue="7696400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0" maxValue="7746400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7696400"/>
    </cacheField>
    <cacheField name="VALOR GLOSA ACEPTDA" numFmtId="164">
      <sharedItems containsSemiMixedTypes="0" containsString="0" containsNumber="1" containsInteger="1" minValue="0" maxValue="50000"/>
    </cacheField>
    <cacheField name="OBSERVACION GLOSA ACEPTADA" numFmtId="0">
      <sharedItems containsBlank="1"/>
    </cacheField>
    <cacheField name="VALOR GLOSA DEVUELTA" numFmtId="164">
      <sharedItems containsSemiMixedTypes="0" containsString="0" containsNumber="1" containsInteger="1" minValue="0" maxValue="50000"/>
    </cacheField>
    <cacheField name="OBSERVACION GLOSA DEVUELTA" numFmtId="0">
      <sharedItems containsBlank="1"/>
    </cacheField>
    <cacheField name="SALDO SASS" numFmtId="164">
      <sharedItems containsSemiMixedTypes="0" containsString="0" containsNumber="1" containsInteger="1" minValue="0" maxValue="50000"/>
    </cacheField>
    <cacheField name="VALOR CANCELADO SAP" numFmtId="164">
      <sharedItems containsSemiMixedTypes="0" containsString="0" containsNumber="1" containsInteger="1" minValue="0" maxValue="2200200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065397" maxValue="2201065397"/>
    </cacheField>
    <cacheField name="FECHA COMPENSACION SAP" numFmtId="0">
      <sharedItems containsBlank="1"/>
    </cacheField>
    <cacheField name="VALOR TRANFERENCIA" numFmtId="164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2-06-06T00:00:00" maxDate="2023-02-19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10228" maxValue="21001231"/>
    </cacheField>
    <cacheField name="F RAD SASS" numFmtId="0">
      <sharedItems containsString="0" containsBlank="1" containsNumber="1" containsInteger="1" minValue="20210209" maxValue="20230110"/>
    </cacheField>
    <cacheField name="VALOR REPORTADO CRICULAR 030" numFmtId="164">
      <sharedItems containsSemiMixedTypes="0" containsString="0" containsNumber="1" containsInteger="1" minValue="0" maxValue="7746400"/>
    </cacheField>
    <cacheField name="VALOR GLOSA ACEPTADA REPORTADO CIRCULAR 030" numFmtId="164">
      <sharedItems containsSemiMixedTypes="0" containsString="0" containsNumber="1" containsInteger="1" minValue="0" maxValue="50000"/>
    </cacheField>
    <cacheField name="F CORTE" numFmtId="14">
      <sharedItems containsSemiMixedTypes="0" containsNonDate="0" containsDate="1" containsString="0" minDate="2023-01-31T00:00:00" maxDate="2023-02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7">
  <r>
    <n v="830027158"/>
    <s v="Riesgo de Fractura SA-Cayre IPS"/>
    <s v="NAL"/>
    <n v="718"/>
    <s v="830027158_NAL_718"/>
    <m/>
    <m/>
    <d v="2022-10-28T00:00:00"/>
    <n v="840600"/>
    <n v="840600"/>
    <s v="A)Factura no radicada en ERP"/>
    <x v="0"/>
    <n v="0"/>
    <s v="no_cruza"/>
    <n v="0"/>
    <n v="0"/>
    <n v="0"/>
    <n v="0"/>
    <n v="0"/>
    <n v="0"/>
    <m/>
    <n v="0"/>
    <m/>
    <n v="0"/>
    <n v="0"/>
    <n v="0"/>
    <m/>
    <m/>
    <n v="0"/>
    <d v="2022-10-28T00:00:00"/>
    <m/>
    <m/>
    <m/>
    <m/>
    <m/>
    <m/>
    <m/>
    <n v="0"/>
    <n v="0"/>
    <d v="2023-01-31T00:00:00"/>
  </r>
  <r>
    <n v="830027158"/>
    <s v="Riesgo de Fractura SA-Cayre IPS"/>
    <s v="FENA"/>
    <n v="3605"/>
    <s v="830027158_FENA_3605"/>
    <m/>
    <m/>
    <d v="2022-10-28T00:00:00"/>
    <n v="138600"/>
    <n v="138600"/>
    <s v="A)Factura no radicada en ERP"/>
    <x v="0"/>
    <n v="0"/>
    <s v="no_cruza"/>
    <n v="0"/>
    <n v="0"/>
    <n v="0"/>
    <n v="0"/>
    <n v="0"/>
    <n v="0"/>
    <m/>
    <n v="0"/>
    <m/>
    <n v="0"/>
    <n v="0"/>
    <n v="0"/>
    <m/>
    <m/>
    <n v="0"/>
    <d v="2023-02-02T00:00:00"/>
    <m/>
    <m/>
    <m/>
    <m/>
    <m/>
    <m/>
    <m/>
    <n v="0"/>
    <n v="0"/>
    <d v="2023-01-31T00:00:00"/>
  </r>
  <r>
    <n v="830027158"/>
    <s v="Riesgo de Fractura SA-Cayre IPS"/>
    <s v="FENA"/>
    <n v="3606"/>
    <s v="830027158_FENA_3606"/>
    <m/>
    <m/>
    <d v="2022-10-28T00:00:00"/>
    <n v="1964300"/>
    <n v="1964300"/>
    <s v="A)Factura no radicada en ERP"/>
    <x v="0"/>
    <n v="0"/>
    <s v="no_cruza"/>
    <n v="0"/>
    <n v="0"/>
    <n v="0"/>
    <n v="0"/>
    <n v="0"/>
    <n v="0"/>
    <m/>
    <n v="0"/>
    <m/>
    <n v="0"/>
    <n v="0"/>
    <n v="0"/>
    <m/>
    <m/>
    <n v="0"/>
    <d v="2022-10-28T00:00:00"/>
    <m/>
    <m/>
    <m/>
    <m/>
    <m/>
    <m/>
    <m/>
    <n v="0"/>
    <n v="0"/>
    <d v="2023-01-31T00:00:00"/>
  </r>
  <r>
    <n v="830027158"/>
    <s v="Riesgo de Fractura SA-Cayre IPS"/>
    <s v="FENA"/>
    <n v="3654"/>
    <s v="830027158_FENA_3654"/>
    <m/>
    <m/>
    <d v="2022-10-28T00:00:00"/>
    <n v="300000"/>
    <n v="300000"/>
    <s v="A)Factura no radicada en ERP"/>
    <x v="0"/>
    <n v="0"/>
    <s v="no_cruza"/>
    <n v="0"/>
    <n v="0"/>
    <n v="0"/>
    <n v="0"/>
    <n v="0"/>
    <n v="0"/>
    <m/>
    <n v="0"/>
    <m/>
    <n v="0"/>
    <n v="0"/>
    <n v="0"/>
    <m/>
    <m/>
    <n v="0"/>
    <d v="2022-10-28T00:00:00"/>
    <m/>
    <m/>
    <m/>
    <m/>
    <m/>
    <m/>
    <m/>
    <n v="0"/>
    <n v="0"/>
    <d v="2023-01-31T00:00:00"/>
  </r>
  <r>
    <n v="830027158"/>
    <s v="Riesgo de Fractura SA-Cayre IPS"/>
    <s v="FENA"/>
    <n v="3655"/>
    <s v="830027158_FENA_3655"/>
    <m/>
    <m/>
    <d v="2022-10-28T00:00:00"/>
    <n v="241100"/>
    <n v="241100"/>
    <s v="A)Factura no radicada en ERP"/>
    <x v="0"/>
    <n v="0"/>
    <s v="no_cruza"/>
    <n v="0"/>
    <n v="0"/>
    <n v="0"/>
    <n v="0"/>
    <n v="0"/>
    <n v="0"/>
    <m/>
    <n v="0"/>
    <m/>
    <n v="0"/>
    <n v="0"/>
    <n v="0"/>
    <m/>
    <m/>
    <n v="0"/>
    <d v="2022-10-28T00:00:00"/>
    <m/>
    <m/>
    <m/>
    <m/>
    <m/>
    <m/>
    <m/>
    <n v="0"/>
    <n v="0"/>
    <d v="2023-01-31T00:00:00"/>
  </r>
  <r>
    <n v="830027158"/>
    <s v="Riesgo de Fractura SA-Cayre IPS"/>
    <s v="FENA"/>
    <n v="3656"/>
    <s v="830027158_FENA_3656"/>
    <m/>
    <m/>
    <d v="2022-10-28T00:00:00"/>
    <n v="3828500"/>
    <n v="3828500"/>
    <s v="A)Factura no radicada en ERP"/>
    <x v="0"/>
    <n v="0"/>
    <s v="no_cruza"/>
    <n v="0"/>
    <n v="0"/>
    <n v="0"/>
    <n v="0"/>
    <n v="0"/>
    <n v="0"/>
    <m/>
    <n v="0"/>
    <m/>
    <n v="0"/>
    <n v="0"/>
    <n v="0"/>
    <m/>
    <m/>
    <n v="0"/>
    <d v="2022-10-28T00:00:00"/>
    <m/>
    <m/>
    <m/>
    <m/>
    <m/>
    <m/>
    <m/>
    <n v="0"/>
    <n v="0"/>
    <d v="2023-01-31T00:00:00"/>
  </r>
  <r>
    <n v="830027158"/>
    <s v="Riesgo de Fractura SA-Cayre IPS"/>
    <s v="FENA"/>
    <n v="3688"/>
    <s v="830027158_FENA_3688"/>
    <m/>
    <m/>
    <d v="2023-02-02T00:00:00"/>
    <n v="50000"/>
    <n v="50000"/>
    <s v="A)Factura no radicada en ERP"/>
    <x v="0"/>
    <n v="0"/>
    <s v="no_cruza"/>
    <n v="0"/>
    <n v="0"/>
    <n v="0"/>
    <n v="0"/>
    <n v="0"/>
    <n v="0"/>
    <m/>
    <n v="0"/>
    <m/>
    <n v="0"/>
    <n v="0"/>
    <n v="0"/>
    <m/>
    <m/>
    <n v="0"/>
    <d v="2023-02-02T00:00:00"/>
    <m/>
    <m/>
    <m/>
    <m/>
    <m/>
    <m/>
    <m/>
    <n v="0"/>
    <n v="0"/>
    <d v="2023-01-31T00:00:00"/>
  </r>
  <r>
    <n v="830027158"/>
    <s v="Riesgo de Fractura SA-Cayre IPS"/>
    <s v="FENA"/>
    <n v="3689"/>
    <s v="830027158_FENA_3689"/>
    <m/>
    <m/>
    <d v="2023-02-02T00:00:00"/>
    <n v="200000"/>
    <n v="200000"/>
    <s v="A)Factura no radicada en ERP"/>
    <x v="0"/>
    <n v="0"/>
    <s v="no_cruza"/>
    <n v="0"/>
    <n v="0"/>
    <n v="0"/>
    <n v="0"/>
    <n v="0"/>
    <n v="0"/>
    <m/>
    <n v="0"/>
    <m/>
    <n v="0"/>
    <n v="0"/>
    <n v="0"/>
    <m/>
    <m/>
    <n v="0"/>
    <d v="2023-02-02T00:00:00"/>
    <m/>
    <m/>
    <m/>
    <m/>
    <m/>
    <m/>
    <m/>
    <n v="0"/>
    <n v="0"/>
    <d v="2023-01-31T00:00:00"/>
  </r>
  <r>
    <n v="830027158"/>
    <s v="Riesgo de Fractura SA-Cayre IPS"/>
    <s v="FENA"/>
    <n v="3690"/>
    <s v="830027158_FENA_3690"/>
    <m/>
    <m/>
    <d v="2023-02-02T00:00:00"/>
    <n v="1608400"/>
    <n v="1608400"/>
    <s v="A)Factura no radicada en ERP"/>
    <x v="0"/>
    <n v="0"/>
    <s v="no_cruza"/>
    <n v="0"/>
    <n v="0"/>
    <n v="0"/>
    <n v="0"/>
    <n v="0"/>
    <n v="0"/>
    <m/>
    <n v="0"/>
    <m/>
    <n v="0"/>
    <n v="0"/>
    <n v="0"/>
    <m/>
    <m/>
    <n v="0"/>
    <d v="2023-02-02T00:00:00"/>
    <m/>
    <m/>
    <m/>
    <m/>
    <m/>
    <m/>
    <m/>
    <n v="0"/>
    <n v="0"/>
    <d v="2023-01-31T00:00:00"/>
  </r>
  <r>
    <n v="830027158"/>
    <s v="Riesgo de Fractura SA-Cayre IPS"/>
    <s v="FEPE"/>
    <n v="15924"/>
    <s v="830027158_FEPE_15924"/>
    <m/>
    <m/>
    <d v="2022-10-28T00:00:00"/>
    <n v="50000"/>
    <n v="50000"/>
    <s v="A)Factura no radicada en ERP"/>
    <x v="0"/>
    <n v="0"/>
    <s v="no_cruza"/>
    <n v="0"/>
    <n v="0"/>
    <n v="0"/>
    <n v="0"/>
    <n v="0"/>
    <n v="0"/>
    <m/>
    <n v="0"/>
    <m/>
    <n v="0"/>
    <n v="0"/>
    <n v="0"/>
    <m/>
    <m/>
    <n v="0"/>
    <d v="2022-10-28T00:00:00"/>
    <m/>
    <m/>
    <m/>
    <m/>
    <m/>
    <m/>
    <m/>
    <n v="0"/>
    <n v="0"/>
    <d v="2023-01-31T00:00:00"/>
  </r>
  <r>
    <n v="830027158"/>
    <s v="Riesgo de Fractura SA-Cayre IPS"/>
    <s v="FEPE"/>
    <n v="15953"/>
    <s v="830027158_FEPE_15953"/>
    <m/>
    <m/>
    <d v="2022-10-28T00:00:00"/>
    <n v="50000"/>
    <n v="50000"/>
    <s v="A)Factura no radicada en ERP"/>
    <x v="0"/>
    <n v="0"/>
    <s v="no_cruza"/>
    <n v="0"/>
    <n v="0"/>
    <n v="0"/>
    <n v="0"/>
    <n v="0"/>
    <n v="0"/>
    <m/>
    <n v="0"/>
    <m/>
    <n v="0"/>
    <n v="0"/>
    <n v="0"/>
    <m/>
    <m/>
    <n v="0"/>
    <d v="2022-10-28T00:00:00"/>
    <m/>
    <m/>
    <m/>
    <m/>
    <m/>
    <m/>
    <m/>
    <n v="0"/>
    <n v="0"/>
    <d v="2023-01-31T00:00:00"/>
  </r>
  <r>
    <n v="830027158"/>
    <s v="Riesgo de Fractura SA-Cayre IPS"/>
    <s v="FEPE"/>
    <n v="16065"/>
    <s v="830027158_FEPE_16065"/>
    <m/>
    <m/>
    <d v="2022-10-28T00:00:00"/>
    <n v="50000"/>
    <n v="50000"/>
    <s v="A)Factura no radicada en ERP"/>
    <x v="0"/>
    <n v="0"/>
    <s v="no_cruza"/>
    <n v="0"/>
    <n v="0"/>
    <n v="0"/>
    <n v="0"/>
    <n v="0"/>
    <n v="0"/>
    <m/>
    <n v="0"/>
    <m/>
    <n v="0"/>
    <n v="0"/>
    <n v="0"/>
    <m/>
    <m/>
    <n v="0"/>
    <d v="2022-10-28T00:00:00"/>
    <m/>
    <m/>
    <m/>
    <m/>
    <m/>
    <m/>
    <m/>
    <n v="0"/>
    <n v="0"/>
    <d v="2023-01-31T00:00:00"/>
  </r>
  <r>
    <n v="830027158"/>
    <s v="Riesgo de Fractura SA-Cayre IPS"/>
    <s v="FEPE"/>
    <n v="16077"/>
    <s v="830027158_FEPE_16077"/>
    <m/>
    <m/>
    <d v="2022-10-28T00:00:00"/>
    <n v="426000"/>
    <n v="426000"/>
    <s v="A)Factura no radicada en ERP"/>
    <x v="0"/>
    <n v="0"/>
    <s v="no_cruza"/>
    <n v="0"/>
    <n v="0"/>
    <n v="0"/>
    <n v="0"/>
    <n v="0"/>
    <n v="0"/>
    <m/>
    <n v="0"/>
    <m/>
    <n v="0"/>
    <n v="0"/>
    <n v="0"/>
    <m/>
    <m/>
    <n v="0"/>
    <d v="2022-10-28T00:00:00"/>
    <m/>
    <m/>
    <m/>
    <m/>
    <m/>
    <m/>
    <m/>
    <n v="0"/>
    <n v="0"/>
    <d v="2023-01-31T00:00:00"/>
  </r>
  <r>
    <n v="830027158"/>
    <s v="Riesgo de Fractura SA-Cayre IPS"/>
    <s v="FEPE"/>
    <n v="16162"/>
    <s v="830027158_FEPE_16162"/>
    <m/>
    <m/>
    <d v="2022-10-28T00:00:00"/>
    <n v="50000"/>
    <n v="50000"/>
    <s v="A)Factura no radicada en ERP"/>
    <x v="0"/>
    <n v="0"/>
    <s v="no_cruza"/>
    <n v="0"/>
    <n v="0"/>
    <n v="0"/>
    <n v="0"/>
    <n v="0"/>
    <n v="0"/>
    <m/>
    <n v="0"/>
    <m/>
    <n v="0"/>
    <n v="0"/>
    <n v="0"/>
    <m/>
    <m/>
    <n v="0"/>
    <d v="2022-10-28T00:00:00"/>
    <m/>
    <m/>
    <m/>
    <m/>
    <m/>
    <m/>
    <m/>
    <n v="0"/>
    <n v="0"/>
    <d v="2023-01-31T00:00:00"/>
  </r>
  <r>
    <n v="830027158"/>
    <s v="Riesgo de Fractura SA-Cayre IPS"/>
    <s v="FEPE"/>
    <n v="16196"/>
    <s v="830027158_FEPE_16196"/>
    <m/>
    <m/>
    <d v="2022-10-28T00:00:00"/>
    <n v="426000"/>
    <n v="426000"/>
    <s v="A)Factura no radicada en ERP"/>
    <x v="0"/>
    <n v="0"/>
    <s v="no_cruza"/>
    <n v="0"/>
    <n v="0"/>
    <n v="0"/>
    <n v="0"/>
    <n v="0"/>
    <n v="0"/>
    <m/>
    <n v="0"/>
    <m/>
    <n v="0"/>
    <n v="0"/>
    <n v="0"/>
    <m/>
    <m/>
    <n v="0"/>
    <d v="2022-10-28T00:00:00"/>
    <m/>
    <m/>
    <m/>
    <m/>
    <m/>
    <m/>
    <m/>
    <n v="0"/>
    <n v="0"/>
    <d v="2023-01-31T00:00:00"/>
  </r>
  <r>
    <n v="830027158"/>
    <s v="Riesgo de Fractura SA-Cayre IPS"/>
    <s v="FEPE"/>
    <n v="16327"/>
    <s v="830027158_FEPE_16327"/>
    <m/>
    <m/>
    <d v="2022-10-28T00:00:00"/>
    <n v="50000"/>
    <n v="50000"/>
    <s v="A)Factura no radicada en ERP"/>
    <x v="0"/>
    <n v="0"/>
    <s v="no_cruza"/>
    <n v="0"/>
    <n v="0"/>
    <n v="0"/>
    <n v="0"/>
    <n v="0"/>
    <n v="0"/>
    <m/>
    <n v="0"/>
    <m/>
    <n v="0"/>
    <n v="0"/>
    <n v="0"/>
    <m/>
    <m/>
    <n v="0"/>
    <d v="2022-10-28T00:00:00"/>
    <m/>
    <m/>
    <m/>
    <m/>
    <m/>
    <m/>
    <m/>
    <n v="0"/>
    <n v="0"/>
    <d v="2023-01-31T00:00:00"/>
  </r>
  <r>
    <n v="830027158"/>
    <s v="Riesgo de Fractura SA-Cayre IPS"/>
    <s v="FEPE"/>
    <n v="16388"/>
    <s v="830027158_FEPE_16388"/>
    <m/>
    <m/>
    <d v="2022-10-28T00:00:00"/>
    <n v="50000"/>
    <n v="50000"/>
    <s v="A)Factura no radicada en ERP"/>
    <x v="0"/>
    <n v="0"/>
    <s v="no_cruza"/>
    <n v="0"/>
    <n v="0"/>
    <n v="0"/>
    <n v="0"/>
    <n v="0"/>
    <n v="0"/>
    <m/>
    <n v="0"/>
    <m/>
    <n v="0"/>
    <n v="0"/>
    <n v="0"/>
    <m/>
    <m/>
    <n v="0"/>
    <d v="2022-10-28T00:00:00"/>
    <m/>
    <m/>
    <m/>
    <m/>
    <m/>
    <m/>
    <m/>
    <n v="0"/>
    <n v="0"/>
    <d v="2023-01-31T00:00:00"/>
  </r>
  <r>
    <n v="830027158"/>
    <s v="Riesgo de Fractura SA-Cayre IPS"/>
    <s v="FEPE"/>
    <n v="16552"/>
    <s v="830027158_FEPE_16552"/>
    <m/>
    <m/>
    <d v="2023-02-06T00:00:00"/>
    <n v="426000"/>
    <n v="426000"/>
    <s v="A)Factura no radicada en ERP"/>
    <x v="0"/>
    <n v="0"/>
    <s v="no_cruza"/>
    <n v="0"/>
    <n v="0"/>
    <n v="0"/>
    <n v="0"/>
    <n v="0"/>
    <n v="0"/>
    <m/>
    <n v="0"/>
    <m/>
    <n v="0"/>
    <n v="0"/>
    <n v="0"/>
    <m/>
    <m/>
    <n v="0"/>
    <d v="2023-02-06T00:00:00"/>
    <m/>
    <m/>
    <m/>
    <m/>
    <m/>
    <m/>
    <m/>
    <n v="0"/>
    <n v="0"/>
    <d v="2023-01-31T00:00:00"/>
  </r>
  <r>
    <n v="830027158"/>
    <s v="Riesgo de Fractura SA-Cayre IPS"/>
    <s v="FEPE"/>
    <n v="16573"/>
    <s v="830027158_FEPE_16573"/>
    <m/>
    <m/>
    <d v="2023-02-06T00:00:00"/>
    <n v="426000"/>
    <n v="426000"/>
    <s v="A)Factura no radicada en ERP"/>
    <x v="0"/>
    <n v="0"/>
    <s v="no_cruza"/>
    <n v="0"/>
    <n v="0"/>
    <n v="0"/>
    <n v="0"/>
    <n v="0"/>
    <n v="0"/>
    <m/>
    <n v="0"/>
    <m/>
    <n v="0"/>
    <n v="0"/>
    <n v="0"/>
    <m/>
    <m/>
    <n v="0"/>
    <d v="2023-02-06T00:00:00"/>
    <m/>
    <m/>
    <m/>
    <m/>
    <m/>
    <m/>
    <m/>
    <n v="0"/>
    <n v="0"/>
    <d v="2023-01-31T00:00:00"/>
  </r>
  <r>
    <n v="830027158"/>
    <s v="Riesgo de Fractura SA-Cayre IPS"/>
    <s v="FEPE"/>
    <n v="16677"/>
    <s v="830027158_FEPE_16677"/>
    <m/>
    <m/>
    <d v="2023-02-09T00:00:00"/>
    <n v="426000"/>
    <n v="426000"/>
    <s v="A)Factura no radicada en ERP"/>
    <x v="0"/>
    <n v="0"/>
    <s v="no_cruza"/>
    <n v="0"/>
    <n v="0"/>
    <n v="0"/>
    <n v="0"/>
    <n v="0"/>
    <n v="0"/>
    <m/>
    <n v="0"/>
    <m/>
    <n v="0"/>
    <n v="0"/>
    <n v="0"/>
    <m/>
    <m/>
    <n v="0"/>
    <d v="2023-02-09T00:00:00"/>
    <m/>
    <m/>
    <m/>
    <m/>
    <m/>
    <m/>
    <m/>
    <n v="0"/>
    <n v="0"/>
    <d v="2023-01-31T00:00:00"/>
  </r>
  <r>
    <n v="830027158"/>
    <s v="Riesgo de Fractura SA-Cayre IPS"/>
    <s v="FEPE"/>
    <n v="16873"/>
    <s v="830027158_FEPE_16873"/>
    <m/>
    <m/>
    <d v="2023-02-18T00:00:00"/>
    <n v="426000"/>
    <n v="426000"/>
    <s v="A)Factura no radicada en ERP"/>
    <x v="0"/>
    <n v="0"/>
    <s v="no_cruza"/>
    <n v="0"/>
    <n v="0"/>
    <n v="0"/>
    <n v="0"/>
    <n v="0"/>
    <n v="0"/>
    <m/>
    <n v="0"/>
    <m/>
    <n v="0"/>
    <n v="0"/>
    <n v="0"/>
    <m/>
    <m/>
    <n v="0"/>
    <d v="2023-02-18T00:00:00"/>
    <m/>
    <m/>
    <m/>
    <m/>
    <m/>
    <m/>
    <m/>
    <n v="0"/>
    <n v="0"/>
    <d v="2023-01-31T00:00:00"/>
  </r>
  <r>
    <n v="830027158"/>
    <s v="Riesgo de Fractura SA-Cayre IPS"/>
    <s v="FENA"/>
    <n v="2986"/>
    <s v="830027158_FENA_2986"/>
    <s v="FENA"/>
    <n v="2986"/>
    <d v="2022-10-28T00:00:00"/>
    <n v="476000"/>
    <n v="476000"/>
    <s v="B)Factura sin saldo ERP"/>
    <x v="1"/>
    <n v="476000"/>
    <s v="OK"/>
    <n v="476000"/>
    <n v="0"/>
    <n v="0"/>
    <n v="0"/>
    <n v="476000"/>
    <n v="0"/>
    <m/>
    <n v="0"/>
    <m/>
    <n v="0"/>
    <n v="0"/>
    <n v="0"/>
    <m/>
    <m/>
    <n v="0"/>
    <d v="2022-10-28T00:00:00"/>
    <m/>
    <n v="2"/>
    <m/>
    <m/>
    <n v="1"/>
    <n v="20220530"/>
    <n v="20220520"/>
    <n v="476000"/>
    <n v="0"/>
    <d v="2023-01-31T00:00:00"/>
  </r>
  <r>
    <n v="830027158"/>
    <s v="Riesgo de Fractura SA-Cayre IPS"/>
    <s v="FENA"/>
    <n v="3007"/>
    <s v="830027158_FENA_3007"/>
    <s v="FENA"/>
    <n v="3007"/>
    <d v="2022-10-28T00:00:00"/>
    <n v="50000"/>
    <n v="50000"/>
    <s v="B)Factura sin saldo ERP"/>
    <x v="1"/>
    <n v="50000"/>
    <s v="OK"/>
    <n v="50000"/>
    <n v="0"/>
    <n v="0"/>
    <n v="0"/>
    <n v="50000"/>
    <n v="0"/>
    <m/>
    <n v="0"/>
    <m/>
    <n v="0"/>
    <n v="0"/>
    <n v="0"/>
    <m/>
    <m/>
    <n v="0"/>
    <d v="2022-10-28T00:00:00"/>
    <m/>
    <n v="2"/>
    <m/>
    <m/>
    <n v="1"/>
    <n v="20220530"/>
    <n v="20220520"/>
    <n v="50000"/>
    <n v="0"/>
    <d v="2023-01-31T00:00:00"/>
  </r>
  <r>
    <n v="830027158"/>
    <s v="Riesgo de Fractura SA-Cayre IPS"/>
    <s v="FENA"/>
    <n v="3008"/>
    <s v="830027158_FENA_3008"/>
    <s v="FENA"/>
    <n v="3008"/>
    <d v="2022-10-28T00:00:00"/>
    <n v="200000"/>
    <n v="200000"/>
    <s v="B)Factura sin saldo ERP"/>
    <x v="1"/>
    <n v="200000"/>
    <s v="OK"/>
    <n v="200000"/>
    <n v="0"/>
    <n v="0"/>
    <n v="0"/>
    <n v="200000"/>
    <n v="0"/>
    <m/>
    <n v="0"/>
    <m/>
    <n v="0"/>
    <n v="0"/>
    <n v="0"/>
    <m/>
    <m/>
    <n v="0"/>
    <d v="2022-10-28T00:00:00"/>
    <m/>
    <n v="2"/>
    <m/>
    <m/>
    <n v="1"/>
    <n v="20220530"/>
    <n v="20220520"/>
    <n v="200000"/>
    <n v="0"/>
    <d v="2023-01-31T00:00:00"/>
  </r>
  <r>
    <n v="830027158"/>
    <s v="Riesgo de Fractura SA-Cayre IPS"/>
    <s v="FENA"/>
    <n v="3026"/>
    <s v="830027158_FENA_3026"/>
    <s v="FENA"/>
    <n v="3026"/>
    <d v="2022-10-28T00:00:00"/>
    <n v="2478200"/>
    <n v="2478200"/>
    <s v="B)Factura sin saldo ERP"/>
    <x v="1"/>
    <n v="2478200"/>
    <s v="OK"/>
    <n v="2478200"/>
    <n v="0"/>
    <n v="0"/>
    <n v="0"/>
    <n v="2478200"/>
    <n v="0"/>
    <m/>
    <n v="0"/>
    <m/>
    <n v="0"/>
    <n v="0"/>
    <n v="0"/>
    <m/>
    <m/>
    <n v="0"/>
    <d v="2022-10-28T00:00:00"/>
    <m/>
    <n v="2"/>
    <m/>
    <m/>
    <n v="1"/>
    <n v="20220630"/>
    <n v="20220613"/>
    <n v="2478200"/>
    <n v="0"/>
    <d v="2023-01-31T00:00:00"/>
  </r>
  <r>
    <n v="830027158"/>
    <s v="Riesgo de Fractura SA-Cayre IPS"/>
    <s v="FENA"/>
    <n v="3027"/>
    <s v="830027158_FENA_3027"/>
    <s v="FENA"/>
    <n v="3027"/>
    <d v="2022-10-28T00:00:00"/>
    <n v="229700"/>
    <n v="229700"/>
    <s v="B)Factura sin saldo ERP"/>
    <x v="1"/>
    <n v="229700"/>
    <s v="OK"/>
    <n v="229700"/>
    <n v="0"/>
    <n v="0"/>
    <n v="0"/>
    <n v="229700"/>
    <n v="0"/>
    <m/>
    <n v="0"/>
    <m/>
    <n v="0"/>
    <n v="0"/>
    <n v="0"/>
    <m/>
    <m/>
    <n v="0"/>
    <d v="2022-10-28T00:00:00"/>
    <m/>
    <n v="2"/>
    <m/>
    <m/>
    <n v="1"/>
    <n v="20220630"/>
    <n v="20220613"/>
    <n v="229700"/>
    <n v="0"/>
    <d v="2023-01-31T00:00:00"/>
  </r>
  <r>
    <n v="830027158"/>
    <s v="Riesgo de Fractura SA-Cayre IPS"/>
    <s v="FENA"/>
    <n v="3042"/>
    <s v="830027158_FENA_3042"/>
    <s v="FENA"/>
    <n v="3042"/>
    <d v="2022-10-28T00:00:00"/>
    <n v="141100"/>
    <n v="141100"/>
    <s v="B)Factura sin saldo ERP"/>
    <x v="1"/>
    <n v="141100"/>
    <s v="OK"/>
    <n v="141100"/>
    <n v="0"/>
    <n v="0"/>
    <n v="0"/>
    <n v="141100"/>
    <n v="0"/>
    <m/>
    <n v="0"/>
    <m/>
    <n v="0"/>
    <n v="0"/>
    <n v="0"/>
    <m/>
    <m/>
    <n v="0"/>
    <d v="2022-10-28T00:00:00"/>
    <m/>
    <n v="2"/>
    <m/>
    <m/>
    <n v="1"/>
    <n v="20220630"/>
    <n v="20220618"/>
    <n v="141100"/>
    <n v="0"/>
    <d v="2023-01-31T00:00:00"/>
  </r>
  <r>
    <n v="830027158"/>
    <s v="Riesgo de Fractura SA-Cayre IPS"/>
    <s v="FENA"/>
    <n v="3043"/>
    <s v="830027158_FENA_3043"/>
    <s v="FENA"/>
    <n v="3043"/>
    <d v="2022-10-28T00:00:00"/>
    <n v="2576000"/>
    <n v="2576000"/>
    <s v="B)Factura sin saldo ERP"/>
    <x v="1"/>
    <n v="2576000"/>
    <s v="OK"/>
    <n v="2576000"/>
    <n v="0"/>
    <n v="0"/>
    <n v="0"/>
    <n v="2576000"/>
    <n v="0"/>
    <m/>
    <n v="0"/>
    <m/>
    <n v="0"/>
    <n v="0"/>
    <n v="0"/>
    <m/>
    <m/>
    <n v="0"/>
    <d v="2022-10-28T00:00:00"/>
    <m/>
    <n v="2"/>
    <m/>
    <m/>
    <n v="1"/>
    <n v="20220630"/>
    <n v="20220618"/>
    <n v="2576000"/>
    <n v="0"/>
    <d v="2023-01-31T00:00:00"/>
  </r>
  <r>
    <n v="830027158"/>
    <s v="Riesgo de Fractura SA-Cayre IPS"/>
    <s v="FENA"/>
    <n v="3044"/>
    <s v="830027158_FENA_3044"/>
    <s v="FENA"/>
    <n v="3044"/>
    <d v="2022-10-28T00:00:00"/>
    <n v="655700"/>
    <n v="655700"/>
    <s v="B)Factura sin saldo ERP"/>
    <x v="1"/>
    <n v="655700"/>
    <s v="OK"/>
    <n v="655700"/>
    <n v="0"/>
    <n v="0"/>
    <n v="0"/>
    <n v="655700"/>
    <n v="0"/>
    <m/>
    <n v="0"/>
    <m/>
    <n v="0"/>
    <n v="0"/>
    <n v="0"/>
    <m/>
    <m/>
    <n v="0"/>
    <d v="2022-10-28T00:00:00"/>
    <m/>
    <n v="2"/>
    <m/>
    <m/>
    <n v="1"/>
    <n v="20221130"/>
    <n v="20221108"/>
    <n v="655700"/>
    <n v="0"/>
    <d v="2023-01-31T00:00:00"/>
  </r>
  <r>
    <n v="830027158"/>
    <s v="Riesgo de Fractura SA-Cayre IPS"/>
    <s v="FENA"/>
    <n v="3066"/>
    <s v="830027158_FENA_3066"/>
    <s v="FENA"/>
    <n v="3066"/>
    <d v="2022-10-28T00:00:00"/>
    <n v="638200"/>
    <n v="638200"/>
    <s v="B)Factura sin saldo ERP"/>
    <x v="1"/>
    <n v="638200"/>
    <s v="OK"/>
    <n v="638200"/>
    <n v="0"/>
    <n v="0"/>
    <n v="0"/>
    <n v="638200"/>
    <n v="0"/>
    <m/>
    <n v="0"/>
    <m/>
    <n v="0"/>
    <n v="0"/>
    <n v="0"/>
    <m/>
    <m/>
    <n v="0"/>
    <d v="2022-10-28T00:00:00"/>
    <m/>
    <n v="2"/>
    <m/>
    <m/>
    <n v="1"/>
    <n v="20220630"/>
    <n v="20220616"/>
    <n v="638200"/>
    <n v="0"/>
    <d v="2023-01-31T00:00:00"/>
  </r>
  <r>
    <n v="830027158"/>
    <s v="Riesgo de Fractura SA-Cayre IPS"/>
    <s v="FENA"/>
    <n v="3067"/>
    <s v="830027158_FENA_3067"/>
    <s v="FENA"/>
    <n v="3067"/>
    <d v="2022-10-28T00:00:00"/>
    <n v="100000"/>
    <n v="100000"/>
    <s v="B)Factura sin saldo ERP"/>
    <x v="1"/>
    <n v="100000"/>
    <s v="OK"/>
    <n v="100000"/>
    <n v="0"/>
    <n v="0"/>
    <n v="0"/>
    <n v="100000"/>
    <n v="0"/>
    <m/>
    <n v="0"/>
    <m/>
    <n v="0"/>
    <n v="0"/>
    <n v="0"/>
    <m/>
    <m/>
    <n v="0"/>
    <d v="2022-10-28T00:00:00"/>
    <m/>
    <n v="2"/>
    <m/>
    <m/>
    <n v="1"/>
    <n v="20220630"/>
    <n v="20220616"/>
    <n v="100000"/>
    <n v="0"/>
    <d v="2023-01-31T00:00:00"/>
  </r>
  <r>
    <n v="830027158"/>
    <s v="Riesgo de Fractura SA-Cayre IPS"/>
    <s v="FENA"/>
    <n v="3083"/>
    <s v="830027158_FENA_3083"/>
    <s v="FENA"/>
    <n v="3083"/>
    <d v="2022-06-06T00:00:00"/>
    <n v="1514000"/>
    <n v="1514000"/>
    <s v="B)Factura sin saldo ERP"/>
    <x v="1"/>
    <n v="1514000"/>
    <s v="OK"/>
    <n v="1514000"/>
    <n v="0"/>
    <n v="0"/>
    <n v="0"/>
    <n v="1514000"/>
    <n v="0"/>
    <m/>
    <n v="0"/>
    <m/>
    <n v="0"/>
    <n v="0"/>
    <n v="0"/>
    <m/>
    <m/>
    <n v="0"/>
    <d v="2022-06-06T00:00:00"/>
    <m/>
    <n v="2"/>
    <m/>
    <m/>
    <n v="1"/>
    <n v="20220630"/>
    <n v="20220621"/>
    <n v="1514000"/>
    <n v="0"/>
    <d v="2023-01-31T00:00:00"/>
  </r>
  <r>
    <n v="830027158"/>
    <s v="Riesgo de Fractura SA-Cayre IPS"/>
    <s v="FENA"/>
    <n v="3085"/>
    <s v="830027158_FENA_3085"/>
    <s v="FENA"/>
    <n v="3085"/>
    <d v="2022-06-06T00:00:00"/>
    <n v="141100"/>
    <n v="141100"/>
    <s v="B)Factura sin saldo ERP"/>
    <x v="1"/>
    <n v="141100"/>
    <s v="OK"/>
    <n v="141100"/>
    <n v="0"/>
    <n v="0"/>
    <n v="0"/>
    <n v="141100"/>
    <n v="0"/>
    <m/>
    <n v="0"/>
    <m/>
    <n v="0"/>
    <n v="0"/>
    <n v="0"/>
    <m/>
    <m/>
    <n v="0"/>
    <d v="2022-06-06T00:00:00"/>
    <m/>
    <n v="2"/>
    <m/>
    <m/>
    <n v="1"/>
    <n v="20220630"/>
    <n v="20220621"/>
    <n v="141100"/>
    <n v="0"/>
    <d v="2023-01-31T00:00:00"/>
  </r>
  <r>
    <n v="830027158"/>
    <s v="Riesgo de Fractura SA-Cayre IPS"/>
    <s v="FENA"/>
    <n v="3098"/>
    <s v="830027158_FENA_3098"/>
    <s v="FENA"/>
    <n v="3098"/>
    <d v="2022-10-28T00:00:00"/>
    <n v="150000"/>
    <n v="150000"/>
    <s v="B)Factura sin saldo ERP"/>
    <x v="1"/>
    <n v="150000"/>
    <s v="OK"/>
    <n v="150000"/>
    <n v="0"/>
    <n v="0"/>
    <n v="0"/>
    <n v="150000"/>
    <n v="0"/>
    <m/>
    <n v="0"/>
    <m/>
    <n v="0"/>
    <n v="0"/>
    <n v="0"/>
    <m/>
    <m/>
    <n v="0"/>
    <d v="2022-10-28T00:00:00"/>
    <m/>
    <n v="2"/>
    <m/>
    <m/>
    <n v="1"/>
    <n v="20220630"/>
    <n v="20220621"/>
    <n v="150000"/>
    <n v="0"/>
    <d v="2023-01-31T00:00:00"/>
  </r>
  <r>
    <n v="830027158"/>
    <s v="Riesgo de Fractura SA-Cayre IPS"/>
    <s v="FENA"/>
    <n v="3477"/>
    <s v="830027158_FENA_3477"/>
    <s v="FENA"/>
    <n v="3477"/>
    <d v="2022-10-28T00:00:00"/>
    <n v="785100"/>
    <n v="785100"/>
    <s v="B)Factura sin saldo ERP"/>
    <x v="1"/>
    <n v="785100"/>
    <s v="OK"/>
    <n v="785100"/>
    <n v="0"/>
    <n v="0"/>
    <n v="0"/>
    <n v="785100"/>
    <n v="0"/>
    <m/>
    <n v="0"/>
    <m/>
    <n v="0"/>
    <n v="0"/>
    <n v="0"/>
    <m/>
    <m/>
    <n v="0"/>
    <d v="2022-10-28T00:00:00"/>
    <m/>
    <n v="2"/>
    <m/>
    <m/>
    <n v="1"/>
    <n v="20221130"/>
    <n v="20221108"/>
    <n v="785100"/>
    <n v="0"/>
    <d v="2023-01-31T00:00:00"/>
  </r>
  <r>
    <n v="830027158"/>
    <s v="Riesgo de Fractura SA-Cayre IPS"/>
    <s v="FENA"/>
    <n v="3499"/>
    <s v="830027158_FENA_3499"/>
    <s v="FENA"/>
    <n v="3499"/>
    <d v="2022-10-28T00:00:00"/>
    <n v="350000"/>
    <n v="350000"/>
    <s v="B)Factura sin saldo ERP"/>
    <x v="1"/>
    <n v="350000"/>
    <s v="OK"/>
    <n v="350000"/>
    <n v="0"/>
    <n v="0"/>
    <n v="0"/>
    <n v="350000"/>
    <n v="0"/>
    <m/>
    <n v="0"/>
    <m/>
    <n v="0"/>
    <n v="0"/>
    <n v="0"/>
    <m/>
    <m/>
    <n v="0"/>
    <d v="2022-10-28T00:00:00"/>
    <m/>
    <n v="2"/>
    <m/>
    <m/>
    <n v="1"/>
    <n v="20221130"/>
    <n v="20221108"/>
    <n v="350000"/>
    <n v="0"/>
    <d v="2023-01-31T00:00:00"/>
  </r>
  <r>
    <n v="830027158"/>
    <s v="Riesgo de Fractura SA-Cayre IPS"/>
    <s v="FENA"/>
    <n v="3500"/>
    <s v="830027158_FENA_3500"/>
    <s v="FENA"/>
    <n v="3500"/>
    <d v="2022-10-28T00:00:00"/>
    <n v="1499600"/>
    <n v="1499600"/>
    <s v="B)Factura sin saldo ERP"/>
    <x v="1"/>
    <n v="1499600"/>
    <s v="OK"/>
    <n v="1499600"/>
    <n v="0"/>
    <n v="0"/>
    <n v="0"/>
    <n v="1499600"/>
    <n v="0"/>
    <m/>
    <n v="0"/>
    <m/>
    <n v="0"/>
    <n v="0"/>
    <n v="0"/>
    <m/>
    <m/>
    <n v="0"/>
    <d v="2022-10-28T00:00:00"/>
    <m/>
    <n v="2"/>
    <m/>
    <m/>
    <n v="1"/>
    <n v="20221130"/>
    <n v="20221108"/>
    <n v="1499600"/>
    <n v="0"/>
    <d v="2023-01-31T00:00:00"/>
  </r>
  <r>
    <n v="830027158"/>
    <s v="Riesgo de Fractura SA-Cayre IPS"/>
    <s v="FENA"/>
    <n v="3516"/>
    <s v="830027158_FENA_3516"/>
    <s v="FENA"/>
    <n v="3516"/>
    <d v="2022-06-06T00:00:00"/>
    <n v="50000"/>
    <n v="50000"/>
    <s v="B)Factura sin saldo ERP"/>
    <x v="1"/>
    <n v="50000"/>
    <s v="OK"/>
    <n v="50000"/>
    <n v="0"/>
    <n v="0"/>
    <n v="0"/>
    <n v="50000"/>
    <n v="0"/>
    <m/>
    <n v="0"/>
    <m/>
    <n v="0"/>
    <n v="0"/>
    <n v="0"/>
    <m/>
    <m/>
    <n v="0"/>
    <d v="2022-06-06T00:00:00"/>
    <m/>
    <n v="2"/>
    <m/>
    <m/>
    <n v="1"/>
    <n v="20221130"/>
    <n v="20221109"/>
    <n v="50000"/>
    <n v="0"/>
    <d v="2023-01-31T00:00:00"/>
  </r>
  <r>
    <n v="830027158"/>
    <s v="Riesgo de Fractura SA-Cayre IPS"/>
    <s v="FENA"/>
    <n v="3517"/>
    <s v="830027158_FENA_3517"/>
    <s v="FENA"/>
    <n v="3517"/>
    <d v="2022-06-06T00:00:00"/>
    <n v="376400"/>
    <n v="376400"/>
    <s v="B)Factura sin saldo ERP"/>
    <x v="1"/>
    <n v="376400"/>
    <s v="OK"/>
    <n v="376400"/>
    <n v="0"/>
    <n v="0"/>
    <n v="0"/>
    <n v="376400"/>
    <n v="0"/>
    <m/>
    <n v="0"/>
    <m/>
    <n v="0"/>
    <n v="0"/>
    <n v="0"/>
    <m/>
    <m/>
    <n v="0"/>
    <d v="2022-06-06T00:00:00"/>
    <m/>
    <n v="2"/>
    <m/>
    <m/>
    <n v="1"/>
    <n v="20221130"/>
    <n v="20221109"/>
    <n v="376400"/>
    <n v="0"/>
    <d v="2023-01-31T00:00:00"/>
  </r>
  <r>
    <n v="830027158"/>
    <s v="Riesgo de Fractura SA-Cayre IPS"/>
    <s v="FENA"/>
    <n v="3527"/>
    <s v="830027158_FENA_3527"/>
    <s v="FENA"/>
    <n v="3527"/>
    <d v="2022-10-28T00:00:00"/>
    <n v="667100"/>
    <n v="667100"/>
    <s v="B)Factura sin saldo ERP"/>
    <x v="1"/>
    <n v="667100"/>
    <s v="OK"/>
    <n v="667100"/>
    <n v="0"/>
    <n v="0"/>
    <n v="0"/>
    <n v="667100"/>
    <n v="0"/>
    <m/>
    <n v="0"/>
    <m/>
    <n v="0"/>
    <n v="0"/>
    <n v="0"/>
    <m/>
    <m/>
    <n v="0"/>
    <d v="2022-12-01T00:00:00"/>
    <m/>
    <n v="2"/>
    <m/>
    <m/>
    <n v="1"/>
    <n v="20221130"/>
    <n v="20221115"/>
    <n v="667100"/>
    <n v="0"/>
    <d v="2023-01-31T00:00:00"/>
  </r>
  <r>
    <n v="830027158"/>
    <s v="Riesgo de Fractura SA-Cayre IPS"/>
    <s v="FENA"/>
    <n v="3540"/>
    <s v="830027158_FENA_3540"/>
    <s v="FENA"/>
    <n v="3540"/>
    <d v="2022-10-28T00:00:00"/>
    <n v="50000"/>
    <n v="50000"/>
    <s v="B)Factura sin saldo ERP"/>
    <x v="1"/>
    <n v="50000"/>
    <s v="OK"/>
    <n v="50000"/>
    <n v="0"/>
    <n v="0"/>
    <n v="0"/>
    <n v="50000"/>
    <n v="0"/>
    <m/>
    <n v="0"/>
    <m/>
    <n v="0"/>
    <n v="0"/>
    <n v="0"/>
    <m/>
    <m/>
    <n v="0"/>
    <d v="2022-12-01T00:00:00"/>
    <m/>
    <n v="2"/>
    <m/>
    <m/>
    <n v="1"/>
    <n v="20221230"/>
    <n v="20221213"/>
    <n v="50000"/>
    <n v="0"/>
    <d v="2023-01-31T00:00:00"/>
  </r>
  <r>
    <n v="830027158"/>
    <s v="Riesgo de Fractura SA-Cayre IPS"/>
    <s v="FENA"/>
    <n v="3542"/>
    <s v="830027158_FENA_3542"/>
    <s v="FENA"/>
    <n v="3542"/>
    <d v="2022-10-28T00:00:00"/>
    <n v="3949400"/>
    <n v="3949400"/>
    <s v="B)Factura sin saldo ERP"/>
    <x v="1"/>
    <n v="3949400"/>
    <s v="OK"/>
    <n v="3949400"/>
    <n v="0"/>
    <n v="0"/>
    <n v="0"/>
    <n v="3949400"/>
    <n v="0"/>
    <m/>
    <n v="0"/>
    <m/>
    <n v="0"/>
    <n v="0"/>
    <n v="0"/>
    <m/>
    <m/>
    <n v="0"/>
    <d v="2022-12-06T00:00:00"/>
    <m/>
    <n v="2"/>
    <m/>
    <m/>
    <n v="1"/>
    <n v="20221230"/>
    <n v="20221213"/>
    <n v="3949400"/>
    <n v="0"/>
    <d v="2023-01-31T00:00:00"/>
  </r>
  <r>
    <n v="830027158"/>
    <s v="Riesgo de Fractura SA-Cayre IPS"/>
    <s v="FENA"/>
    <n v="3576"/>
    <s v="830027158_FENA_3576"/>
    <s v="FENA"/>
    <n v="3576"/>
    <d v="2022-12-01T00:00:00"/>
    <n v="94100"/>
    <n v="94100"/>
    <s v="B)Factura sin saldo ERP"/>
    <x v="1"/>
    <n v="94100"/>
    <s v="OK"/>
    <n v="94100"/>
    <n v="0"/>
    <n v="0"/>
    <n v="0"/>
    <n v="94100"/>
    <n v="0"/>
    <m/>
    <n v="0"/>
    <m/>
    <n v="0"/>
    <n v="0"/>
    <n v="0"/>
    <m/>
    <m/>
    <n v="0"/>
    <d v="2022-12-06T00:00:00"/>
    <m/>
    <n v="2"/>
    <m/>
    <m/>
    <n v="1"/>
    <n v="20221230"/>
    <n v="20221213"/>
    <n v="94100"/>
    <n v="0"/>
    <d v="2023-01-31T00:00:00"/>
  </r>
  <r>
    <n v="830027158"/>
    <s v="Riesgo de Fractura SA-Cayre IPS"/>
    <s v="FENA"/>
    <n v="3578"/>
    <s v="830027158_FENA_3578"/>
    <s v="FENA"/>
    <n v="3578"/>
    <d v="2022-12-01T00:00:00"/>
    <n v="999800"/>
    <n v="999800"/>
    <s v="B)Factura sin saldo ERP"/>
    <x v="1"/>
    <n v="999800"/>
    <s v="OK"/>
    <n v="999800"/>
    <n v="0"/>
    <n v="0"/>
    <n v="0"/>
    <n v="999800"/>
    <n v="0"/>
    <m/>
    <n v="0"/>
    <m/>
    <n v="0"/>
    <n v="0"/>
    <n v="0"/>
    <m/>
    <m/>
    <n v="0"/>
    <d v="2022-12-09T00:00:00"/>
    <m/>
    <n v="2"/>
    <m/>
    <m/>
    <n v="1"/>
    <n v="20221230"/>
    <n v="20221213"/>
    <n v="999800"/>
    <n v="0"/>
    <d v="2023-01-31T00:00:00"/>
  </r>
  <r>
    <n v="830027158"/>
    <s v="Riesgo de Fractura SA-Cayre IPS"/>
    <s v="FENA"/>
    <n v="3581"/>
    <s v="830027158_FENA_3581"/>
    <s v="FENA"/>
    <n v="3581"/>
    <d v="2022-12-05T00:00:00"/>
    <n v="50000"/>
    <n v="50000"/>
    <s v="B)Factura sin saldo ERP"/>
    <x v="1"/>
    <n v="50000"/>
    <s v="OK"/>
    <n v="50000"/>
    <n v="0"/>
    <n v="0"/>
    <n v="0"/>
    <n v="50000"/>
    <n v="0"/>
    <m/>
    <n v="0"/>
    <m/>
    <n v="0"/>
    <n v="0"/>
    <n v="0"/>
    <m/>
    <m/>
    <n v="0"/>
    <d v="2023-02-02T00:00:00"/>
    <m/>
    <n v="2"/>
    <m/>
    <m/>
    <n v="1"/>
    <n v="20221230"/>
    <n v="20221215"/>
    <n v="50000"/>
    <n v="0"/>
    <d v="2023-01-31T00:00:00"/>
  </r>
  <r>
    <n v="830027158"/>
    <s v="Riesgo de Fractura SA-Cayre IPS"/>
    <s v="FENA"/>
    <n v="3582"/>
    <s v="830027158_FENA_3582"/>
    <s v="FENA"/>
    <n v="3582"/>
    <d v="2022-12-05T00:00:00"/>
    <n v="761500"/>
    <n v="761500"/>
    <s v="B)Factura sin saldo ERP"/>
    <x v="1"/>
    <n v="761500"/>
    <s v="OK"/>
    <n v="761500"/>
    <n v="0"/>
    <n v="0"/>
    <n v="0"/>
    <n v="761500"/>
    <n v="0"/>
    <m/>
    <n v="0"/>
    <m/>
    <n v="0"/>
    <n v="0"/>
    <n v="0"/>
    <m/>
    <m/>
    <n v="0"/>
    <d v="2023-02-02T00:00:00"/>
    <m/>
    <n v="2"/>
    <m/>
    <m/>
    <n v="1"/>
    <n v="20221230"/>
    <n v="20221215"/>
    <n v="761500"/>
    <n v="0"/>
    <d v="2023-01-31T00:00:00"/>
  </r>
  <r>
    <n v="830027158"/>
    <s v="Riesgo de Fractura SA-Cayre IPS"/>
    <s v="FENA"/>
    <n v="3584"/>
    <s v="830027158_FENA_3584"/>
    <s v="FENA"/>
    <n v="3584"/>
    <d v="2022-12-06T00:00:00"/>
    <n v="50000"/>
    <n v="50000"/>
    <s v="B)Factura sin saldo ERP"/>
    <x v="1"/>
    <n v="50000"/>
    <s v="OK"/>
    <n v="50000"/>
    <n v="0"/>
    <n v="0"/>
    <n v="0"/>
    <n v="50000"/>
    <n v="0"/>
    <m/>
    <n v="0"/>
    <m/>
    <n v="0"/>
    <n v="0"/>
    <n v="0"/>
    <m/>
    <m/>
    <n v="0"/>
    <d v="2023-02-02T00:00:00"/>
    <m/>
    <n v="2"/>
    <m/>
    <m/>
    <n v="1"/>
    <n v="20221230"/>
    <n v="20221215"/>
    <n v="50000"/>
    <n v="0"/>
    <d v="2023-01-31T00:00:00"/>
  </r>
  <r>
    <n v="830027158"/>
    <s v="Riesgo de Fractura SA-Cayre IPS"/>
    <s v="FENA"/>
    <n v="3585"/>
    <s v="830027158_FENA_3585"/>
    <s v="FENA"/>
    <n v="3585"/>
    <d v="2022-12-06T00:00:00"/>
    <n v="344100"/>
    <n v="344100"/>
    <s v="B)Factura sin saldo ERP"/>
    <x v="1"/>
    <n v="344100"/>
    <s v="OK"/>
    <n v="344100"/>
    <n v="0"/>
    <n v="0"/>
    <n v="0"/>
    <n v="344100"/>
    <n v="0"/>
    <m/>
    <n v="0"/>
    <m/>
    <n v="0"/>
    <n v="0"/>
    <n v="0"/>
    <m/>
    <m/>
    <n v="0"/>
    <d v="2022-12-06T00:00:00"/>
    <m/>
    <n v="2"/>
    <m/>
    <m/>
    <n v="1"/>
    <n v="20221230"/>
    <n v="20221215"/>
    <n v="344100"/>
    <n v="0"/>
    <d v="2023-01-31T00:00:00"/>
  </r>
  <r>
    <n v="830027158"/>
    <s v="Riesgo de Fractura SA-Cayre IPS"/>
    <s v="FENA"/>
    <n v="3590"/>
    <s v="830027158_FENA_3590"/>
    <s v="FENA"/>
    <n v="3590"/>
    <d v="2022-12-09T00:00:00"/>
    <n v="647200"/>
    <n v="647200"/>
    <s v="B)Factura sin saldo ERP"/>
    <x v="1"/>
    <n v="647200"/>
    <s v="OK"/>
    <n v="647200"/>
    <n v="0"/>
    <n v="0"/>
    <n v="0"/>
    <n v="647200"/>
    <n v="0"/>
    <m/>
    <n v="0"/>
    <m/>
    <n v="0"/>
    <n v="0"/>
    <n v="0"/>
    <m/>
    <m/>
    <n v="0"/>
    <d v="2022-12-09T00:00:00"/>
    <m/>
    <n v="2"/>
    <m/>
    <m/>
    <n v="1"/>
    <n v="20221230"/>
    <n v="20221219"/>
    <n v="647200"/>
    <n v="0"/>
    <d v="2023-01-31T00:00:00"/>
  </r>
  <r>
    <n v="830027158"/>
    <s v="Riesgo de Fractura SA-Cayre IPS"/>
    <s v="FENA"/>
    <n v="3596"/>
    <s v="830027158_FENA_3596"/>
    <s v="FENA"/>
    <n v="3596"/>
    <d v="2022-10-28T00:00:00"/>
    <n v="544300"/>
    <n v="544300"/>
    <s v="B)Factura sin saldo ERP"/>
    <x v="1"/>
    <n v="27215"/>
    <s v="OK"/>
    <n v="544300"/>
    <n v="0"/>
    <n v="0"/>
    <n v="0"/>
    <n v="544300"/>
    <n v="0"/>
    <m/>
    <n v="0"/>
    <m/>
    <n v="0"/>
    <n v="0"/>
    <n v="0"/>
    <m/>
    <m/>
    <n v="0"/>
    <d v="2023-02-02T00:00:00"/>
    <m/>
    <n v="2"/>
    <m/>
    <m/>
    <n v="1"/>
    <n v="20221230"/>
    <n v="20221223"/>
    <n v="544300"/>
    <n v="0"/>
    <d v="2023-01-31T00:00:00"/>
  </r>
  <r>
    <n v="830027158"/>
    <s v="Riesgo de Fractura SA-Cayre IPS"/>
    <s v="FENA"/>
    <n v="3597"/>
    <s v="830027158_FENA_3597"/>
    <s v="FENA"/>
    <n v="3597"/>
    <d v="2022-10-28T00:00:00"/>
    <n v="802700"/>
    <n v="802700"/>
    <s v="B)Factura sin saldo ERP"/>
    <x v="1"/>
    <n v="802700"/>
    <s v="OK"/>
    <n v="802700"/>
    <n v="0"/>
    <n v="0"/>
    <n v="0"/>
    <n v="802700"/>
    <n v="0"/>
    <m/>
    <n v="0"/>
    <m/>
    <n v="0"/>
    <n v="0"/>
    <n v="0"/>
    <m/>
    <m/>
    <n v="0"/>
    <d v="2023-02-02T00:00:00"/>
    <m/>
    <n v="2"/>
    <m/>
    <m/>
    <n v="1"/>
    <n v="20221230"/>
    <n v="20221223"/>
    <n v="802700"/>
    <n v="0"/>
    <d v="2023-01-31T00:00:00"/>
  </r>
  <r>
    <n v="830027158"/>
    <s v="Riesgo de Fractura SA-Cayre IPS"/>
    <s v="FEPE"/>
    <n v="13297"/>
    <s v="830027158_FEPE_13297"/>
    <s v="FEPE"/>
    <n v="13297"/>
    <d v="2022-10-28T00:00:00"/>
    <n v="50000"/>
    <n v="50000"/>
    <s v="B)Factura sin saldo ERP"/>
    <x v="1"/>
    <n v="50000"/>
    <s v="OK"/>
    <n v="50000"/>
    <n v="0"/>
    <n v="0"/>
    <n v="0"/>
    <n v="50000"/>
    <n v="0"/>
    <m/>
    <n v="0"/>
    <m/>
    <n v="0"/>
    <n v="0"/>
    <n v="0"/>
    <m/>
    <m/>
    <n v="0"/>
    <d v="2022-10-28T00:00:00"/>
    <m/>
    <n v="2"/>
    <m/>
    <m/>
    <n v="1"/>
    <n v="20230130"/>
    <n v="20230104"/>
    <n v="50000"/>
    <n v="0"/>
    <d v="2023-01-31T00:00:00"/>
  </r>
  <r>
    <n v="830027158"/>
    <s v="Riesgo de Fractura SA-Cayre IPS"/>
    <s v="FEPE"/>
    <n v="13304"/>
    <s v="830027158_FEPE_13304"/>
    <s v="FEPE"/>
    <n v="13304"/>
    <d v="2022-10-28T00:00:00"/>
    <n v="50000"/>
    <n v="50000"/>
    <s v="B)Factura sin saldo ERP"/>
    <x v="1"/>
    <n v="50000"/>
    <s v="OK"/>
    <n v="50000"/>
    <n v="0"/>
    <n v="0"/>
    <n v="0"/>
    <n v="50000"/>
    <n v="0"/>
    <m/>
    <n v="0"/>
    <m/>
    <n v="0"/>
    <n v="0"/>
    <n v="0"/>
    <m/>
    <m/>
    <n v="0"/>
    <d v="2022-10-28T00:00:00"/>
    <m/>
    <n v="2"/>
    <m/>
    <m/>
    <n v="1"/>
    <n v="20230130"/>
    <n v="20230104"/>
    <n v="50000"/>
    <n v="0"/>
    <d v="2023-01-31T00:00:00"/>
  </r>
  <r>
    <n v="830027158"/>
    <s v="Riesgo de Fractura SA-Cayre IPS"/>
    <s v="FEPE"/>
    <n v="13395"/>
    <s v="830027158_FEPE_13395"/>
    <s v="FEPE"/>
    <n v="13395"/>
    <d v="2022-10-28T00:00:00"/>
    <n v="50000"/>
    <n v="50000"/>
    <s v="B)Factura sin saldo ERP"/>
    <x v="1"/>
    <n v="50000"/>
    <s v="OK"/>
    <n v="50000"/>
    <n v="0"/>
    <n v="0"/>
    <n v="0"/>
    <n v="50000"/>
    <n v="0"/>
    <m/>
    <n v="0"/>
    <m/>
    <n v="0"/>
    <n v="0"/>
    <n v="0"/>
    <m/>
    <m/>
    <n v="0"/>
    <d v="2022-10-28T00:00:00"/>
    <m/>
    <n v="2"/>
    <m/>
    <m/>
    <n v="1"/>
    <n v="20230130"/>
    <n v="20230104"/>
    <n v="50000"/>
    <n v="0"/>
    <d v="2023-01-31T00:00:00"/>
  </r>
  <r>
    <n v="830027158"/>
    <s v="Riesgo de Fractura SA-Cayre IPS"/>
    <s v="FEPE"/>
    <n v="13438"/>
    <s v="830027158_FEPE_13438"/>
    <s v="FEPE"/>
    <n v="13438"/>
    <d v="2022-10-28T00:00:00"/>
    <n v="50000"/>
    <n v="50000"/>
    <s v="B)Factura sin saldo ERP"/>
    <x v="1"/>
    <n v="50000"/>
    <s v="OK"/>
    <n v="50000"/>
    <n v="0"/>
    <n v="0"/>
    <n v="0"/>
    <n v="50000"/>
    <n v="0"/>
    <m/>
    <n v="0"/>
    <m/>
    <n v="0"/>
    <n v="0"/>
    <n v="0"/>
    <m/>
    <m/>
    <n v="0"/>
    <d v="2022-10-28T00:00:00"/>
    <m/>
    <n v="2"/>
    <m/>
    <m/>
    <n v="1"/>
    <n v="20230130"/>
    <n v="20230104"/>
    <n v="50000"/>
    <n v="0"/>
    <d v="2023-01-31T00:00:00"/>
  </r>
  <r>
    <n v="830027158"/>
    <s v="Riesgo de Fractura SA-Cayre IPS"/>
    <s v="FEPE"/>
    <n v="13685"/>
    <s v="830027158_FEPE_13685"/>
    <s v="FEPE"/>
    <n v="13685"/>
    <d v="2022-10-28T00:00:00"/>
    <n v="50000"/>
    <n v="50000"/>
    <s v="B)Factura sin saldo ERP"/>
    <x v="1"/>
    <n v="50000"/>
    <s v="OK"/>
    <n v="50000"/>
    <n v="0"/>
    <n v="0"/>
    <n v="0"/>
    <n v="50000"/>
    <n v="0"/>
    <m/>
    <n v="0"/>
    <m/>
    <n v="0"/>
    <n v="0"/>
    <n v="0"/>
    <m/>
    <m/>
    <n v="0"/>
    <d v="2022-10-28T00:00:00"/>
    <m/>
    <n v="2"/>
    <m/>
    <m/>
    <n v="1"/>
    <n v="20230130"/>
    <n v="20230104"/>
    <n v="50000"/>
    <n v="0"/>
    <d v="2023-01-31T00:00:00"/>
  </r>
  <r>
    <n v="830027158"/>
    <s v="Riesgo de Fractura SA-Cayre IPS"/>
    <s v="FEPE"/>
    <n v="13755"/>
    <s v="830027158_FEPE_13755"/>
    <s v="FEPE"/>
    <n v="13755"/>
    <d v="2022-06-06T00:00:00"/>
    <n v="426000"/>
    <n v="426000"/>
    <s v="B)Factura sin saldo ERP"/>
    <x v="1"/>
    <n v="426000"/>
    <s v="OK"/>
    <n v="426000"/>
    <n v="0"/>
    <n v="0"/>
    <n v="0"/>
    <n v="426000"/>
    <n v="0"/>
    <m/>
    <n v="0"/>
    <m/>
    <n v="0"/>
    <n v="0"/>
    <n v="0"/>
    <m/>
    <m/>
    <n v="0"/>
    <d v="2022-06-06T00:00:00"/>
    <m/>
    <n v="2"/>
    <m/>
    <m/>
    <n v="1"/>
    <n v="20230130"/>
    <n v="20230104"/>
    <n v="426000"/>
    <n v="0"/>
    <d v="2023-01-31T00:00:00"/>
  </r>
  <r>
    <n v="830027158"/>
    <s v="Riesgo de Fractura SA-Cayre IPS"/>
    <s v="FEPE"/>
    <n v="13914"/>
    <s v="830027158_FEPE_13914"/>
    <s v="FEPE"/>
    <n v="13914"/>
    <d v="2022-06-06T00:00:00"/>
    <n v="426000"/>
    <n v="426000"/>
    <s v="B)Factura sin saldo ERP"/>
    <x v="1"/>
    <n v="426000"/>
    <s v="OK"/>
    <n v="426000"/>
    <n v="0"/>
    <n v="0"/>
    <n v="0"/>
    <n v="426000"/>
    <n v="0"/>
    <m/>
    <n v="0"/>
    <m/>
    <n v="0"/>
    <n v="0"/>
    <n v="0"/>
    <m/>
    <m/>
    <n v="0"/>
    <d v="2022-06-06T00:00:00"/>
    <m/>
    <n v="2"/>
    <m/>
    <m/>
    <n v="1"/>
    <n v="20230130"/>
    <n v="20230104"/>
    <n v="426000"/>
    <n v="0"/>
    <d v="2023-01-31T00:00:00"/>
  </r>
  <r>
    <n v="830027158"/>
    <s v="Riesgo de Fractura SA-Cayre IPS"/>
    <s v="FEPE"/>
    <n v="15672"/>
    <s v="830027158_FEPE_15672"/>
    <s v="FEPE"/>
    <n v="15672"/>
    <d v="2022-10-28T00:00:00"/>
    <n v="426000"/>
    <n v="426000"/>
    <s v="B)Factura sin saldo ERP"/>
    <x v="1"/>
    <n v="426000"/>
    <s v="OK"/>
    <n v="426000"/>
    <n v="0"/>
    <n v="0"/>
    <n v="0"/>
    <n v="426000"/>
    <n v="0"/>
    <m/>
    <n v="0"/>
    <m/>
    <n v="0"/>
    <n v="0"/>
    <n v="0"/>
    <m/>
    <m/>
    <n v="0"/>
    <d v="2022-10-28T00:00:00"/>
    <m/>
    <n v="2"/>
    <m/>
    <m/>
    <n v="1"/>
    <n v="20230130"/>
    <n v="20230110"/>
    <n v="426000"/>
    <n v="0"/>
    <d v="2023-01-31T00:00:00"/>
  </r>
  <r>
    <n v="830027158"/>
    <s v="Riesgo de Fractura SA-Cayre IPS"/>
    <s v="NAL"/>
    <n v="11020"/>
    <s v="830027158_NAL_11020"/>
    <s v="NAL"/>
    <n v="11020"/>
    <d v="2022-10-28T00:00:00"/>
    <n v="1923400"/>
    <n v="100000"/>
    <s v="B)Factura sin saldo ERP"/>
    <x v="1"/>
    <n v="100000"/>
    <s v="OK"/>
    <n v="1923400"/>
    <n v="0"/>
    <n v="0"/>
    <n v="0"/>
    <n v="1923400"/>
    <n v="0"/>
    <m/>
    <n v="0"/>
    <m/>
    <n v="0"/>
    <n v="0"/>
    <n v="0"/>
    <m/>
    <m/>
    <n v="0"/>
    <d v="2022-10-28T00:00:00"/>
    <m/>
    <n v="2"/>
    <m/>
    <m/>
    <n v="2"/>
    <n v="20221030"/>
    <n v="20221005"/>
    <n v="1923400"/>
    <n v="0"/>
    <d v="2023-01-31T00:00:00"/>
  </r>
  <r>
    <n v="830027158"/>
    <s v="Riesgo de Fractura SA-Cayre IPS"/>
    <s v="FENA"/>
    <n v="3259"/>
    <s v="830027158_FENA_3259"/>
    <s v="FENA"/>
    <n v="3259"/>
    <d v="2022-10-28T00:00:00"/>
    <n v="338200"/>
    <n v="338200"/>
    <s v="B)Factura sin saldo ERP"/>
    <x v="1"/>
    <n v="338200"/>
    <s v="OK"/>
    <n v="338200"/>
    <n v="0"/>
    <n v="0"/>
    <n v="0"/>
    <n v="338200"/>
    <n v="0"/>
    <m/>
    <n v="0"/>
    <m/>
    <n v="0"/>
    <n v="0"/>
    <n v="0"/>
    <m/>
    <m/>
    <n v="0"/>
    <d v="2022-10-28T00:00:00"/>
    <m/>
    <n v="2"/>
    <m/>
    <m/>
    <n v="1"/>
    <n v="20221030"/>
    <n v="20221007"/>
    <n v="338200"/>
    <n v="0"/>
    <d v="2023-01-31T00:00:00"/>
  </r>
  <r>
    <n v="830027158"/>
    <s v="Riesgo de Fractura SA-Cayre IPS"/>
    <s v="FENA"/>
    <n v="3275"/>
    <s v="830027158_FENA_3275"/>
    <s v="FENA"/>
    <n v="3275"/>
    <d v="2022-10-28T00:00:00"/>
    <n v="3428400"/>
    <n v="3428400"/>
    <s v="B)Factura sin saldo ERP"/>
    <x v="1"/>
    <n v="3428400"/>
    <s v="OK"/>
    <n v="3428400"/>
    <n v="0"/>
    <n v="0"/>
    <n v="0"/>
    <n v="3428400"/>
    <n v="0"/>
    <m/>
    <n v="0"/>
    <m/>
    <n v="0"/>
    <n v="0"/>
    <n v="0"/>
    <m/>
    <m/>
    <n v="0"/>
    <d v="2022-10-28T00:00:00"/>
    <m/>
    <n v="2"/>
    <m/>
    <m/>
    <n v="1"/>
    <n v="20221030"/>
    <n v="20221007"/>
    <n v="3428400"/>
    <n v="0"/>
    <d v="2023-01-31T00:00:00"/>
  </r>
  <r>
    <n v="830027158"/>
    <s v="Riesgo de Fractura SA-Cayre IPS"/>
    <s v="FENA"/>
    <n v="3276"/>
    <s v="830027158_FENA_3276"/>
    <s v="FENA"/>
    <n v="3276"/>
    <d v="2022-10-28T00:00:00"/>
    <n v="229700"/>
    <n v="229700"/>
    <s v="B)Factura sin saldo ERP"/>
    <x v="1"/>
    <n v="229700"/>
    <s v="OK"/>
    <n v="229700"/>
    <n v="0"/>
    <n v="0"/>
    <n v="0"/>
    <n v="229700"/>
    <n v="0"/>
    <m/>
    <n v="0"/>
    <m/>
    <n v="0"/>
    <n v="0"/>
    <n v="0"/>
    <m/>
    <m/>
    <n v="0"/>
    <d v="2022-10-28T00:00:00"/>
    <m/>
    <n v="2"/>
    <m/>
    <m/>
    <n v="1"/>
    <n v="20221030"/>
    <n v="20221007"/>
    <n v="229700"/>
    <n v="0"/>
    <d v="2023-01-31T00:00:00"/>
  </r>
  <r>
    <n v="830027158"/>
    <s v="Riesgo de Fractura SA-Cayre IPS"/>
    <s v="FENA"/>
    <n v="3280"/>
    <s v="830027158_FENA_3280"/>
    <s v="FENA"/>
    <n v="3280"/>
    <d v="2022-10-28T00:00:00"/>
    <n v="820500"/>
    <n v="820500"/>
    <s v="B)Factura sin saldo ERP"/>
    <x v="1"/>
    <n v="820500"/>
    <s v="OK"/>
    <n v="820500"/>
    <n v="0"/>
    <n v="0"/>
    <n v="0"/>
    <n v="820500"/>
    <n v="0"/>
    <m/>
    <n v="0"/>
    <m/>
    <n v="0"/>
    <n v="0"/>
    <n v="0"/>
    <m/>
    <m/>
    <n v="0"/>
    <d v="2022-10-28T00:00:00"/>
    <m/>
    <n v="2"/>
    <m/>
    <m/>
    <n v="1"/>
    <n v="20220930"/>
    <n v="20220919"/>
    <n v="820500"/>
    <n v="0"/>
    <d v="2023-01-31T00:00:00"/>
  </r>
  <r>
    <n v="830027158"/>
    <s v="Riesgo de Fractura SA-Cayre IPS"/>
    <s v="FENA"/>
    <n v="3281"/>
    <s v="830027158_FENA_3281"/>
    <s v="FENA"/>
    <n v="3281"/>
    <d v="2022-10-28T00:00:00"/>
    <n v="250000"/>
    <n v="250000"/>
    <s v="B)Factura sin saldo ERP"/>
    <x v="1"/>
    <n v="250000"/>
    <s v="OK"/>
    <n v="250000"/>
    <n v="0"/>
    <n v="0"/>
    <n v="0"/>
    <n v="250000"/>
    <n v="0"/>
    <m/>
    <n v="0"/>
    <m/>
    <n v="0"/>
    <n v="0"/>
    <n v="0"/>
    <m/>
    <m/>
    <n v="0"/>
    <d v="2022-10-28T00:00:00"/>
    <m/>
    <n v="2"/>
    <m/>
    <m/>
    <n v="1"/>
    <n v="20220930"/>
    <n v="20220919"/>
    <n v="250000"/>
    <n v="0"/>
    <d v="2023-01-31T00:00:00"/>
  </r>
  <r>
    <n v="830027158"/>
    <s v="Riesgo de Fractura SA-Cayre IPS"/>
    <s v="FENA"/>
    <n v="3415"/>
    <s v="830027158_FENA_3415"/>
    <s v="FENA"/>
    <n v="3415"/>
    <d v="2022-10-28T00:00:00"/>
    <n v="138600"/>
    <n v="138600"/>
    <s v="B)Factura sin saldo ERP"/>
    <x v="1"/>
    <n v="138600"/>
    <s v="OK"/>
    <n v="138600"/>
    <n v="0"/>
    <n v="0"/>
    <n v="0"/>
    <n v="138600"/>
    <n v="0"/>
    <m/>
    <n v="0"/>
    <m/>
    <n v="0"/>
    <n v="0"/>
    <n v="0"/>
    <m/>
    <m/>
    <n v="0"/>
    <d v="2022-10-28T00:00:00"/>
    <m/>
    <n v="2"/>
    <m/>
    <m/>
    <n v="1"/>
    <n v="20221030"/>
    <n v="20221005"/>
    <n v="138600"/>
    <n v="0"/>
    <d v="2023-01-31T00:00:00"/>
  </r>
  <r>
    <n v="830027158"/>
    <s v="Riesgo de Fractura SA-Cayre IPS"/>
    <s v="FENA"/>
    <n v="3417"/>
    <s v="830027158_FENA_3417"/>
    <s v="FENA"/>
    <n v="3417"/>
    <d v="2022-10-28T00:00:00"/>
    <n v="3904200"/>
    <n v="3904200"/>
    <s v="B)Factura sin saldo ERP"/>
    <x v="1"/>
    <n v="3904200"/>
    <s v="OK"/>
    <n v="3904200"/>
    <n v="0"/>
    <n v="0"/>
    <n v="0"/>
    <n v="3904200"/>
    <n v="0"/>
    <m/>
    <n v="0"/>
    <m/>
    <n v="0"/>
    <n v="0"/>
    <n v="0"/>
    <m/>
    <m/>
    <n v="0"/>
    <d v="2022-10-28T00:00:00"/>
    <m/>
    <n v="2"/>
    <m/>
    <m/>
    <n v="1"/>
    <n v="20221030"/>
    <n v="20221005"/>
    <n v="3904200"/>
    <n v="0"/>
    <d v="2023-01-31T00:00:00"/>
  </r>
  <r>
    <n v="830027158"/>
    <s v="Riesgo de Fractura SA-Cayre IPS"/>
    <s v="FENA"/>
    <n v="3419"/>
    <s v="830027158_FENA_3419"/>
    <s v="FENA"/>
    <n v="3419"/>
    <d v="2022-10-28T00:00:00"/>
    <n v="952000"/>
    <n v="952000"/>
    <s v="B)Factura sin saldo ERP"/>
    <x v="1"/>
    <n v="47600"/>
    <s v="OK"/>
    <n v="952000"/>
    <n v="0"/>
    <n v="0"/>
    <n v="0"/>
    <n v="952000"/>
    <n v="0"/>
    <m/>
    <n v="0"/>
    <m/>
    <n v="0"/>
    <n v="0"/>
    <n v="0"/>
    <m/>
    <m/>
    <n v="0"/>
    <d v="2022-10-28T00:00:00"/>
    <m/>
    <n v="2"/>
    <m/>
    <m/>
    <n v="1"/>
    <n v="20221030"/>
    <n v="20221005"/>
    <n v="952000"/>
    <n v="0"/>
    <d v="2023-01-31T00:00:00"/>
  </r>
  <r>
    <n v="830027158"/>
    <s v="Riesgo de Fractura SA-Cayre IPS"/>
    <s v="FENA"/>
    <n v="3420"/>
    <s v="830027158_FENA_3420"/>
    <s v="FENA"/>
    <n v="3420"/>
    <d v="2022-10-28T00:00:00"/>
    <n v="1790700"/>
    <n v="1790700"/>
    <s v="B)Factura sin saldo ERP"/>
    <x v="1"/>
    <n v="1790700"/>
    <s v="OK"/>
    <n v="1790700"/>
    <n v="0"/>
    <n v="0"/>
    <n v="0"/>
    <n v="1790700"/>
    <n v="0"/>
    <m/>
    <n v="0"/>
    <m/>
    <n v="0"/>
    <n v="0"/>
    <n v="0"/>
    <m/>
    <m/>
    <n v="0"/>
    <d v="2022-10-28T00:00:00"/>
    <m/>
    <n v="2"/>
    <m/>
    <m/>
    <n v="1"/>
    <n v="20221030"/>
    <n v="20221005"/>
    <n v="1790700"/>
    <n v="0"/>
    <d v="2023-01-31T00:00:00"/>
  </r>
  <r>
    <n v="830027158"/>
    <s v="Riesgo de Fractura SA-Cayre IPS"/>
    <s v="FENA"/>
    <n v="3421"/>
    <s v="830027158_FENA_3421"/>
    <s v="FENA"/>
    <n v="3421"/>
    <d v="2022-10-28T00:00:00"/>
    <n v="588200"/>
    <n v="588200"/>
    <s v="B)Factura sin saldo ERP"/>
    <x v="1"/>
    <n v="588200"/>
    <s v="OK"/>
    <n v="588200"/>
    <n v="0"/>
    <n v="0"/>
    <n v="0"/>
    <n v="588200"/>
    <n v="0"/>
    <m/>
    <n v="0"/>
    <m/>
    <n v="0"/>
    <n v="0"/>
    <n v="0"/>
    <m/>
    <m/>
    <n v="0"/>
    <d v="2022-10-28T00:00:00"/>
    <m/>
    <n v="2"/>
    <m/>
    <m/>
    <n v="1"/>
    <n v="20221030"/>
    <n v="20221005"/>
    <n v="588200"/>
    <n v="0"/>
    <d v="2023-01-31T00:00:00"/>
  </r>
  <r>
    <n v="830027158"/>
    <s v="Riesgo de Fractura SA-Cayre IPS"/>
    <s v="FENA"/>
    <n v="3439"/>
    <s v="830027158_FENA_3439"/>
    <s v="FENA"/>
    <n v="3439"/>
    <d v="2022-10-28T00:00:00"/>
    <n v="200000"/>
    <n v="200000"/>
    <s v="B)Factura sin saldo ERP"/>
    <x v="1"/>
    <n v="200000"/>
    <s v="OK"/>
    <n v="200000"/>
    <n v="0"/>
    <n v="0"/>
    <n v="0"/>
    <n v="200000"/>
    <n v="0"/>
    <m/>
    <n v="0"/>
    <m/>
    <n v="0"/>
    <n v="0"/>
    <n v="0"/>
    <m/>
    <m/>
    <n v="0"/>
    <d v="2022-10-28T00:00:00"/>
    <m/>
    <n v="2"/>
    <m/>
    <m/>
    <n v="1"/>
    <n v="20221030"/>
    <n v="20221005"/>
    <n v="200000"/>
    <n v="0"/>
    <d v="2023-01-31T00:00:00"/>
  </r>
  <r>
    <n v="830027158"/>
    <s v="Riesgo de Fractura SA-Cayre IPS"/>
    <s v="FENA"/>
    <n v="3441"/>
    <s v="830027158_FENA_3441"/>
    <s v="FENA"/>
    <n v="3441"/>
    <d v="2022-10-28T00:00:00"/>
    <n v="785000"/>
    <n v="785000"/>
    <s v="B)Factura sin saldo ERP"/>
    <x v="1"/>
    <n v="785000"/>
    <s v="OK"/>
    <n v="785000"/>
    <n v="0"/>
    <n v="0"/>
    <n v="0"/>
    <n v="785000"/>
    <n v="0"/>
    <m/>
    <n v="0"/>
    <m/>
    <n v="0"/>
    <n v="0"/>
    <n v="0"/>
    <m/>
    <m/>
    <n v="0"/>
    <d v="2022-10-28T00:00:00"/>
    <m/>
    <n v="2"/>
    <m/>
    <m/>
    <n v="1"/>
    <n v="20221030"/>
    <n v="20221005"/>
    <n v="785000"/>
    <n v="0"/>
    <d v="2023-01-31T00:00:00"/>
  </r>
  <r>
    <n v="830027158"/>
    <s v="Riesgo de Fractura SA-Cayre IPS"/>
    <s v="FENA"/>
    <n v="3446"/>
    <s v="830027158_FENA_3446"/>
    <s v="FENA"/>
    <n v="3446"/>
    <d v="2022-10-28T00:00:00"/>
    <n v="50000"/>
    <n v="50000"/>
    <s v="B)Factura sin saldo ERP"/>
    <x v="1"/>
    <n v="50000"/>
    <s v="OK"/>
    <n v="50000"/>
    <n v="0"/>
    <n v="0"/>
    <n v="0"/>
    <n v="50000"/>
    <n v="0"/>
    <m/>
    <n v="0"/>
    <m/>
    <n v="0"/>
    <n v="0"/>
    <n v="0"/>
    <m/>
    <m/>
    <n v="0"/>
    <d v="2022-10-28T00:00:00"/>
    <m/>
    <n v="2"/>
    <m/>
    <m/>
    <n v="1"/>
    <n v="20221030"/>
    <n v="20221005"/>
    <n v="50000"/>
    <n v="0"/>
    <d v="2023-01-31T00:00:00"/>
  </r>
  <r>
    <n v="830027158"/>
    <s v="Riesgo de Fractura SA-Cayre IPS"/>
    <s v="FENA"/>
    <n v="3447"/>
    <s v="830027158_FENA_3447"/>
    <s v="FENA"/>
    <n v="3447"/>
    <d v="2022-10-28T00:00:00"/>
    <n v="232300"/>
    <n v="232300"/>
    <s v="B)Factura sin saldo ERP"/>
    <x v="1"/>
    <n v="232300"/>
    <s v="OK"/>
    <n v="232300"/>
    <n v="0"/>
    <n v="0"/>
    <n v="0"/>
    <n v="232300"/>
    <n v="0"/>
    <m/>
    <n v="0"/>
    <m/>
    <n v="0"/>
    <n v="0"/>
    <n v="0"/>
    <m/>
    <m/>
    <n v="0"/>
    <d v="2022-10-28T00:00:00"/>
    <m/>
    <n v="2"/>
    <m/>
    <m/>
    <n v="1"/>
    <n v="20221030"/>
    <n v="20221005"/>
    <n v="232300"/>
    <n v="0"/>
    <d v="2023-01-31T00:00:00"/>
  </r>
  <r>
    <n v="830027158"/>
    <s v="Riesgo de Fractura SA-Cayre IPS"/>
    <s v="FENA"/>
    <n v="3457"/>
    <s v="830027158_FENA_3457"/>
    <s v="FENA"/>
    <n v="3457"/>
    <d v="2022-06-06T00:00:00"/>
    <n v="332300"/>
    <n v="332300"/>
    <s v="B)Factura sin saldo ERP"/>
    <x v="1"/>
    <n v="332300"/>
    <s v="OK"/>
    <n v="332300"/>
    <n v="0"/>
    <n v="0"/>
    <n v="0"/>
    <n v="332300"/>
    <n v="0"/>
    <m/>
    <n v="0"/>
    <m/>
    <n v="0"/>
    <n v="0"/>
    <n v="0"/>
    <m/>
    <m/>
    <n v="0"/>
    <d v="2022-06-06T00:00:00"/>
    <m/>
    <n v="2"/>
    <m/>
    <m/>
    <n v="1"/>
    <n v="20221030"/>
    <n v="20221005"/>
    <n v="332300"/>
    <n v="0"/>
    <d v="2023-01-31T00:00:00"/>
  </r>
  <r>
    <n v="830027158"/>
    <s v="Riesgo de Fractura SA-Cayre IPS"/>
    <s v="FENA"/>
    <n v="3464"/>
    <s v="830027158_FENA_3464"/>
    <s v="FENA"/>
    <n v="3464"/>
    <d v="2022-06-06T00:00:00"/>
    <n v="838200"/>
    <n v="838200"/>
    <s v="B)Factura sin saldo ERP"/>
    <x v="1"/>
    <n v="838200"/>
    <s v="OK"/>
    <n v="838200"/>
    <n v="0"/>
    <n v="0"/>
    <n v="0"/>
    <n v="838200"/>
    <n v="0"/>
    <m/>
    <n v="0"/>
    <m/>
    <n v="0"/>
    <n v="0"/>
    <n v="0"/>
    <m/>
    <m/>
    <n v="0"/>
    <d v="2022-06-06T00:00:00"/>
    <m/>
    <n v="2"/>
    <m/>
    <m/>
    <n v="1"/>
    <n v="20221030"/>
    <n v="20221010"/>
    <n v="838200"/>
    <n v="0"/>
    <d v="2023-01-31T00:00:00"/>
  </r>
  <r>
    <n v="830027158"/>
    <s v="Riesgo de Fractura SA-Cayre IPS"/>
    <s v="FENA"/>
    <n v="3468"/>
    <s v="830027158_FENA_3468"/>
    <s v="FENA"/>
    <n v="3468"/>
    <d v="2022-10-28T00:00:00"/>
    <n v="2061000"/>
    <n v="2061000"/>
    <s v="B)Factura sin saldo ERP"/>
    <x v="1"/>
    <n v="2061000"/>
    <s v="OK"/>
    <n v="2061000"/>
    <n v="0"/>
    <n v="0"/>
    <n v="0"/>
    <n v="2061000"/>
    <n v="0"/>
    <m/>
    <n v="0"/>
    <m/>
    <n v="0"/>
    <n v="0"/>
    <n v="0"/>
    <m/>
    <m/>
    <n v="0"/>
    <d v="2022-06-06T00:00:00"/>
    <m/>
    <n v="2"/>
    <m/>
    <m/>
    <n v="1"/>
    <n v="20221130"/>
    <n v="20221108"/>
    <n v="2061000"/>
    <n v="0"/>
    <d v="2023-01-31T00:00:00"/>
  </r>
  <r>
    <n v="830027158"/>
    <s v="Riesgo de Fractura SA-Cayre IPS"/>
    <s v="FENA"/>
    <n v="3469"/>
    <s v="830027158_FENA_3469"/>
    <s v="FENA"/>
    <n v="3469"/>
    <d v="2022-10-28T00:00:00"/>
    <n v="576000"/>
    <n v="576000"/>
    <s v="B)Factura sin saldo ERP"/>
    <x v="1"/>
    <n v="28800"/>
    <s v="OK"/>
    <n v="576000"/>
    <n v="0"/>
    <n v="0"/>
    <n v="0"/>
    <n v="576000"/>
    <n v="0"/>
    <m/>
    <n v="0"/>
    <m/>
    <n v="0"/>
    <n v="0"/>
    <n v="0"/>
    <m/>
    <m/>
    <n v="0"/>
    <d v="2022-10-28T00:00:00"/>
    <m/>
    <n v="2"/>
    <m/>
    <m/>
    <n v="1"/>
    <n v="20221130"/>
    <n v="20221108"/>
    <n v="576000"/>
    <n v="0"/>
    <d v="2023-01-31T00:00:00"/>
  </r>
  <r>
    <n v="830027158"/>
    <s v="Riesgo de Fractura SA-Cayre IPS"/>
    <s v="FENA"/>
    <n v="3132"/>
    <s v="830027158_FENA_3132"/>
    <s v="FENA"/>
    <n v="3132"/>
    <d v="2022-10-28T00:00:00"/>
    <n v="4538300"/>
    <n v="4538300"/>
    <s v="B)Factura sin saldo ERP"/>
    <x v="1"/>
    <n v="4538300"/>
    <s v="OK"/>
    <n v="4538300"/>
    <n v="0"/>
    <n v="0"/>
    <n v="0"/>
    <n v="4538300"/>
    <n v="0"/>
    <m/>
    <n v="0"/>
    <m/>
    <n v="0"/>
    <n v="0"/>
    <n v="0"/>
    <m/>
    <m/>
    <n v="0"/>
    <d v="2022-10-28T00:00:00"/>
    <m/>
    <n v="2"/>
    <m/>
    <m/>
    <n v="1"/>
    <n v="20220730"/>
    <n v="20220711"/>
    <n v="4538300"/>
    <n v="0"/>
    <d v="2023-01-31T00:00:00"/>
  </r>
  <r>
    <n v="830027158"/>
    <s v="Riesgo de Fractura SA-Cayre IPS"/>
    <s v="FENA"/>
    <n v="3133"/>
    <s v="830027158_FENA_3133"/>
    <s v="FENA"/>
    <n v="3133"/>
    <d v="2022-10-28T00:00:00"/>
    <n v="150000"/>
    <n v="150000"/>
    <s v="B)Factura sin saldo ERP"/>
    <x v="1"/>
    <n v="150000"/>
    <s v="OK"/>
    <n v="150000"/>
    <n v="0"/>
    <n v="0"/>
    <n v="0"/>
    <n v="150000"/>
    <n v="0"/>
    <m/>
    <n v="0"/>
    <m/>
    <n v="0"/>
    <n v="0"/>
    <n v="0"/>
    <m/>
    <m/>
    <n v="0"/>
    <d v="2022-10-28T00:00:00"/>
    <m/>
    <n v="2"/>
    <m/>
    <m/>
    <n v="1"/>
    <n v="20220730"/>
    <n v="20220711"/>
    <n v="150000"/>
    <n v="0"/>
    <d v="2023-01-31T00:00:00"/>
  </r>
  <r>
    <n v="830027158"/>
    <s v="Riesgo de Fractura SA-Cayre IPS"/>
    <s v="FENA"/>
    <n v="3137"/>
    <s v="830027158_FENA_3137"/>
    <s v="FENA"/>
    <n v="3137"/>
    <d v="2022-10-28T00:00:00"/>
    <n v="50000"/>
    <n v="50000"/>
    <s v="B)Factura sin saldo ERP"/>
    <x v="1"/>
    <n v="50000"/>
    <s v="OK"/>
    <n v="50000"/>
    <n v="0"/>
    <n v="0"/>
    <n v="0"/>
    <n v="50000"/>
    <n v="0"/>
    <m/>
    <n v="0"/>
    <m/>
    <n v="0"/>
    <n v="0"/>
    <n v="0"/>
    <m/>
    <m/>
    <n v="0"/>
    <d v="2022-10-28T00:00:00"/>
    <m/>
    <n v="2"/>
    <m/>
    <m/>
    <n v="1"/>
    <n v="20220730"/>
    <n v="20220711"/>
    <n v="50000"/>
    <n v="0"/>
    <d v="2023-01-31T00:00:00"/>
  </r>
  <r>
    <n v="830027158"/>
    <s v="Riesgo de Fractura SA-Cayre IPS"/>
    <s v="FENA"/>
    <n v="3138"/>
    <s v="830027158_FENA_3138"/>
    <s v="FENA"/>
    <n v="3138"/>
    <d v="2022-10-28T00:00:00"/>
    <n v="735000"/>
    <n v="735000"/>
    <s v="B)Factura sin saldo ERP"/>
    <x v="1"/>
    <n v="735000"/>
    <s v="OK"/>
    <n v="735000"/>
    <n v="0"/>
    <n v="0"/>
    <n v="0"/>
    <n v="735000"/>
    <n v="0"/>
    <m/>
    <n v="0"/>
    <m/>
    <n v="0"/>
    <n v="0"/>
    <n v="0"/>
    <m/>
    <m/>
    <n v="0"/>
    <d v="2022-10-28T00:00:00"/>
    <m/>
    <n v="2"/>
    <m/>
    <m/>
    <n v="1"/>
    <n v="20220730"/>
    <n v="20220711"/>
    <n v="735000"/>
    <n v="0"/>
    <d v="2023-01-31T00:00:00"/>
  </r>
  <r>
    <n v="830027158"/>
    <s v="Riesgo de Fractura SA-Cayre IPS"/>
    <s v="FENA"/>
    <n v="3166"/>
    <s v="830027158_FENA_3166"/>
    <s v="FENA"/>
    <n v="3166"/>
    <d v="2022-10-28T00:00:00"/>
    <n v="1575800"/>
    <n v="1575800"/>
    <s v="B)Factura sin saldo ERP"/>
    <x v="1"/>
    <n v="1575800"/>
    <s v="OK"/>
    <n v="1575800"/>
    <n v="0"/>
    <n v="0"/>
    <n v="0"/>
    <n v="1575800"/>
    <n v="0"/>
    <m/>
    <n v="0"/>
    <m/>
    <n v="0"/>
    <n v="0"/>
    <n v="0"/>
    <m/>
    <m/>
    <n v="0"/>
    <d v="2022-10-28T00:00:00"/>
    <m/>
    <n v="2"/>
    <m/>
    <m/>
    <n v="1"/>
    <n v="20220830"/>
    <n v="20220803"/>
    <n v="1575800"/>
    <n v="0"/>
    <d v="2023-01-31T00:00:00"/>
  </r>
  <r>
    <n v="830027158"/>
    <s v="Riesgo de Fractura SA-Cayre IPS"/>
    <s v="FENA"/>
    <n v="3167"/>
    <s v="830027158_FENA_3167"/>
    <s v="FENA"/>
    <n v="3167"/>
    <d v="2022-10-28T00:00:00"/>
    <n v="50000"/>
    <n v="50000"/>
    <s v="B)Factura sin saldo ERP"/>
    <x v="1"/>
    <n v="50000"/>
    <s v="OK"/>
    <n v="50000"/>
    <n v="0"/>
    <n v="0"/>
    <n v="0"/>
    <n v="50000"/>
    <n v="0"/>
    <m/>
    <n v="0"/>
    <m/>
    <n v="0"/>
    <n v="0"/>
    <n v="0"/>
    <m/>
    <m/>
    <n v="0"/>
    <d v="2022-10-28T00:00:00"/>
    <m/>
    <n v="2"/>
    <m/>
    <m/>
    <n v="1"/>
    <n v="20220830"/>
    <n v="20220803"/>
    <n v="50000"/>
    <n v="0"/>
    <d v="2023-01-31T00:00:00"/>
  </r>
  <r>
    <n v="830027158"/>
    <s v="Riesgo de Fractura SA-Cayre IPS"/>
    <s v="FENA"/>
    <n v="3257"/>
    <s v="830027158_FENA_3257"/>
    <s v="FENA"/>
    <n v="3257"/>
    <d v="2022-10-28T00:00:00"/>
    <n v="521300"/>
    <n v="521300"/>
    <s v="B)Factura sin saldo ERP"/>
    <x v="1"/>
    <n v="521300"/>
    <s v="OK"/>
    <n v="521300"/>
    <n v="0"/>
    <n v="0"/>
    <n v="0"/>
    <n v="521300"/>
    <n v="0"/>
    <m/>
    <n v="0"/>
    <m/>
    <n v="0"/>
    <n v="0"/>
    <n v="0"/>
    <m/>
    <m/>
    <n v="0"/>
    <d v="2022-10-28T00:00:00"/>
    <m/>
    <n v="2"/>
    <m/>
    <m/>
    <n v="1"/>
    <n v="20221030"/>
    <n v="20221007"/>
    <n v="521300"/>
    <n v="0"/>
    <d v="2023-01-31T00:00:00"/>
  </r>
  <r>
    <n v="830027158"/>
    <s v="Riesgo de Fractura SA-Cayre IPS"/>
    <s v="FENA"/>
    <n v="1280"/>
    <s v="830027158_FENA_1280"/>
    <s v="FENA"/>
    <n v="1280"/>
    <d v="2022-10-28T00:00:00"/>
    <n v="1707300"/>
    <n v="42000"/>
    <s v="B)Factura sin saldo ERP"/>
    <x v="1"/>
    <n v="42000"/>
    <s v="OK"/>
    <n v="1707300"/>
    <n v="0"/>
    <n v="0"/>
    <n v="0"/>
    <n v="1707300"/>
    <n v="0"/>
    <m/>
    <n v="0"/>
    <m/>
    <n v="0"/>
    <n v="0"/>
    <n v="0"/>
    <m/>
    <m/>
    <n v="0"/>
    <d v="2022-10-28T00:00:00"/>
    <m/>
    <n v="2"/>
    <m/>
    <m/>
    <n v="2"/>
    <n v="20221030"/>
    <n v="20221005"/>
    <n v="1707300"/>
    <n v="0"/>
    <d v="2023-01-31T00:00:00"/>
  </r>
  <r>
    <n v="830027158"/>
    <s v="Riesgo de Fractura SA-Cayre IPS"/>
    <s v="FENA"/>
    <n v="1580"/>
    <s v="830027158_FENA_1580"/>
    <s v="FENA"/>
    <n v="1580"/>
    <d v="2022-10-28T00:00:00"/>
    <n v="2774300"/>
    <n v="10200"/>
    <s v="B)Factura sin saldo ERP"/>
    <x v="1"/>
    <n v="10200"/>
    <s v="OK"/>
    <n v="2774300"/>
    <n v="0"/>
    <n v="0"/>
    <n v="0"/>
    <n v="2774300"/>
    <n v="0"/>
    <m/>
    <n v="0"/>
    <m/>
    <n v="0"/>
    <n v="0"/>
    <n v="0"/>
    <m/>
    <m/>
    <n v="0"/>
    <d v="2022-10-28T00:00:00"/>
    <m/>
    <n v="2"/>
    <m/>
    <m/>
    <n v="2"/>
    <n v="20221030"/>
    <n v="20221005"/>
    <n v="2774300"/>
    <n v="0"/>
    <d v="2023-01-31T00:00:00"/>
  </r>
  <r>
    <n v="830027158"/>
    <s v="Riesgo de Fractura SA-Cayre IPS"/>
    <s v="FENA"/>
    <n v="1653"/>
    <s v="830027158_FENA_1653"/>
    <s v="FENA"/>
    <n v="1653"/>
    <d v="2022-10-28T00:00:00"/>
    <n v="2963400"/>
    <n v="426000"/>
    <s v="B)Factura sin saldo ERP"/>
    <x v="1"/>
    <n v="426000"/>
    <s v="OK"/>
    <n v="2963400"/>
    <n v="0"/>
    <n v="0"/>
    <n v="0"/>
    <n v="2963400"/>
    <n v="0"/>
    <m/>
    <n v="0"/>
    <m/>
    <n v="0"/>
    <n v="0"/>
    <n v="0"/>
    <m/>
    <m/>
    <n v="0"/>
    <d v="2022-10-28T00:00:00"/>
    <m/>
    <n v="2"/>
    <m/>
    <m/>
    <n v="2"/>
    <n v="20221030"/>
    <n v="20221005"/>
    <n v="2963400"/>
    <n v="0"/>
    <d v="2023-01-31T00:00:00"/>
  </r>
  <r>
    <n v="830027158"/>
    <s v="Riesgo de Fractura SA-Cayre IPS"/>
    <s v="FENA"/>
    <n v="2251"/>
    <s v="830027158_FENA_2251"/>
    <s v="FENA"/>
    <n v="2251"/>
    <d v="2022-10-28T00:00:00"/>
    <n v="4438600"/>
    <n v="426000"/>
    <s v="B)Factura sin saldo ERP"/>
    <x v="1"/>
    <n v="426000"/>
    <s v="OK"/>
    <n v="4438600"/>
    <n v="0"/>
    <n v="0"/>
    <n v="0"/>
    <n v="4438600"/>
    <n v="0"/>
    <m/>
    <n v="0"/>
    <m/>
    <n v="0"/>
    <n v="0"/>
    <n v="0"/>
    <m/>
    <m/>
    <n v="0"/>
    <d v="2022-10-28T00:00:00"/>
    <m/>
    <n v="2"/>
    <m/>
    <m/>
    <n v="2"/>
    <n v="20221030"/>
    <n v="20221005"/>
    <n v="4438600"/>
    <n v="0"/>
    <d v="2023-01-31T00:00:00"/>
  </r>
  <r>
    <n v="830027158"/>
    <s v="Riesgo de Fractura SA-Cayre IPS"/>
    <s v="FENA"/>
    <n v="2296"/>
    <s v="830027158_FENA_2296"/>
    <s v="FENA"/>
    <n v="2296"/>
    <d v="2022-10-28T00:00:00"/>
    <n v="958200"/>
    <n v="50000"/>
    <s v="B)Factura sin saldo ERP"/>
    <x v="1"/>
    <n v="50000"/>
    <s v="OK"/>
    <n v="958200"/>
    <n v="0"/>
    <n v="0"/>
    <n v="0"/>
    <n v="958200"/>
    <n v="0"/>
    <m/>
    <n v="0"/>
    <m/>
    <n v="0"/>
    <n v="0"/>
    <n v="0"/>
    <m/>
    <m/>
    <n v="0"/>
    <d v="2022-10-28T00:00:00"/>
    <m/>
    <n v="2"/>
    <m/>
    <m/>
    <n v="2"/>
    <n v="20221030"/>
    <n v="20221005"/>
    <n v="958200"/>
    <n v="0"/>
    <d v="2023-01-31T00:00:00"/>
  </r>
  <r>
    <n v="830027158"/>
    <s v="Riesgo de Fractura SA-Cayre IPS"/>
    <s v="FENA"/>
    <n v="2297"/>
    <s v="830027158_FENA_2297"/>
    <s v="FENA"/>
    <n v="2297"/>
    <d v="2022-10-28T00:00:00"/>
    <n v="6036000"/>
    <n v="50000"/>
    <s v="B)Factura sin saldo ERP"/>
    <x v="1"/>
    <n v="50000"/>
    <s v="OK"/>
    <n v="6036000"/>
    <n v="0"/>
    <n v="0"/>
    <n v="0"/>
    <n v="6036000"/>
    <n v="0"/>
    <m/>
    <n v="0"/>
    <m/>
    <n v="0"/>
    <n v="0"/>
    <n v="0"/>
    <m/>
    <m/>
    <n v="0"/>
    <d v="2022-10-28T00:00:00"/>
    <m/>
    <n v="2"/>
    <m/>
    <m/>
    <n v="2"/>
    <n v="20221030"/>
    <n v="20221005"/>
    <n v="6036000"/>
    <n v="0"/>
    <d v="2023-01-31T00:00:00"/>
  </r>
  <r>
    <n v="830027158"/>
    <s v="Riesgo de Fractura SA-Cayre IPS"/>
    <s v="FENA"/>
    <n v="2734"/>
    <s v="830027158_FENA_2734"/>
    <s v="FENA"/>
    <n v="2734"/>
    <d v="2022-10-28T00:00:00"/>
    <n v="6194700"/>
    <n v="6194700"/>
    <s v="B)Factura sin saldo ERP"/>
    <x v="1"/>
    <n v="6194700"/>
    <s v="OK"/>
    <n v="6194700"/>
    <n v="0"/>
    <n v="0"/>
    <n v="0"/>
    <n v="6194700"/>
    <n v="0"/>
    <m/>
    <n v="0"/>
    <m/>
    <n v="0"/>
    <n v="0"/>
    <n v="0"/>
    <m/>
    <m/>
    <n v="0"/>
    <d v="2022-10-28T00:00:00"/>
    <m/>
    <n v="2"/>
    <m/>
    <m/>
    <n v="1"/>
    <n v="20221130"/>
    <n v="20221108"/>
    <n v="6194700"/>
    <n v="0"/>
    <d v="2023-01-31T00:00:00"/>
  </r>
  <r>
    <n v="830027158"/>
    <s v="Riesgo de Fractura SA-Cayre IPS"/>
    <s v="FENA"/>
    <n v="2778"/>
    <s v="830027158_FENA_2778"/>
    <s v="FENA"/>
    <n v="2778"/>
    <d v="2022-10-28T00:00:00"/>
    <n v="241100"/>
    <n v="241100"/>
    <s v="B)Factura sin saldo ERP"/>
    <x v="1"/>
    <n v="48220"/>
    <s v="OK"/>
    <n v="241100"/>
    <n v="0"/>
    <n v="0"/>
    <n v="0"/>
    <n v="241100"/>
    <n v="0"/>
    <m/>
    <n v="0"/>
    <m/>
    <n v="0"/>
    <n v="0"/>
    <n v="0"/>
    <m/>
    <m/>
    <n v="0"/>
    <d v="2022-10-28T00:00:00"/>
    <m/>
    <n v="2"/>
    <m/>
    <m/>
    <n v="1"/>
    <n v="20221130"/>
    <n v="20221108"/>
    <n v="241100"/>
    <n v="0"/>
    <d v="2023-01-31T00:00:00"/>
  </r>
  <r>
    <n v="830027158"/>
    <s v="Riesgo de Fractura SA-Cayre IPS"/>
    <s v="FENA"/>
    <n v="2779"/>
    <s v="830027158_FENA_2779"/>
    <s v="FENA"/>
    <n v="2779"/>
    <d v="2022-10-28T00:00:00"/>
    <n v="3355500"/>
    <n v="3355500"/>
    <s v="B)Factura sin saldo ERP"/>
    <x v="1"/>
    <n v="3355500"/>
    <s v="OK"/>
    <n v="3355500"/>
    <n v="0"/>
    <n v="0"/>
    <n v="0"/>
    <n v="3355500"/>
    <n v="0"/>
    <m/>
    <n v="0"/>
    <m/>
    <n v="0"/>
    <n v="0"/>
    <n v="0"/>
    <m/>
    <m/>
    <n v="0"/>
    <d v="2022-10-28T00:00:00"/>
    <m/>
    <n v="2"/>
    <m/>
    <m/>
    <n v="1"/>
    <n v="20221130"/>
    <n v="20221108"/>
    <n v="3355500"/>
    <n v="0"/>
    <d v="2023-01-31T00:00:00"/>
  </r>
  <r>
    <n v="830027158"/>
    <s v="Riesgo de Fractura SA-Cayre IPS"/>
    <s v="FENA"/>
    <n v="2862"/>
    <s v="830027158_FENA_2862"/>
    <s v="FENA"/>
    <n v="2862"/>
    <d v="2022-10-28T00:00:00"/>
    <n v="188600"/>
    <n v="188600"/>
    <s v="B)Factura sin saldo ERP"/>
    <x v="1"/>
    <n v="182942"/>
    <s v="OK"/>
    <n v="188600"/>
    <n v="0"/>
    <n v="0"/>
    <n v="0"/>
    <n v="188600"/>
    <n v="0"/>
    <m/>
    <n v="0"/>
    <m/>
    <n v="0"/>
    <n v="0"/>
    <n v="0"/>
    <m/>
    <m/>
    <n v="0"/>
    <d v="2022-10-28T00:00:00"/>
    <m/>
    <n v="2"/>
    <m/>
    <m/>
    <n v="1"/>
    <n v="20220430"/>
    <n v="20220419"/>
    <n v="188600"/>
    <n v="0"/>
    <d v="2023-01-31T00:00:00"/>
  </r>
  <r>
    <n v="830027158"/>
    <s v="Riesgo de Fractura SA-Cayre IPS"/>
    <s v="FENA"/>
    <n v="2863"/>
    <s v="830027158_FENA_2863"/>
    <s v="FENA"/>
    <n v="2863"/>
    <d v="2022-10-28T00:00:00"/>
    <n v="3806000"/>
    <n v="3806000"/>
    <s v="B)Factura sin saldo ERP"/>
    <x v="1"/>
    <n v="3806000"/>
    <s v="OK"/>
    <n v="3806000"/>
    <n v="0"/>
    <n v="0"/>
    <n v="0"/>
    <n v="3806000"/>
    <n v="0"/>
    <m/>
    <n v="0"/>
    <m/>
    <n v="0"/>
    <n v="0"/>
    <n v="0"/>
    <m/>
    <m/>
    <n v="0"/>
    <d v="2022-10-28T00:00:00"/>
    <m/>
    <n v="2"/>
    <m/>
    <m/>
    <n v="1"/>
    <n v="20220430"/>
    <n v="20220419"/>
    <n v="3806000"/>
    <n v="0"/>
    <d v="2023-01-31T00:00:00"/>
  </r>
  <r>
    <n v="830027158"/>
    <s v="Riesgo de Fractura SA-Cayre IPS"/>
    <s v="FENA"/>
    <n v="2908"/>
    <s v="830027158_FENA_2908"/>
    <s v="FENA"/>
    <n v="2908"/>
    <d v="2022-10-28T00:00:00"/>
    <n v="4199100"/>
    <n v="4199100"/>
    <s v="B)Factura sin saldo ERP"/>
    <x v="1"/>
    <n v="4199100"/>
    <s v="OK"/>
    <n v="4199100"/>
    <n v="0"/>
    <n v="0"/>
    <n v="0"/>
    <n v="4199100"/>
    <n v="0"/>
    <m/>
    <n v="0"/>
    <m/>
    <n v="0"/>
    <n v="0"/>
    <n v="0"/>
    <m/>
    <m/>
    <n v="0"/>
    <d v="2022-10-28T00:00:00"/>
    <m/>
    <n v="2"/>
    <m/>
    <m/>
    <n v="1"/>
    <n v="20220430"/>
    <n v="20220420"/>
    <n v="4199100"/>
    <n v="0"/>
    <d v="2023-01-31T00:00:00"/>
  </r>
  <r>
    <n v="830027158"/>
    <s v="Riesgo de Fractura SA-Cayre IPS"/>
    <s v="FENA"/>
    <n v="2909"/>
    <s v="830027158_FENA_2909"/>
    <s v="FENA"/>
    <n v="2909"/>
    <d v="2022-10-28T00:00:00"/>
    <n v="88600"/>
    <n v="88600"/>
    <s v="B)Factura sin saldo ERP"/>
    <x v="1"/>
    <n v="85942"/>
    <s v="OK"/>
    <n v="88600"/>
    <n v="0"/>
    <n v="0"/>
    <n v="0"/>
    <n v="88600"/>
    <n v="0"/>
    <m/>
    <n v="0"/>
    <m/>
    <n v="0"/>
    <n v="0"/>
    <n v="0"/>
    <m/>
    <m/>
    <n v="0"/>
    <d v="2022-10-28T00:00:00"/>
    <m/>
    <n v="2"/>
    <m/>
    <m/>
    <n v="1"/>
    <n v="20220430"/>
    <n v="20220420"/>
    <n v="88600"/>
    <n v="0"/>
    <d v="2023-01-31T00:00:00"/>
  </r>
  <r>
    <n v="830027158"/>
    <s v="Riesgo de Fractura SA-Cayre IPS"/>
    <s v="FENA"/>
    <n v="2954"/>
    <s v="830027158_FENA_2954"/>
    <s v="FENA"/>
    <n v="2954"/>
    <d v="2022-10-28T00:00:00"/>
    <n v="4316700"/>
    <n v="4316700"/>
    <s v="B)Factura sin saldo ERP"/>
    <x v="1"/>
    <n v="4316700"/>
    <s v="OK"/>
    <n v="4316700"/>
    <n v="0"/>
    <n v="0"/>
    <n v="0"/>
    <n v="4316700"/>
    <n v="0"/>
    <m/>
    <n v="0"/>
    <m/>
    <n v="0"/>
    <n v="0"/>
    <n v="0"/>
    <m/>
    <m/>
    <n v="0"/>
    <d v="2022-10-28T00:00:00"/>
    <m/>
    <n v="2"/>
    <m/>
    <m/>
    <n v="1"/>
    <n v="20220530"/>
    <n v="20220510"/>
    <n v="4316700"/>
    <n v="0"/>
    <d v="2023-01-31T00:00:00"/>
  </r>
  <r>
    <n v="830027158"/>
    <s v="Riesgo de Fractura SA-Cayre IPS"/>
    <s v="FENA"/>
    <n v="2955"/>
    <s v="830027158_FENA_2955"/>
    <s v="FENA"/>
    <n v="2955"/>
    <d v="2022-10-28T00:00:00"/>
    <n v="288600"/>
    <n v="288600"/>
    <s v="B)Factura sin saldo ERP"/>
    <x v="1"/>
    <n v="288600"/>
    <s v="OK"/>
    <n v="288600"/>
    <n v="0"/>
    <n v="0"/>
    <n v="0"/>
    <n v="288600"/>
    <n v="0"/>
    <m/>
    <n v="0"/>
    <m/>
    <n v="0"/>
    <n v="0"/>
    <n v="0"/>
    <m/>
    <m/>
    <n v="0"/>
    <d v="2022-10-28T00:00:00"/>
    <m/>
    <n v="2"/>
    <m/>
    <m/>
    <n v="1"/>
    <n v="20220530"/>
    <n v="20220510"/>
    <n v="288600"/>
    <n v="0"/>
    <d v="2023-01-31T00:00:00"/>
  </r>
  <r>
    <n v="830027158"/>
    <s v="Riesgo de Fractura SA-Cayre IPS"/>
    <s v="FENA"/>
    <n v="2957"/>
    <s v="830027158_FENA_2957"/>
    <s v="FENA"/>
    <n v="2957"/>
    <d v="2022-10-28T00:00:00"/>
    <n v="388200"/>
    <n v="388200"/>
    <s v="B)Factura sin saldo ERP"/>
    <x v="1"/>
    <n v="388200"/>
    <s v="OK"/>
    <n v="388200"/>
    <n v="0"/>
    <n v="0"/>
    <n v="0"/>
    <n v="388200"/>
    <n v="0"/>
    <m/>
    <n v="0"/>
    <m/>
    <n v="0"/>
    <n v="0"/>
    <n v="0"/>
    <m/>
    <m/>
    <n v="0"/>
    <d v="2022-10-28T00:00:00"/>
    <m/>
    <n v="2"/>
    <m/>
    <m/>
    <n v="1"/>
    <n v="20220530"/>
    <n v="20220510"/>
    <n v="388200"/>
    <n v="0"/>
    <d v="2023-01-31T00:00:00"/>
  </r>
  <r>
    <n v="830027158"/>
    <s v="Riesgo de Fractura SA-Cayre IPS"/>
    <s v="FENA"/>
    <n v="2958"/>
    <s v="830027158_FENA_2958"/>
    <s v="FENA"/>
    <n v="2958"/>
    <d v="2022-10-28T00:00:00"/>
    <n v="100000"/>
    <n v="100000"/>
    <s v="B)Factura sin saldo ERP"/>
    <x v="1"/>
    <n v="100000"/>
    <s v="OK"/>
    <n v="100000"/>
    <n v="0"/>
    <n v="0"/>
    <n v="0"/>
    <n v="100000"/>
    <n v="0"/>
    <m/>
    <n v="0"/>
    <m/>
    <n v="0"/>
    <n v="0"/>
    <n v="0"/>
    <m/>
    <m/>
    <n v="0"/>
    <d v="2022-10-28T00:00:00"/>
    <m/>
    <n v="2"/>
    <m/>
    <m/>
    <n v="1"/>
    <n v="20220530"/>
    <n v="20220510"/>
    <n v="100000"/>
    <n v="0"/>
    <d v="2023-01-31T00:00:00"/>
  </r>
  <r>
    <n v="830027158"/>
    <s v="Riesgo de Fractura SA-Cayre IPS"/>
    <s v="FENA"/>
    <n v="2984"/>
    <s v="830027158_FENA_2984"/>
    <s v="FENA"/>
    <n v="2984"/>
    <d v="2022-10-28T00:00:00"/>
    <n v="1469600"/>
    <n v="1419600"/>
    <s v="B)Factura sin saldo ERP/conciliar diferencia glosa aceptada"/>
    <x v="1"/>
    <n v="1419600"/>
    <s v="OK"/>
    <n v="1469600"/>
    <n v="0"/>
    <n v="0"/>
    <n v="0"/>
    <n v="1419600"/>
    <n v="50000"/>
    <s v="IPS ACEPTA VALOR DE LA GLOSA DE 50000 EN CONCILIACIONREALIZADA ENTRE ANDRES FERNANDEZ (EPS) YLUIS ALBERTO CUESTA (IPS) EL DIA 05/10/2022"/>
    <n v="0"/>
    <m/>
    <n v="0"/>
    <n v="0"/>
    <n v="0"/>
    <m/>
    <m/>
    <n v="0"/>
    <d v="2022-10-28T00:00:00"/>
    <m/>
    <n v="2"/>
    <m/>
    <m/>
    <n v="2"/>
    <n v="20221030"/>
    <n v="20221005"/>
    <n v="1469600"/>
    <n v="50000"/>
    <d v="2023-01-31T00:00:00"/>
  </r>
  <r>
    <n v="830027158"/>
    <s v="Riesgo de Fractura SA-Cayre IPS"/>
    <s v="FENA"/>
    <n v="3099"/>
    <s v="830027158_FENA_3099"/>
    <s v="FENA"/>
    <n v="3099"/>
    <d v="2022-10-28T00:00:00"/>
    <n v="1752400"/>
    <n v="1727400"/>
    <s v="B)Factura sin saldo ERP/conciliar diferencia glosa aceptada"/>
    <x v="1"/>
    <n v="75000"/>
    <s v="OK"/>
    <n v="1752400"/>
    <n v="0"/>
    <n v="0"/>
    <n v="0"/>
    <n v="1727400"/>
    <n v="25000"/>
    <s v="IPS ACEPTA VALOR DE LA GLOSA DE 25000 EN CONCILIACIONREALIZADA ENTRE ANDRES FERNANDEZ (EPS) YLUIS ALBERTO CUESTA (IPS) EL DIA 05/10/2022"/>
    <n v="0"/>
    <m/>
    <n v="0"/>
    <n v="0"/>
    <n v="0"/>
    <m/>
    <m/>
    <n v="0"/>
    <d v="2022-10-28T00:00:00"/>
    <m/>
    <n v="2"/>
    <m/>
    <m/>
    <n v="2"/>
    <n v="20221030"/>
    <n v="20221005"/>
    <n v="1752400"/>
    <n v="25000"/>
    <d v="2023-01-31T00:00:00"/>
  </r>
  <r>
    <n v="830027158"/>
    <s v="Riesgo de Fractura SA-Cayre IPS"/>
    <s v="FENA"/>
    <n v="1179"/>
    <s v="830027158_FENA_1179"/>
    <s v="FENA"/>
    <n v="1179"/>
    <d v="2022-10-28T00:00:00"/>
    <n v="2220200"/>
    <n v="20000"/>
    <s v="B)Factura sin saldo ERP/conciliar diferencia valor de factura"/>
    <x v="2"/>
    <n v="0"/>
    <s v="OK"/>
    <n v="2200200"/>
    <n v="0"/>
    <n v="0"/>
    <n v="0"/>
    <n v="2200200"/>
    <n v="0"/>
    <m/>
    <n v="0"/>
    <m/>
    <n v="0"/>
    <n v="2200200"/>
    <n v="0"/>
    <n v="2201065397"/>
    <s v="09.06.2021"/>
    <n v="0"/>
    <d v="2022-10-28T00:00:00"/>
    <m/>
    <n v="2"/>
    <m/>
    <m/>
    <n v="1"/>
    <n v="20210228"/>
    <n v="20210209"/>
    <n v="2200200"/>
    <n v="0"/>
    <d v="2023-01-31T00:00:00"/>
  </r>
  <r>
    <n v="830027158"/>
    <s v="Riesgo de Fractura SA-Cayre IPS"/>
    <s v="FENA"/>
    <n v="3476"/>
    <s v="830027158_FENA_3476"/>
    <s v="FENA"/>
    <n v="3476"/>
    <d v="2022-10-28T00:00:00"/>
    <n v="50000"/>
    <n v="50000"/>
    <s v="C)Glosas total pendiente por respuesta de IPS"/>
    <x v="3"/>
    <n v="0"/>
    <s v="OK"/>
    <n v="50000"/>
    <n v="0"/>
    <n v="0"/>
    <n v="0"/>
    <n v="0"/>
    <n v="0"/>
    <m/>
    <n v="50000"/>
    <s v="AUTO.se devuelve la factura por que la auto. 222848552331959esta a nombre de otro proveedor nit 890307200 imbanacoangela campaz"/>
    <n v="50000"/>
    <n v="0"/>
    <n v="0"/>
    <m/>
    <m/>
    <n v="0"/>
    <d v="2022-10-28T00:00:00"/>
    <m/>
    <n v="9"/>
    <m/>
    <s v="SI"/>
    <n v="1"/>
    <n v="21001231"/>
    <n v="20221108"/>
    <n v="50000"/>
    <n v="0"/>
    <d v="2023-01-31T00:00:00"/>
  </r>
  <r>
    <n v="830027158"/>
    <s v="Riesgo de Fractura SA-Cayre IPS"/>
    <s v="FENA"/>
    <n v="3258"/>
    <s v="830027158_FENA_3258"/>
    <s v="FENA"/>
    <n v="3258"/>
    <d v="2022-10-28T00:00:00"/>
    <n v="7746400"/>
    <n v="7746400"/>
    <s v="D)Glosas parcial pendiente por respuesta de IPS"/>
    <x v="4"/>
    <n v="7696400"/>
    <s v="OK"/>
    <n v="7746400"/>
    <n v="0"/>
    <n v="0"/>
    <n v="0"/>
    <n v="7696400"/>
    <n v="0"/>
    <m/>
    <n v="50000"/>
    <s v="AUTO.descontamos la auto. 220748552413612 ya fue pagada en la factura fena 3166angela"/>
    <n v="50000"/>
    <n v="0"/>
    <n v="0"/>
    <m/>
    <m/>
    <n v="0"/>
    <d v="2022-10-28T00:00:00"/>
    <m/>
    <n v="9"/>
    <m/>
    <s v="NO"/>
    <n v="1"/>
    <n v="21001231"/>
    <n v="20221007"/>
    <n v="7746400"/>
    <n v="0"/>
    <d v="2023-01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4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9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6">
        <item x="2"/>
        <item x="3"/>
        <item x="1"/>
        <item x="0"/>
        <item x="4"/>
        <item t="default"/>
      </items>
    </pivotField>
    <pivotField numFmtId="164"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6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4" showAll="0"/>
  </pivotFields>
  <rowFields count="1">
    <field x="1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" fld="9" subtotal="count" baseField="11" baseItem="0"/>
    <dataField name=" SALDO FACT IPS" fld="9" baseField="0" baseItem="0" numFmtId="42"/>
  </dataFields>
  <formats count="7">
    <format dxfId="48">
      <pivotArea type="all" dataOnly="0" outline="0" fieldPosition="0"/>
    </format>
    <format dxfId="47">
      <pivotArea outline="0" collapsedLevelsAreSubtotals="1" fieldPosition="0"/>
    </format>
    <format dxfId="46">
      <pivotArea field="11" type="button" dataOnly="0" labelOnly="1" outline="0" axis="axisRow" fieldPosition="0"/>
    </format>
    <format dxfId="45">
      <pivotArea dataOnly="0" labelOnly="1" fieldPosition="0">
        <references count="1">
          <reference field="11" count="0"/>
        </references>
      </pivotArea>
    </format>
    <format dxfId="44">
      <pivotArea dataOnly="0" labelOnly="1" grandRow="1" outline="0" fieldPosition="0"/>
    </format>
    <format dxfId="4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workbookViewId="0">
      <selection activeCell="B13" sqref="B13"/>
    </sheetView>
  </sheetViews>
  <sheetFormatPr baseColWidth="10" defaultRowHeight="15" x14ac:dyDescent="0.25"/>
  <cols>
    <col min="2" max="2" width="29.140625" bestFit="1" customWidth="1"/>
    <col min="6" max="6" width="12.28515625" bestFit="1" customWidth="1"/>
  </cols>
  <sheetData>
    <row r="1" spans="1:11" x14ac:dyDescent="0.25">
      <c r="A1" s="1" t="s">
        <v>0</v>
      </c>
    </row>
    <row r="2" spans="1:11" ht="30" x14ac:dyDescent="0.25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</row>
    <row r="3" spans="1:11" x14ac:dyDescent="0.25">
      <c r="A3" s="4">
        <v>830027158</v>
      </c>
      <c r="B3" s="4" t="s">
        <v>12</v>
      </c>
      <c r="C3" s="4" t="s">
        <v>13</v>
      </c>
      <c r="D3" s="4">
        <v>718</v>
      </c>
      <c r="E3" s="5">
        <v>43202.453472222223</v>
      </c>
      <c r="F3" s="5">
        <v>43221</v>
      </c>
      <c r="G3" s="6">
        <v>840600</v>
      </c>
      <c r="H3" s="6">
        <v>840600</v>
      </c>
      <c r="I3" s="7" t="s">
        <v>17</v>
      </c>
      <c r="J3" s="7" t="s">
        <v>18</v>
      </c>
      <c r="K3" s="7"/>
    </row>
    <row r="4" spans="1:11" x14ac:dyDescent="0.25">
      <c r="A4" s="4">
        <v>830027158</v>
      </c>
      <c r="B4" s="4" t="s">
        <v>12</v>
      </c>
      <c r="C4" s="4" t="s">
        <v>13</v>
      </c>
      <c r="D4" s="4">
        <v>11020</v>
      </c>
      <c r="E4" s="5">
        <v>44012.600694444445</v>
      </c>
      <c r="F4" s="5">
        <v>44015</v>
      </c>
      <c r="G4" s="6">
        <v>1923400</v>
      </c>
      <c r="H4" s="6">
        <v>100000</v>
      </c>
      <c r="I4" s="7" t="s">
        <v>17</v>
      </c>
      <c r="J4" s="7" t="s">
        <v>18</v>
      </c>
      <c r="K4" s="7"/>
    </row>
    <row r="5" spans="1:11" x14ac:dyDescent="0.25">
      <c r="A5" s="4">
        <v>830027158</v>
      </c>
      <c r="B5" s="4" t="s">
        <v>12</v>
      </c>
      <c r="C5" s="8" t="s">
        <v>14</v>
      </c>
      <c r="D5" s="8">
        <v>1179</v>
      </c>
      <c r="E5" s="9">
        <v>44226.502083333333</v>
      </c>
      <c r="F5" s="9">
        <v>44230</v>
      </c>
      <c r="G5" s="6">
        <v>2220200</v>
      </c>
      <c r="H5" s="6">
        <v>20000</v>
      </c>
      <c r="I5" s="7" t="s">
        <v>17</v>
      </c>
      <c r="J5" s="7" t="s">
        <v>18</v>
      </c>
      <c r="K5" s="8"/>
    </row>
    <row r="6" spans="1:11" x14ac:dyDescent="0.25">
      <c r="A6" s="4">
        <v>830027158</v>
      </c>
      <c r="B6" s="4" t="s">
        <v>12</v>
      </c>
      <c r="C6" s="8" t="s">
        <v>14</v>
      </c>
      <c r="D6" s="8">
        <v>1280</v>
      </c>
      <c r="E6" s="9">
        <v>44242.61041666667</v>
      </c>
      <c r="F6" s="9">
        <v>44243</v>
      </c>
      <c r="G6" s="6">
        <v>1707300</v>
      </c>
      <c r="H6" s="6">
        <v>42000</v>
      </c>
      <c r="I6" s="7" t="s">
        <v>17</v>
      </c>
      <c r="J6" s="7" t="s">
        <v>18</v>
      </c>
      <c r="K6" s="8"/>
    </row>
    <row r="7" spans="1:11" x14ac:dyDescent="0.25">
      <c r="A7" s="4">
        <v>830027158</v>
      </c>
      <c r="B7" s="4" t="s">
        <v>12</v>
      </c>
      <c r="C7" s="8" t="s">
        <v>14</v>
      </c>
      <c r="D7" s="8">
        <v>1580</v>
      </c>
      <c r="E7" s="9">
        <v>44286.692361111112</v>
      </c>
      <c r="F7" s="9">
        <v>44295</v>
      </c>
      <c r="G7" s="6">
        <v>2774300</v>
      </c>
      <c r="H7" s="6">
        <v>10200</v>
      </c>
      <c r="I7" s="7" t="s">
        <v>17</v>
      </c>
      <c r="J7" s="7" t="s">
        <v>18</v>
      </c>
      <c r="K7" s="8"/>
    </row>
    <row r="8" spans="1:11" x14ac:dyDescent="0.25">
      <c r="A8" s="4">
        <v>830027158</v>
      </c>
      <c r="B8" s="4" t="s">
        <v>12</v>
      </c>
      <c r="C8" s="8" t="s">
        <v>14</v>
      </c>
      <c r="D8" s="8">
        <v>1653</v>
      </c>
      <c r="E8" s="9">
        <v>44301.640277777777</v>
      </c>
      <c r="F8" s="9">
        <v>44320</v>
      </c>
      <c r="G8" s="6">
        <v>2963400</v>
      </c>
      <c r="H8" s="6">
        <v>426000</v>
      </c>
      <c r="I8" s="7" t="s">
        <v>17</v>
      </c>
      <c r="J8" s="7" t="s">
        <v>18</v>
      </c>
      <c r="K8" s="8"/>
    </row>
    <row r="9" spans="1:11" x14ac:dyDescent="0.25">
      <c r="A9" s="4">
        <v>830027158</v>
      </c>
      <c r="B9" s="4" t="s">
        <v>12</v>
      </c>
      <c r="C9" s="8" t="s">
        <v>14</v>
      </c>
      <c r="D9" s="8">
        <v>2251</v>
      </c>
      <c r="E9" s="9">
        <v>44428.496527777781</v>
      </c>
      <c r="F9" s="9">
        <v>44428.708333333336</v>
      </c>
      <c r="G9" s="6">
        <v>4438600</v>
      </c>
      <c r="H9" s="6">
        <v>426000</v>
      </c>
      <c r="I9" s="7" t="s">
        <v>17</v>
      </c>
      <c r="J9" s="7" t="s">
        <v>18</v>
      </c>
      <c r="K9" s="8"/>
    </row>
    <row r="10" spans="1:11" x14ac:dyDescent="0.25">
      <c r="A10" s="4">
        <v>830027158</v>
      </c>
      <c r="B10" s="4" t="s">
        <v>12</v>
      </c>
      <c r="C10" s="8" t="s">
        <v>14</v>
      </c>
      <c r="D10" s="8">
        <v>2296</v>
      </c>
      <c r="E10" s="9">
        <v>44439.669444444444</v>
      </c>
      <c r="F10" s="9">
        <v>44445.708333333336</v>
      </c>
      <c r="G10" s="6">
        <v>958200</v>
      </c>
      <c r="H10" s="6">
        <v>50000</v>
      </c>
      <c r="I10" s="7" t="s">
        <v>17</v>
      </c>
      <c r="J10" s="7" t="s">
        <v>18</v>
      </c>
      <c r="K10" s="8"/>
    </row>
    <row r="11" spans="1:11" x14ac:dyDescent="0.25">
      <c r="A11" s="4">
        <v>830027158</v>
      </c>
      <c r="B11" s="4" t="s">
        <v>12</v>
      </c>
      <c r="C11" s="8" t="s">
        <v>14</v>
      </c>
      <c r="D11" s="8">
        <v>2297</v>
      </c>
      <c r="E11" s="9">
        <v>44439.67291666667</v>
      </c>
      <c r="F11" s="9">
        <v>44453.625</v>
      </c>
      <c r="G11" s="6">
        <v>6036000</v>
      </c>
      <c r="H11" s="6">
        <v>50000</v>
      </c>
      <c r="I11" s="7" t="s">
        <v>17</v>
      </c>
      <c r="J11" s="7" t="s">
        <v>18</v>
      </c>
      <c r="K11" s="8"/>
    </row>
    <row r="12" spans="1:11" x14ac:dyDescent="0.25">
      <c r="A12" s="4">
        <v>830027158</v>
      </c>
      <c r="B12" s="4" t="s">
        <v>12</v>
      </c>
      <c r="C12" s="8" t="s">
        <v>14</v>
      </c>
      <c r="D12" s="8">
        <v>2734</v>
      </c>
      <c r="E12" s="9">
        <v>44592.627083333333</v>
      </c>
      <c r="F12" s="9">
        <v>44602</v>
      </c>
      <c r="G12" s="6">
        <v>6194700</v>
      </c>
      <c r="H12" s="6">
        <v>6194700</v>
      </c>
      <c r="I12" s="7" t="s">
        <v>17</v>
      </c>
      <c r="J12" s="7" t="s">
        <v>18</v>
      </c>
      <c r="K12" s="8"/>
    </row>
    <row r="13" spans="1:11" x14ac:dyDescent="0.25">
      <c r="A13" s="4">
        <v>830027158</v>
      </c>
      <c r="B13" s="4" t="s">
        <v>12</v>
      </c>
      <c r="C13" s="8" t="s">
        <v>14</v>
      </c>
      <c r="D13" s="8">
        <v>2778</v>
      </c>
      <c r="E13" s="9">
        <v>44613.670138888891</v>
      </c>
      <c r="F13" s="9">
        <v>44614</v>
      </c>
      <c r="G13" s="6">
        <v>241100</v>
      </c>
      <c r="H13" s="6">
        <v>241100</v>
      </c>
      <c r="I13" s="7" t="s">
        <v>17</v>
      </c>
      <c r="J13" s="7" t="s">
        <v>18</v>
      </c>
      <c r="K13" s="8"/>
    </row>
    <row r="14" spans="1:11" x14ac:dyDescent="0.25">
      <c r="A14" s="4">
        <v>830027158</v>
      </c>
      <c r="B14" s="4" t="s">
        <v>12</v>
      </c>
      <c r="C14" s="8" t="s">
        <v>14</v>
      </c>
      <c r="D14" s="8">
        <v>2779</v>
      </c>
      <c r="E14" s="9">
        <v>44613.671527777777</v>
      </c>
      <c r="F14" s="9">
        <v>44614</v>
      </c>
      <c r="G14" s="6">
        <v>3355500</v>
      </c>
      <c r="H14" s="6">
        <v>3355500</v>
      </c>
      <c r="I14" s="7" t="s">
        <v>17</v>
      </c>
      <c r="J14" s="7" t="s">
        <v>18</v>
      </c>
      <c r="K14" s="8"/>
    </row>
    <row r="15" spans="1:11" x14ac:dyDescent="0.25">
      <c r="A15" s="4">
        <v>830027158</v>
      </c>
      <c r="B15" s="4" t="s">
        <v>12</v>
      </c>
      <c r="C15" s="8" t="s">
        <v>14</v>
      </c>
      <c r="D15" s="8">
        <v>2862</v>
      </c>
      <c r="E15" s="9">
        <v>44637.473611111112</v>
      </c>
      <c r="F15" s="9">
        <v>44645</v>
      </c>
      <c r="G15" s="6">
        <v>188600</v>
      </c>
      <c r="H15" s="6">
        <v>188600</v>
      </c>
      <c r="I15" s="7" t="s">
        <v>17</v>
      </c>
      <c r="J15" s="7" t="s">
        <v>18</v>
      </c>
      <c r="K15" s="8"/>
    </row>
    <row r="16" spans="1:11" x14ac:dyDescent="0.25">
      <c r="A16" s="4">
        <v>830027158</v>
      </c>
      <c r="B16" s="4" t="s">
        <v>12</v>
      </c>
      <c r="C16" s="8" t="s">
        <v>14</v>
      </c>
      <c r="D16" s="8">
        <v>2863</v>
      </c>
      <c r="E16" s="9">
        <v>44637.474999999999</v>
      </c>
      <c r="F16" s="9">
        <v>44645</v>
      </c>
      <c r="G16" s="6">
        <v>3806000</v>
      </c>
      <c r="H16" s="6">
        <v>3806000</v>
      </c>
      <c r="I16" s="7" t="s">
        <v>17</v>
      </c>
      <c r="J16" s="7" t="s">
        <v>18</v>
      </c>
      <c r="K16" s="8"/>
    </row>
    <row r="17" spans="1:11" x14ac:dyDescent="0.25">
      <c r="A17" s="4">
        <v>830027158</v>
      </c>
      <c r="B17" s="4" t="s">
        <v>12</v>
      </c>
      <c r="C17" s="8" t="s">
        <v>14</v>
      </c>
      <c r="D17" s="8">
        <v>2908</v>
      </c>
      <c r="E17" s="9">
        <v>44651.62777777778</v>
      </c>
      <c r="F17" s="9">
        <v>44663</v>
      </c>
      <c r="G17" s="6">
        <v>4199100</v>
      </c>
      <c r="H17" s="6">
        <v>4199100</v>
      </c>
      <c r="I17" s="7" t="s">
        <v>17</v>
      </c>
      <c r="J17" s="7" t="s">
        <v>18</v>
      </c>
      <c r="K17" s="8"/>
    </row>
    <row r="18" spans="1:11" x14ac:dyDescent="0.25">
      <c r="A18" s="4">
        <v>830027158</v>
      </c>
      <c r="B18" s="4" t="s">
        <v>12</v>
      </c>
      <c r="C18" s="8" t="s">
        <v>14</v>
      </c>
      <c r="D18" s="8">
        <v>2909</v>
      </c>
      <c r="E18" s="9">
        <v>44651.644444444442</v>
      </c>
      <c r="F18" s="9">
        <v>44663</v>
      </c>
      <c r="G18" s="6">
        <v>88600</v>
      </c>
      <c r="H18" s="6">
        <v>88600</v>
      </c>
      <c r="I18" s="7" t="s">
        <v>17</v>
      </c>
      <c r="J18" s="7" t="s">
        <v>18</v>
      </c>
      <c r="K18" s="8"/>
    </row>
    <row r="19" spans="1:11" x14ac:dyDescent="0.25">
      <c r="A19" s="4">
        <v>830027158</v>
      </c>
      <c r="B19" s="4" t="s">
        <v>12</v>
      </c>
      <c r="C19" s="8" t="s">
        <v>14</v>
      </c>
      <c r="D19" s="8">
        <v>2954</v>
      </c>
      <c r="E19" s="9">
        <v>44676.584722222222</v>
      </c>
      <c r="F19" s="9">
        <v>44678</v>
      </c>
      <c r="G19" s="6">
        <v>4316700</v>
      </c>
      <c r="H19" s="6">
        <v>4316700</v>
      </c>
      <c r="I19" s="7" t="s">
        <v>17</v>
      </c>
      <c r="J19" s="7" t="s">
        <v>18</v>
      </c>
      <c r="K19" s="8"/>
    </row>
    <row r="20" spans="1:11" x14ac:dyDescent="0.25">
      <c r="A20" s="4">
        <v>830027158</v>
      </c>
      <c r="B20" s="4" t="s">
        <v>12</v>
      </c>
      <c r="C20" s="8" t="s">
        <v>14</v>
      </c>
      <c r="D20" s="8">
        <v>2955</v>
      </c>
      <c r="E20" s="9">
        <v>44676.587500000001</v>
      </c>
      <c r="F20" s="9">
        <v>44678</v>
      </c>
      <c r="G20" s="6">
        <v>288600</v>
      </c>
      <c r="H20" s="6">
        <v>288600</v>
      </c>
      <c r="I20" s="7" t="s">
        <v>17</v>
      </c>
      <c r="J20" s="7" t="s">
        <v>18</v>
      </c>
      <c r="K20" s="8"/>
    </row>
    <row r="21" spans="1:11" x14ac:dyDescent="0.25">
      <c r="A21" s="4">
        <v>830027158</v>
      </c>
      <c r="B21" s="4" t="s">
        <v>12</v>
      </c>
      <c r="C21" s="8" t="s">
        <v>14</v>
      </c>
      <c r="D21" s="8">
        <v>2957</v>
      </c>
      <c r="E21" s="9">
        <v>44677.453472222223</v>
      </c>
      <c r="F21" s="9">
        <v>44678</v>
      </c>
      <c r="G21" s="6">
        <v>388200</v>
      </c>
      <c r="H21" s="6">
        <v>388200</v>
      </c>
      <c r="I21" s="7" t="s">
        <v>17</v>
      </c>
      <c r="J21" s="7" t="s">
        <v>18</v>
      </c>
      <c r="K21" s="8"/>
    </row>
    <row r="22" spans="1:11" x14ac:dyDescent="0.25">
      <c r="A22" s="4">
        <v>830027158</v>
      </c>
      <c r="B22" s="4" t="s">
        <v>12</v>
      </c>
      <c r="C22" s="8" t="s">
        <v>14</v>
      </c>
      <c r="D22" s="8">
        <v>2958</v>
      </c>
      <c r="E22" s="9">
        <v>44677.454861111109</v>
      </c>
      <c r="F22" s="9">
        <v>44678</v>
      </c>
      <c r="G22" s="6">
        <v>100000</v>
      </c>
      <c r="H22" s="6">
        <v>100000</v>
      </c>
      <c r="I22" s="7" t="s">
        <v>17</v>
      </c>
      <c r="J22" s="7" t="s">
        <v>18</v>
      </c>
      <c r="K22" s="8"/>
    </row>
    <row r="23" spans="1:11" x14ac:dyDescent="0.25">
      <c r="A23" s="4">
        <v>830027158</v>
      </c>
      <c r="B23" s="4" t="s">
        <v>12</v>
      </c>
      <c r="C23" s="8" t="s">
        <v>14</v>
      </c>
      <c r="D23" s="8">
        <v>2984</v>
      </c>
      <c r="E23" s="9">
        <v>44681.53402777778</v>
      </c>
      <c r="F23" s="9">
        <v>44691</v>
      </c>
      <c r="G23" s="6">
        <v>1469600</v>
      </c>
      <c r="H23" s="6">
        <v>1419600</v>
      </c>
      <c r="I23" s="7" t="s">
        <v>17</v>
      </c>
      <c r="J23" s="7" t="s">
        <v>18</v>
      </c>
      <c r="K23" s="8"/>
    </row>
    <row r="24" spans="1:11" x14ac:dyDescent="0.25">
      <c r="A24" s="4">
        <v>830027158</v>
      </c>
      <c r="B24" s="4" t="s">
        <v>12</v>
      </c>
      <c r="C24" s="8" t="s">
        <v>14</v>
      </c>
      <c r="D24" s="8">
        <v>2986</v>
      </c>
      <c r="E24" s="9">
        <v>44681.538194444445</v>
      </c>
      <c r="F24" s="9">
        <v>44691</v>
      </c>
      <c r="G24" s="6">
        <v>476000</v>
      </c>
      <c r="H24" s="6">
        <v>476000</v>
      </c>
      <c r="I24" s="7" t="s">
        <v>17</v>
      </c>
      <c r="J24" s="7" t="s">
        <v>18</v>
      </c>
      <c r="K24" s="8"/>
    </row>
    <row r="25" spans="1:11" x14ac:dyDescent="0.25">
      <c r="A25" s="4">
        <v>830027158</v>
      </c>
      <c r="B25" s="4" t="s">
        <v>12</v>
      </c>
      <c r="C25" s="8" t="s">
        <v>14</v>
      </c>
      <c r="D25" s="8">
        <v>3007</v>
      </c>
      <c r="E25" s="9">
        <v>44691.472916666666</v>
      </c>
      <c r="F25" s="9">
        <v>44691.666666666664</v>
      </c>
      <c r="G25" s="6">
        <v>50000</v>
      </c>
      <c r="H25" s="6">
        <v>50000</v>
      </c>
      <c r="I25" s="7" t="s">
        <v>17</v>
      </c>
      <c r="J25" s="7" t="s">
        <v>18</v>
      </c>
      <c r="K25" s="8"/>
    </row>
    <row r="26" spans="1:11" x14ac:dyDescent="0.25">
      <c r="A26" s="4">
        <v>830027158</v>
      </c>
      <c r="B26" s="4" t="s">
        <v>12</v>
      </c>
      <c r="C26" s="8" t="s">
        <v>14</v>
      </c>
      <c r="D26" s="8">
        <v>3008</v>
      </c>
      <c r="E26" s="9">
        <v>44691.475694444445</v>
      </c>
      <c r="F26" s="9">
        <v>44691.666666666664</v>
      </c>
      <c r="G26" s="6">
        <v>200000</v>
      </c>
      <c r="H26" s="6">
        <v>200000</v>
      </c>
      <c r="I26" s="7" t="s">
        <v>17</v>
      </c>
      <c r="J26" s="7" t="s">
        <v>18</v>
      </c>
      <c r="K26" s="8"/>
    </row>
    <row r="27" spans="1:11" x14ac:dyDescent="0.25">
      <c r="A27" s="4">
        <v>830027158</v>
      </c>
      <c r="B27" s="4" t="s">
        <v>12</v>
      </c>
      <c r="C27" s="8" t="s">
        <v>14</v>
      </c>
      <c r="D27" s="8">
        <v>3026</v>
      </c>
      <c r="E27" s="9">
        <v>44700.661111111112</v>
      </c>
      <c r="F27" s="9">
        <v>44712</v>
      </c>
      <c r="G27" s="6">
        <v>2478200</v>
      </c>
      <c r="H27" s="6">
        <v>2478200</v>
      </c>
      <c r="I27" s="7" t="s">
        <v>17</v>
      </c>
      <c r="J27" s="7" t="s">
        <v>18</v>
      </c>
      <c r="K27" s="8"/>
    </row>
    <row r="28" spans="1:11" x14ac:dyDescent="0.25">
      <c r="A28" s="4">
        <v>830027158</v>
      </c>
      <c r="B28" s="4" t="s">
        <v>12</v>
      </c>
      <c r="C28" s="8" t="s">
        <v>14</v>
      </c>
      <c r="D28" s="8">
        <v>3027</v>
      </c>
      <c r="E28" s="9">
        <v>44700.665972222225</v>
      </c>
      <c r="F28" s="9">
        <v>44712</v>
      </c>
      <c r="G28" s="6">
        <v>229700</v>
      </c>
      <c r="H28" s="6">
        <v>229700</v>
      </c>
      <c r="I28" s="7" t="s">
        <v>17</v>
      </c>
      <c r="J28" s="7" t="s">
        <v>18</v>
      </c>
      <c r="K28" s="8"/>
    </row>
    <row r="29" spans="1:11" x14ac:dyDescent="0.25">
      <c r="A29" s="4">
        <v>830027158</v>
      </c>
      <c r="B29" s="4" t="s">
        <v>12</v>
      </c>
      <c r="C29" s="8" t="s">
        <v>14</v>
      </c>
      <c r="D29" s="8">
        <v>3042</v>
      </c>
      <c r="E29" s="9">
        <v>44708.502083333333</v>
      </c>
      <c r="F29" s="9">
        <v>44712</v>
      </c>
      <c r="G29" s="6">
        <v>141100</v>
      </c>
      <c r="H29" s="6">
        <v>141100</v>
      </c>
      <c r="I29" s="7" t="s">
        <v>17</v>
      </c>
      <c r="J29" s="7" t="s">
        <v>18</v>
      </c>
      <c r="K29" s="8"/>
    </row>
    <row r="30" spans="1:11" x14ac:dyDescent="0.25">
      <c r="A30" s="4">
        <v>830027158</v>
      </c>
      <c r="B30" s="4" t="s">
        <v>12</v>
      </c>
      <c r="C30" s="8" t="s">
        <v>14</v>
      </c>
      <c r="D30" s="8">
        <v>3043</v>
      </c>
      <c r="E30" s="9">
        <v>44708.616666666669</v>
      </c>
      <c r="F30" s="9">
        <v>44712</v>
      </c>
      <c r="G30" s="6">
        <v>2576000</v>
      </c>
      <c r="H30" s="6">
        <v>2576000</v>
      </c>
      <c r="I30" s="7" t="s">
        <v>17</v>
      </c>
      <c r="J30" s="7" t="s">
        <v>18</v>
      </c>
      <c r="K30" s="8"/>
    </row>
    <row r="31" spans="1:11" x14ac:dyDescent="0.25">
      <c r="A31" s="4">
        <v>830027158</v>
      </c>
      <c r="B31" s="4" t="s">
        <v>12</v>
      </c>
      <c r="C31" s="8" t="s">
        <v>14</v>
      </c>
      <c r="D31" s="8">
        <v>3044</v>
      </c>
      <c r="E31" s="9">
        <v>44709.517361111109</v>
      </c>
      <c r="F31" s="9">
        <v>44712</v>
      </c>
      <c r="G31" s="6">
        <v>655700</v>
      </c>
      <c r="H31" s="6">
        <v>655700</v>
      </c>
      <c r="I31" s="7" t="s">
        <v>17</v>
      </c>
      <c r="J31" s="7" t="s">
        <v>18</v>
      </c>
      <c r="K31" s="8"/>
    </row>
    <row r="32" spans="1:11" x14ac:dyDescent="0.25">
      <c r="A32" s="4">
        <v>830027158</v>
      </c>
      <c r="B32" s="4" t="s">
        <v>12</v>
      </c>
      <c r="C32" s="8" t="s">
        <v>14</v>
      </c>
      <c r="D32" s="8">
        <v>3066</v>
      </c>
      <c r="E32" s="9">
        <v>44712.711111111108</v>
      </c>
      <c r="F32" s="9">
        <v>44719.330555555556</v>
      </c>
      <c r="G32" s="6">
        <v>638200</v>
      </c>
      <c r="H32" s="6">
        <v>638200</v>
      </c>
      <c r="I32" s="7" t="s">
        <v>17</v>
      </c>
      <c r="J32" s="7" t="s">
        <v>18</v>
      </c>
      <c r="K32" s="8"/>
    </row>
    <row r="33" spans="1:11" x14ac:dyDescent="0.25">
      <c r="A33" s="4">
        <v>830027158</v>
      </c>
      <c r="B33" s="4" t="s">
        <v>12</v>
      </c>
      <c r="C33" s="8" t="s">
        <v>14</v>
      </c>
      <c r="D33" s="8">
        <v>3067</v>
      </c>
      <c r="E33" s="9">
        <v>44712.712500000001</v>
      </c>
      <c r="F33" s="9">
        <v>44719.330555555556</v>
      </c>
      <c r="G33" s="6">
        <v>100000</v>
      </c>
      <c r="H33" s="6">
        <v>100000</v>
      </c>
      <c r="I33" s="7" t="s">
        <v>17</v>
      </c>
      <c r="J33" s="7" t="s">
        <v>18</v>
      </c>
      <c r="K33" s="8"/>
    </row>
    <row r="34" spans="1:11" x14ac:dyDescent="0.25">
      <c r="A34" s="4">
        <v>830027158</v>
      </c>
      <c r="B34" s="4" t="s">
        <v>12</v>
      </c>
      <c r="C34" s="8" t="s">
        <v>14</v>
      </c>
      <c r="D34" s="8">
        <v>3083</v>
      </c>
      <c r="E34" s="9">
        <v>44718.632638888892</v>
      </c>
      <c r="F34" s="9">
        <v>44719.330555555556</v>
      </c>
      <c r="G34" s="6">
        <v>1514000</v>
      </c>
      <c r="H34" s="6">
        <v>1514000</v>
      </c>
      <c r="I34" s="7" t="s">
        <v>17</v>
      </c>
      <c r="J34" s="7" t="s">
        <v>18</v>
      </c>
      <c r="K34" s="8"/>
    </row>
    <row r="35" spans="1:11" x14ac:dyDescent="0.25">
      <c r="A35" s="4">
        <v>830027158</v>
      </c>
      <c r="B35" s="4" t="s">
        <v>12</v>
      </c>
      <c r="C35" s="8" t="s">
        <v>14</v>
      </c>
      <c r="D35" s="8">
        <v>3085</v>
      </c>
      <c r="E35" s="9">
        <v>44718.640277777777</v>
      </c>
      <c r="F35" s="9">
        <v>44719.330555555556</v>
      </c>
      <c r="G35" s="6">
        <v>141100</v>
      </c>
      <c r="H35" s="6">
        <v>141100</v>
      </c>
      <c r="I35" s="7" t="s">
        <v>17</v>
      </c>
      <c r="J35" s="7" t="s">
        <v>18</v>
      </c>
      <c r="K35" s="8"/>
    </row>
    <row r="36" spans="1:11" x14ac:dyDescent="0.25">
      <c r="A36" s="4">
        <v>830027158</v>
      </c>
      <c r="B36" s="4" t="s">
        <v>12</v>
      </c>
      <c r="C36" s="8" t="s">
        <v>14</v>
      </c>
      <c r="D36" s="8">
        <v>3098</v>
      </c>
      <c r="E36" s="9">
        <v>44726.620833333334</v>
      </c>
      <c r="F36" s="9">
        <v>44727</v>
      </c>
      <c r="G36" s="6">
        <v>150000</v>
      </c>
      <c r="H36" s="6">
        <v>150000</v>
      </c>
      <c r="I36" s="7" t="s">
        <v>17</v>
      </c>
      <c r="J36" s="7" t="s">
        <v>18</v>
      </c>
      <c r="K36" s="8"/>
    </row>
    <row r="37" spans="1:11" x14ac:dyDescent="0.25">
      <c r="A37" s="4">
        <v>830027158</v>
      </c>
      <c r="B37" s="4" t="s">
        <v>12</v>
      </c>
      <c r="C37" s="8" t="s">
        <v>14</v>
      </c>
      <c r="D37" s="8">
        <v>3099</v>
      </c>
      <c r="E37" s="9">
        <v>44726.622916666667</v>
      </c>
      <c r="F37" s="9">
        <v>44727</v>
      </c>
      <c r="G37" s="6">
        <v>1752400</v>
      </c>
      <c r="H37" s="6">
        <v>1727400</v>
      </c>
      <c r="I37" s="7" t="s">
        <v>17</v>
      </c>
      <c r="J37" s="7" t="s">
        <v>18</v>
      </c>
      <c r="K37" s="8"/>
    </row>
    <row r="38" spans="1:11" x14ac:dyDescent="0.25">
      <c r="A38" s="4">
        <v>830027158</v>
      </c>
      <c r="B38" s="4" t="s">
        <v>12</v>
      </c>
      <c r="C38" s="8" t="s">
        <v>14</v>
      </c>
      <c r="D38" s="8">
        <v>3132</v>
      </c>
      <c r="E38" s="9">
        <v>44742.614583333336</v>
      </c>
      <c r="F38" s="9">
        <v>44749.495138888888</v>
      </c>
      <c r="G38" s="6">
        <v>4538300</v>
      </c>
      <c r="H38" s="6">
        <v>4538300</v>
      </c>
      <c r="I38" s="7" t="s">
        <v>17</v>
      </c>
      <c r="J38" s="7" t="s">
        <v>18</v>
      </c>
      <c r="K38" s="8"/>
    </row>
    <row r="39" spans="1:11" x14ac:dyDescent="0.25">
      <c r="A39" s="4">
        <v>830027158</v>
      </c>
      <c r="B39" s="4" t="s">
        <v>12</v>
      </c>
      <c r="C39" s="8" t="s">
        <v>14</v>
      </c>
      <c r="D39" s="8">
        <v>3133</v>
      </c>
      <c r="E39" s="9">
        <v>44742.623611111114</v>
      </c>
      <c r="F39" s="9">
        <v>44749.495138888888</v>
      </c>
      <c r="G39" s="6">
        <v>150000</v>
      </c>
      <c r="H39" s="6">
        <v>150000</v>
      </c>
      <c r="I39" s="7" t="s">
        <v>17</v>
      </c>
      <c r="J39" s="7" t="s">
        <v>18</v>
      </c>
      <c r="K39" s="8"/>
    </row>
    <row r="40" spans="1:11" x14ac:dyDescent="0.25">
      <c r="A40" s="4">
        <v>830027158</v>
      </c>
      <c r="B40" s="4" t="s">
        <v>12</v>
      </c>
      <c r="C40" s="8" t="s">
        <v>14</v>
      </c>
      <c r="D40" s="8">
        <v>3137</v>
      </c>
      <c r="E40" s="9">
        <v>44742.689583333333</v>
      </c>
      <c r="F40" s="9">
        <v>44749.495138888888</v>
      </c>
      <c r="G40" s="6">
        <v>50000</v>
      </c>
      <c r="H40" s="6">
        <v>50000</v>
      </c>
      <c r="I40" s="7" t="s">
        <v>17</v>
      </c>
      <c r="J40" s="7" t="s">
        <v>18</v>
      </c>
      <c r="K40" s="8"/>
    </row>
    <row r="41" spans="1:11" x14ac:dyDescent="0.25">
      <c r="A41" s="4">
        <v>830027158</v>
      </c>
      <c r="B41" s="4" t="s">
        <v>12</v>
      </c>
      <c r="C41" s="8" t="s">
        <v>14</v>
      </c>
      <c r="D41" s="8">
        <v>3138</v>
      </c>
      <c r="E41" s="9">
        <v>44742.690972222219</v>
      </c>
      <c r="F41" s="9">
        <v>44749.495138888888</v>
      </c>
      <c r="G41" s="6">
        <v>735000</v>
      </c>
      <c r="H41" s="6">
        <v>735000</v>
      </c>
      <c r="I41" s="7" t="s">
        <v>17</v>
      </c>
      <c r="J41" s="7" t="s">
        <v>18</v>
      </c>
      <c r="K41" s="8"/>
    </row>
    <row r="42" spans="1:11" x14ac:dyDescent="0.25">
      <c r="A42" s="4">
        <v>830027158</v>
      </c>
      <c r="B42" s="4" t="s">
        <v>12</v>
      </c>
      <c r="C42" s="8" t="s">
        <v>14</v>
      </c>
      <c r="D42" s="8">
        <v>3166</v>
      </c>
      <c r="E42" s="9">
        <v>44756.446527777778</v>
      </c>
      <c r="F42" s="9">
        <v>44805</v>
      </c>
      <c r="G42" s="6">
        <v>1575800</v>
      </c>
      <c r="H42" s="6">
        <v>1575800</v>
      </c>
      <c r="I42" s="7" t="s">
        <v>17</v>
      </c>
      <c r="J42" s="7" t="s">
        <v>18</v>
      </c>
      <c r="K42" s="8"/>
    </row>
    <row r="43" spans="1:11" x14ac:dyDescent="0.25">
      <c r="A43" s="4">
        <v>830027158</v>
      </c>
      <c r="B43" s="4" t="s">
        <v>12</v>
      </c>
      <c r="C43" s="8" t="s">
        <v>14</v>
      </c>
      <c r="D43" s="8">
        <v>3167</v>
      </c>
      <c r="E43" s="9">
        <v>44756.45</v>
      </c>
      <c r="F43" s="9">
        <v>44805</v>
      </c>
      <c r="G43" s="6">
        <v>50000</v>
      </c>
      <c r="H43" s="6">
        <v>50000</v>
      </c>
      <c r="I43" s="7" t="s">
        <v>17</v>
      </c>
      <c r="J43" s="7" t="s">
        <v>18</v>
      </c>
      <c r="K43" s="8"/>
    </row>
    <row r="44" spans="1:11" x14ac:dyDescent="0.25">
      <c r="A44" s="4">
        <v>830027158</v>
      </c>
      <c r="B44" s="4" t="s">
        <v>12</v>
      </c>
      <c r="C44" s="8" t="s">
        <v>14</v>
      </c>
      <c r="D44" s="8">
        <v>3257</v>
      </c>
      <c r="E44" s="9">
        <v>44789.446527777778</v>
      </c>
      <c r="F44" s="9">
        <v>44813</v>
      </c>
      <c r="G44" s="6">
        <v>521300</v>
      </c>
      <c r="H44" s="6">
        <v>521300</v>
      </c>
      <c r="I44" s="7" t="s">
        <v>17</v>
      </c>
      <c r="J44" s="7" t="s">
        <v>18</v>
      </c>
      <c r="K44" s="8"/>
    </row>
    <row r="45" spans="1:11" x14ac:dyDescent="0.25">
      <c r="A45" s="4">
        <v>830027158</v>
      </c>
      <c r="B45" s="4" t="s">
        <v>12</v>
      </c>
      <c r="C45" s="8" t="s">
        <v>14</v>
      </c>
      <c r="D45" s="8">
        <v>3258</v>
      </c>
      <c r="E45" s="9">
        <v>44789.45208333333</v>
      </c>
      <c r="F45" s="9">
        <v>44813</v>
      </c>
      <c r="G45" s="6">
        <v>7746400</v>
      </c>
      <c r="H45" s="6">
        <v>7746400</v>
      </c>
      <c r="I45" s="7" t="s">
        <v>17</v>
      </c>
      <c r="J45" s="7" t="s">
        <v>18</v>
      </c>
      <c r="K45" s="8"/>
    </row>
    <row r="46" spans="1:11" x14ac:dyDescent="0.25">
      <c r="A46" s="4">
        <v>830027158</v>
      </c>
      <c r="B46" s="4" t="s">
        <v>12</v>
      </c>
      <c r="C46" s="8" t="s">
        <v>14</v>
      </c>
      <c r="D46" s="8">
        <v>3259</v>
      </c>
      <c r="E46" s="9">
        <v>44789.489583333336</v>
      </c>
      <c r="F46" s="9">
        <v>44813</v>
      </c>
      <c r="G46" s="6">
        <v>338200</v>
      </c>
      <c r="H46" s="6">
        <v>338200</v>
      </c>
      <c r="I46" s="7" t="s">
        <v>17</v>
      </c>
      <c r="J46" s="7" t="s">
        <v>18</v>
      </c>
      <c r="K46" s="8"/>
    </row>
    <row r="47" spans="1:11" x14ac:dyDescent="0.25">
      <c r="A47" s="4">
        <v>830027158</v>
      </c>
      <c r="B47" s="4" t="s">
        <v>12</v>
      </c>
      <c r="C47" s="8" t="s">
        <v>14</v>
      </c>
      <c r="D47" s="8">
        <v>3275</v>
      </c>
      <c r="E47" s="9">
        <v>44796.477083333331</v>
      </c>
      <c r="F47" s="9">
        <v>44813</v>
      </c>
      <c r="G47" s="6">
        <v>3428400</v>
      </c>
      <c r="H47" s="6">
        <v>3428400</v>
      </c>
      <c r="I47" s="7" t="s">
        <v>17</v>
      </c>
      <c r="J47" s="7" t="s">
        <v>18</v>
      </c>
      <c r="K47" s="8"/>
    </row>
    <row r="48" spans="1:11" x14ac:dyDescent="0.25">
      <c r="A48" s="4">
        <v>830027158</v>
      </c>
      <c r="B48" s="4" t="s">
        <v>12</v>
      </c>
      <c r="C48" s="8" t="s">
        <v>14</v>
      </c>
      <c r="D48" s="8">
        <v>3276</v>
      </c>
      <c r="E48" s="9">
        <v>44796.488888888889</v>
      </c>
      <c r="F48" s="9">
        <v>44813</v>
      </c>
      <c r="G48" s="6">
        <v>229700</v>
      </c>
      <c r="H48" s="6">
        <v>229700</v>
      </c>
      <c r="I48" s="7" t="s">
        <v>17</v>
      </c>
      <c r="J48" s="7" t="s">
        <v>18</v>
      </c>
      <c r="K48" s="8"/>
    </row>
    <row r="49" spans="1:11" x14ac:dyDescent="0.25">
      <c r="A49" s="4">
        <v>830027158</v>
      </c>
      <c r="B49" s="4" t="s">
        <v>12</v>
      </c>
      <c r="C49" s="8" t="s">
        <v>14</v>
      </c>
      <c r="D49" s="8">
        <v>3280</v>
      </c>
      <c r="E49" s="9">
        <v>44800.497916666667</v>
      </c>
      <c r="F49" s="9">
        <v>44813</v>
      </c>
      <c r="G49" s="6">
        <v>820500</v>
      </c>
      <c r="H49" s="6">
        <v>820500</v>
      </c>
      <c r="I49" s="7" t="s">
        <v>17</v>
      </c>
      <c r="J49" s="7" t="s">
        <v>18</v>
      </c>
      <c r="K49" s="8"/>
    </row>
    <row r="50" spans="1:11" x14ac:dyDescent="0.25">
      <c r="A50" s="4">
        <v>830027158</v>
      </c>
      <c r="B50" s="4" t="s">
        <v>12</v>
      </c>
      <c r="C50" s="8" t="s">
        <v>14</v>
      </c>
      <c r="D50" s="8">
        <v>3281</v>
      </c>
      <c r="E50" s="9">
        <v>44800.502083333333</v>
      </c>
      <c r="F50" s="9">
        <v>44813</v>
      </c>
      <c r="G50" s="6">
        <v>250000</v>
      </c>
      <c r="H50" s="6">
        <v>250000</v>
      </c>
      <c r="I50" s="7" t="s">
        <v>17</v>
      </c>
      <c r="J50" s="7" t="s">
        <v>18</v>
      </c>
      <c r="K50" s="8"/>
    </row>
    <row r="51" spans="1:11" x14ac:dyDescent="0.25">
      <c r="A51" s="4">
        <v>830027158</v>
      </c>
      <c r="B51" s="4" t="s">
        <v>12</v>
      </c>
      <c r="C51" s="8" t="s">
        <v>15</v>
      </c>
      <c r="D51" s="8">
        <v>13297</v>
      </c>
      <c r="E51" s="9">
        <v>44820.448611111111</v>
      </c>
      <c r="F51" s="9">
        <v>44930.5</v>
      </c>
      <c r="G51" s="6">
        <v>50000</v>
      </c>
      <c r="H51" s="6">
        <v>50000</v>
      </c>
      <c r="I51" s="7" t="s">
        <v>17</v>
      </c>
      <c r="J51" s="7" t="s">
        <v>18</v>
      </c>
      <c r="K51" s="8"/>
    </row>
    <row r="52" spans="1:11" x14ac:dyDescent="0.25">
      <c r="A52" s="4">
        <v>830027158</v>
      </c>
      <c r="B52" s="4" t="s">
        <v>12</v>
      </c>
      <c r="C52" s="8" t="s">
        <v>15</v>
      </c>
      <c r="D52" s="8">
        <v>13304</v>
      </c>
      <c r="E52" s="9">
        <v>44820.487500000003</v>
      </c>
      <c r="F52" s="9">
        <v>44930.5</v>
      </c>
      <c r="G52" s="6">
        <v>50000</v>
      </c>
      <c r="H52" s="6">
        <v>50000</v>
      </c>
      <c r="I52" s="7" t="s">
        <v>17</v>
      </c>
      <c r="J52" s="7" t="s">
        <v>18</v>
      </c>
      <c r="K52" s="8"/>
    </row>
    <row r="53" spans="1:11" x14ac:dyDescent="0.25">
      <c r="A53" s="4">
        <v>830027158</v>
      </c>
      <c r="B53" s="4" t="s">
        <v>12</v>
      </c>
      <c r="C53" s="8" t="s">
        <v>15</v>
      </c>
      <c r="D53" s="8">
        <v>13395</v>
      </c>
      <c r="E53" s="9">
        <v>44824.440972222219</v>
      </c>
      <c r="F53" s="9">
        <v>44930.5</v>
      </c>
      <c r="G53" s="6">
        <v>50000</v>
      </c>
      <c r="H53" s="6">
        <v>50000</v>
      </c>
      <c r="I53" s="7" t="s">
        <v>17</v>
      </c>
      <c r="J53" s="7" t="s">
        <v>18</v>
      </c>
      <c r="K53" s="8"/>
    </row>
    <row r="54" spans="1:11" x14ac:dyDescent="0.25">
      <c r="A54" s="4">
        <v>830027158</v>
      </c>
      <c r="B54" s="4" t="s">
        <v>12</v>
      </c>
      <c r="C54" s="8" t="s">
        <v>15</v>
      </c>
      <c r="D54" s="8">
        <v>13438</v>
      </c>
      <c r="E54" s="9">
        <v>44825.438888888886</v>
      </c>
      <c r="F54" s="9">
        <v>44930.5</v>
      </c>
      <c r="G54" s="6">
        <v>50000</v>
      </c>
      <c r="H54" s="6">
        <v>50000</v>
      </c>
      <c r="I54" s="7" t="s">
        <v>17</v>
      </c>
      <c r="J54" s="7" t="s">
        <v>18</v>
      </c>
      <c r="K54" s="8"/>
    </row>
    <row r="55" spans="1:11" x14ac:dyDescent="0.25">
      <c r="A55" s="4">
        <v>830027158</v>
      </c>
      <c r="B55" s="4" t="s">
        <v>12</v>
      </c>
      <c r="C55" s="8" t="s">
        <v>14</v>
      </c>
      <c r="D55" s="8">
        <v>3415</v>
      </c>
      <c r="E55" s="9">
        <v>44826.568749999999</v>
      </c>
      <c r="F55" s="9">
        <v>44830</v>
      </c>
      <c r="G55" s="6">
        <v>138600</v>
      </c>
      <c r="H55" s="6">
        <v>138600</v>
      </c>
      <c r="I55" s="7" t="s">
        <v>17</v>
      </c>
      <c r="J55" s="7" t="s">
        <v>18</v>
      </c>
      <c r="K55" s="8"/>
    </row>
    <row r="56" spans="1:11" x14ac:dyDescent="0.25">
      <c r="A56" s="4">
        <v>830027158</v>
      </c>
      <c r="B56" s="4" t="s">
        <v>12</v>
      </c>
      <c r="C56" s="8" t="s">
        <v>14</v>
      </c>
      <c r="D56" s="8">
        <v>3417</v>
      </c>
      <c r="E56" s="9">
        <v>44826.57708333333</v>
      </c>
      <c r="F56" s="9">
        <v>44830</v>
      </c>
      <c r="G56" s="6">
        <v>3904200</v>
      </c>
      <c r="H56" s="6">
        <v>3904200</v>
      </c>
      <c r="I56" s="7" t="s">
        <v>17</v>
      </c>
      <c r="J56" s="7" t="s">
        <v>18</v>
      </c>
      <c r="K56" s="8"/>
    </row>
    <row r="57" spans="1:11" x14ac:dyDescent="0.25">
      <c r="A57" s="4">
        <v>830027158</v>
      </c>
      <c r="B57" s="4" t="s">
        <v>12</v>
      </c>
      <c r="C57" s="8" t="s">
        <v>14</v>
      </c>
      <c r="D57" s="8">
        <v>3419</v>
      </c>
      <c r="E57" s="9">
        <v>44827.626388888886</v>
      </c>
      <c r="F57" s="9">
        <v>44830</v>
      </c>
      <c r="G57" s="6">
        <v>952000</v>
      </c>
      <c r="H57" s="6">
        <v>952000</v>
      </c>
      <c r="I57" s="7" t="s">
        <v>17</v>
      </c>
      <c r="J57" s="7" t="s">
        <v>18</v>
      </c>
      <c r="K57" s="8"/>
    </row>
    <row r="58" spans="1:11" x14ac:dyDescent="0.25">
      <c r="A58" s="4">
        <v>830027158</v>
      </c>
      <c r="B58" s="4" t="s">
        <v>12</v>
      </c>
      <c r="C58" s="8" t="s">
        <v>14</v>
      </c>
      <c r="D58" s="8">
        <v>3420</v>
      </c>
      <c r="E58" s="9">
        <v>44827.62777777778</v>
      </c>
      <c r="F58" s="9">
        <v>44830</v>
      </c>
      <c r="G58" s="6">
        <v>1790700</v>
      </c>
      <c r="H58" s="6">
        <v>1790700</v>
      </c>
      <c r="I58" s="7" t="s">
        <v>17</v>
      </c>
      <c r="J58" s="7" t="s">
        <v>18</v>
      </c>
      <c r="K58" s="8"/>
    </row>
    <row r="59" spans="1:11" x14ac:dyDescent="0.25">
      <c r="A59" s="4">
        <v>830027158</v>
      </c>
      <c r="B59" s="4" t="s">
        <v>12</v>
      </c>
      <c r="C59" s="8" t="s">
        <v>14</v>
      </c>
      <c r="D59" s="8">
        <v>3421</v>
      </c>
      <c r="E59" s="9">
        <v>44828.532638888886</v>
      </c>
      <c r="F59" s="9">
        <v>44830.544444444444</v>
      </c>
      <c r="G59" s="6">
        <v>588200</v>
      </c>
      <c r="H59" s="6">
        <v>588200</v>
      </c>
      <c r="I59" s="7" t="s">
        <v>17</v>
      </c>
      <c r="J59" s="7" t="s">
        <v>18</v>
      </c>
      <c r="K59" s="8"/>
    </row>
    <row r="60" spans="1:11" x14ac:dyDescent="0.25">
      <c r="A60" s="4">
        <v>830027158</v>
      </c>
      <c r="B60" s="4" t="s">
        <v>12</v>
      </c>
      <c r="C60" s="8" t="s">
        <v>15</v>
      </c>
      <c r="D60" s="8">
        <v>13685</v>
      </c>
      <c r="E60" s="9">
        <v>44833.386805555558</v>
      </c>
      <c r="F60" s="9">
        <v>44930.5</v>
      </c>
      <c r="G60" s="6">
        <v>50000</v>
      </c>
      <c r="H60" s="6">
        <v>50000</v>
      </c>
      <c r="I60" s="7" t="s">
        <v>17</v>
      </c>
      <c r="J60" s="7" t="s">
        <v>18</v>
      </c>
      <c r="K60" s="8"/>
    </row>
    <row r="61" spans="1:11" x14ac:dyDescent="0.25">
      <c r="A61" s="4">
        <v>830027158</v>
      </c>
      <c r="B61" s="4" t="s">
        <v>12</v>
      </c>
      <c r="C61" s="8" t="s">
        <v>14</v>
      </c>
      <c r="D61" s="8">
        <v>3439</v>
      </c>
      <c r="E61" s="9">
        <v>44833.661111111112</v>
      </c>
      <c r="F61" s="9">
        <v>44838.583333333336</v>
      </c>
      <c r="G61" s="6">
        <v>200000</v>
      </c>
      <c r="H61" s="6">
        <v>200000</v>
      </c>
      <c r="I61" s="7" t="s">
        <v>17</v>
      </c>
      <c r="J61" s="7" t="s">
        <v>18</v>
      </c>
      <c r="K61" s="8"/>
    </row>
    <row r="62" spans="1:11" x14ac:dyDescent="0.25">
      <c r="A62" s="4">
        <v>830027158</v>
      </c>
      <c r="B62" s="4" t="s">
        <v>12</v>
      </c>
      <c r="C62" s="8" t="s">
        <v>14</v>
      </c>
      <c r="D62" s="8">
        <v>3441</v>
      </c>
      <c r="E62" s="9">
        <v>44833.662499999999</v>
      </c>
      <c r="F62" s="9">
        <v>44838.583333333336</v>
      </c>
      <c r="G62" s="6">
        <v>785000</v>
      </c>
      <c r="H62" s="6">
        <v>785000</v>
      </c>
      <c r="I62" s="7" t="s">
        <v>17</v>
      </c>
      <c r="J62" s="7" t="s">
        <v>18</v>
      </c>
      <c r="K62" s="8"/>
    </row>
    <row r="63" spans="1:11" x14ac:dyDescent="0.25">
      <c r="A63" s="4">
        <v>830027158</v>
      </c>
      <c r="B63" s="4" t="s">
        <v>12</v>
      </c>
      <c r="C63" s="8" t="s">
        <v>14</v>
      </c>
      <c r="D63" s="8">
        <v>3446</v>
      </c>
      <c r="E63" s="9">
        <v>44834.620138888888</v>
      </c>
      <c r="F63" s="9">
        <v>44838.583333333336</v>
      </c>
      <c r="G63" s="6">
        <v>50000</v>
      </c>
      <c r="H63" s="6">
        <v>50000</v>
      </c>
      <c r="I63" s="7" t="s">
        <v>17</v>
      </c>
      <c r="J63" s="7" t="s">
        <v>18</v>
      </c>
      <c r="K63" s="8"/>
    </row>
    <row r="64" spans="1:11" x14ac:dyDescent="0.25">
      <c r="A64" s="4">
        <v>830027158</v>
      </c>
      <c r="B64" s="4" t="s">
        <v>12</v>
      </c>
      <c r="C64" s="8" t="s">
        <v>14</v>
      </c>
      <c r="D64" s="8">
        <v>3447</v>
      </c>
      <c r="E64" s="9">
        <v>44834.620833333334</v>
      </c>
      <c r="F64" s="9">
        <v>44838.583333333336</v>
      </c>
      <c r="G64" s="6">
        <v>232300</v>
      </c>
      <c r="H64" s="6">
        <v>232300</v>
      </c>
      <c r="I64" s="7" t="s">
        <v>17</v>
      </c>
      <c r="J64" s="7" t="s">
        <v>18</v>
      </c>
      <c r="K64" s="8"/>
    </row>
    <row r="65" spans="1:11" x14ac:dyDescent="0.25">
      <c r="A65" s="4">
        <v>830027158</v>
      </c>
      <c r="B65" s="4" t="s">
        <v>12</v>
      </c>
      <c r="C65" s="8" t="s">
        <v>15</v>
      </c>
      <c r="D65" s="8">
        <v>13755</v>
      </c>
      <c r="E65" s="9">
        <v>44835.455555555556</v>
      </c>
      <c r="F65" s="9">
        <v>44930.5</v>
      </c>
      <c r="G65" s="6">
        <v>426000</v>
      </c>
      <c r="H65" s="6">
        <v>426000</v>
      </c>
      <c r="I65" s="7" t="s">
        <v>17</v>
      </c>
      <c r="J65" s="7" t="s">
        <v>18</v>
      </c>
      <c r="K65" s="8"/>
    </row>
    <row r="66" spans="1:11" x14ac:dyDescent="0.25">
      <c r="A66" s="4">
        <v>830027158</v>
      </c>
      <c r="B66" s="4" t="s">
        <v>12</v>
      </c>
      <c r="C66" s="8" t="s">
        <v>14</v>
      </c>
      <c r="D66" s="8">
        <v>3457</v>
      </c>
      <c r="E66" s="9">
        <v>44837.363888888889</v>
      </c>
      <c r="F66" s="9">
        <v>44838.583333333336</v>
      </c>
      <c r="G66" s="6">
        <v>332300</v>
      </c>
      <c r="H66" s="6">
        <v>332300</v>
      </c>
      <c r="I66" s="7" t="s">
        <v>17</v>
      </c>
      <c r="J66" s="7" t="s">
        <v>18</v>
      </c>
      <c r="K66" s="8"/>
    </row>
    <row r="67" spans="1:11" x14ac:dyDescent="0.25">
      <c r="A67" s="4">
        <v>830027158</v>
      </c>
      <c r="B67" s="4" t="s">
        <v>12</v>
      </c>
      <c r="C67" s="8" t="s">
        <v>14</v>
      </c>
      <c r="D67" s="8">
        <v>3464</v>
      </c>
      <c r="E67" s="9">
        <v>44840.618055555555</v>
      </c>
      <c r="F67" s="9">
        <v>44840.629861111112</v>
      </c>
      <c r="G67" s="6">
        <v>838200</v>
      </c>
      <c r="H67" s="6">
        <v>838200</v>
      </c>
      <c r="I67" s="7" t="s">
        <v>17</v>
      </c>
      <c r="J67" s="7" t="s">
        <v>18</v>
      </c>
      <c r="K67" s="8"/>
    </row>
    <row r="68" spans="1:11" x14ac:dyDescent="0.25">
      <c r="A68" s="4">
        <v>830027158</v>
      </c>
      <c r="B68" s="4" t="s">
        <v>12</v>
      </c>
      <c r="C68" s="8" t="s">
        <v>15</v>
      </c>
      <c r="D68" s="8">
        <v>13914</v>
      </c>
      <c r="E68" s="9">
        <v>44841.499305555553</v>
      </c>
      <c r="F68" s="9">
        <v>44930.5</v>
      </c>
      <c r="G68" s="6">
        <v>426000</v>
      </c>
      <c r="H68" s="6">
        <v>426000</v>
      </c>
      <c r="I68" s="7" t="s">
        <v>17</v>
      </c>
      <c r="J68" s="7" t="s">
        <v>18</v>
      </c>
      <c r="K68" s="8"/>
    </row>
    <row r="69" spans="1:11" x14ac:dyDescent="0.25">
      <c r="A69" s="4">
        <v>830027158</v>
      </c>
      <c r="B69" s="4" t="s">
        <v>12</v>
      </c>
      <c r="C69" s="8" t="s">
        <v>14</v>
      </c>
      <c r="D69" s="8">
        <v>3468</v>
      </c>
      <c r="E69" s="9">
        <v>44849.306250000001</v>
      </c>
      <c r="F69" s="9">
        <v>44849.35</v>
      </c>
      <c r="G69" s="6">
        <v>2061000</v>
      </c>
      <c r="H69" s="6">
        <v>2061000</v>
      </c>
      <c r="I69" s="7" t="s">
        <v>17</v>
      </c>
      <c r="J69" s="7" t="s">
        <v>18</v>
      </c>
      <c r="K69" s="8"/>
    </row>
    <row r="70" spans="1:11" x14ac:dyDescent="0.25">
      <c r="A70" s="4">
        <v>830027158</v>
      </c>
      <c r="B70" s="4" t="s">
        <v>12</v>
      </c>
      <c r="C70" s="8" t="s">
        <v>14</v>
      </c>
      <c r="D70" s="8">
        <v>3469</v>
      </c>
      <c r="E70" s="9">
        <v>44849.313194444447</v>
      </c>
      <c r="F70" s="9">
        <v>44849.35</v>
      </c>
      <c r="G70" s="6">
        <v>576000</v>
      </c>
      <c r="H70" s="6">
        <v>576000</v>
      </c>
      <c r="I70" s="7" t="s">
        <v>17</v>
      </c>
      <c r="J70" s="7" t="s">
        <v>18</v>
      </c>
      <c r="K70" s="8"/>
    </row>
    <row r="71" spans="1:11" x14ac:dyDescent="0.25">
      <c r="A71" s="4">
        <v>830027158</v>
      </c>
      <c r="B71" s="4" t="s">
        <v>12</v>
      </c>
      <c r="C71" s="8" t="s">
        <v>14</v>
      </c>
      <c r="D71" s="8">
        <v>3476</v>
      </c>
      <c r="E71" s="9">
        <v>44854.552777777775</v>
      </c>
      <c r="F71" s="9">
        <v>44861</v>
      </c>
      <c r="G71" s="6">
        <v>50000</v>
      </c>
      <c r="H71" s="6">
        <v>50000</v>
      </c>
      <c r="I71" s="7" t="s">
        <v>17</v>
      </c>
      <c r="J71" s="7" t="s">
        <v>18</v>
      </c>
      <c r="K71" s="8"/>
    </row>
    <row r="72" spans="1:11" x14ac:dyDescent="0.25">
      <c r="A72" s="4">
        <v>830027158</v>
      </c>
      <c r="B72" s="4" t="s">
        <v>12</v>
      </c>
      <c r="C72" s="8" t="s">
        <v>14</v>
      </c>
      <c r="D72" s="8">
        <v>3477</v>
      </c>
      <c r="E72" s="9">
        <v>44854.554166666669</v>
      </c>
      <c r="F72" s="9">
        <v>44861</v>
      </c>
      <c r="G72" s="6">
        <v>785100</v>
      </c>
      <c r="H72" s="6">
        <v>785100</v>
      </c>
      <c r="I72" s="7" t="s">
        <v>17</v>
      </c>
      <c r="J72" s="7" t="s">
        <v>18</v>
      </c>
      <c r="K72" s="8"/>
    </row>
    <row r="73" spans="1:11" x14ac:dyDescent="0.25">
      <c r="A73" s="4">
        <v>830027158</v>
      </c>
      <c r="B73" s="4" t="s">
        <v>12</v>
      </c>
      <c r="C73" s="8" t="s">
        <v>14</v>
      </c>
      <c r="D73" s="8">
        <v>3499</v>
      </c>
      <c r="E73" s="9">
        <v>44865.646527777775</v>
      </c>
      <c r="F73" s="9">
        <v>44869</v>
      </c>
      <c r="G73" s="6">
        <v>350000</v>
      </c>
      <c r="H73" s="6">
        <v>350000</v>
      </c>
      <c r="I73" s="7" t="s">
        <v>17</v>
      </c>
      <c r="J73" s="7" t="s">
        <v>18</v>
      </c>
      <c r="K73" s="8"/>
    </row>
    <row r="74" spans="1:11" x14ac:dyDescent="0.25">
      <c r="A74" s="4">
        <v>830027158</v>
      </c>
      <c r="B74" s="4" t="s">
        <v>12</v>
      </c>
      <c r="C74" s="8" t="s">
        <v>14</v>
      </c>
      <c r="D74" s="8">
        <v>3500</v>
      </c>
      <c r="E74" s="9">
        <v>44865.652083333334</v>
      </c>
      <c r="F74" s="9">
        <v>44869</v>
      </c>
      <c r="G74" s="6">
        <v>1499600</v>
      </c>
      <c r="H74" s="6">
        <v>1499600</v>
      </c>
      <c r="I74" s="7" t="s">
        <v>17</v>
      </c>
      <c r="J74" s="7" t="s">
        <v>18</v>
      </c>
      <c r="K74" s="8"/>
    </row>
    <row r="75" spans="1:11" x14ac:dyDescent="0.25">
      <c r="A75" s="4">
        <v>830027158</v>
      </c>
      <c r="B75" s="4" t="s">
        <v>12</v>
      </c>
      <c r="C75" s="8" t="s">
        <v>14</v>
      </c>
      <c r="D75" s="8">
        <v>3516</v>
      </c>
      <c r="E75" s="9">
        <v>44869.588194444441</v>
      </c>
      <c r="F75" s="9">
        <v>44869.620833333334</v>
      </c>
      <c r="G75" s="6">
        <v>50000</v>
      </c>
      <c r="H75" s="6">
        <v>50000</v>
      </c>
      <c r="I75" s="7" t="s">
        <v>17</v>
      </c>
      <c r="J75" s="7" t="s">
        <v>18</v>
      </c>
      <c r="K75" s="8"/>
    </row>
    <row r="76" spans="1:11" x14ac:dyDescent="0.25">
      <c r="A76" s="4">
        <v>830027158</v>
      </c>
      <c r="B76" s="4" t="s">
        <v>12</v>
      </c>
      <c r="C76" s="8" t="s">
        <v>14</v>
      </c>
      <c r="D76" s="8">
        <v>3517</v>
      </c>
      <c r="E76" s="9">
        <v>44869.588888888888</v>
      </c>
      <c r="F76" s="9">
        <v>44869.620833333334</v>
      </c>
      <c r="G76" s="6">
        <v>376400</v>
      </c>
      <c r="H76" s="6">
        <v>376400</v>
      </c>
      <c r="I76" s="7" t="s">
        <v>17</v>
      </c>
      <c r="J76" s="7" t="s">
        <v>18</v>
      </c>
      <c r="K76" s="8"/>
    </row>
    <row r="77" spans="1:11" x14ac:dyDescent="0.25">
      <c r="A77" s="4">
        <v>830027158</v>
      </c>
      <c r="B77" s="4" t="s">
        <v>12</v>
      </c>
      <c r="C77" s="8" t="s">
        <v>14</v>
      </c>
      <c r="D77" s="8">
        <v>3527</v>
      </c>
      <c r="E77" s="9">
        <v>44876.586805555555</v>
      </c>
      <c r="F77" s="9">
        <v>44880</v>
      </c>
      <c r="G77" s="6">
        <v>667100</v>
      </c>
      <c r="H77" s="6">
        <v>667100</v>
      </c>
      <c r="I77" s="7" t="s">
        <v>17</v>
      </c>
      <c r="J77" s="7" t="s">
        <v>18</v>
      </c>
      <c r="K77" s="8"/>
    </row>
    <row r="78" spans="1:11" x14ac:dyDescent="0.25">
      <c r="A78" s="4">
        <v>830027158</v>
      </c>
      <c r="B78" s="4" t="s">
        <v>12</v>
      </c>
      <c r="C78" s="8" t="s">
        <v>14</v>
      </c>
      <c r="D78" s="8">
        <v>3540</v>
      </c>
      <c r="E78" s="9">
        <v>44891.606249999997</v>
      </c>
      <c r="F78" s="9">
        <v>44896.583333333336</v>
      </c>
      <c r="G78" s="6">
        <v>50000</v>
      </c>
      <c r="H78" s="6">
        <v>50000</v>
      </c>
      <c r="I78" s="7" t="s">
        <v>17</v>
      </c>
      <c r="J78" s="7" t="s">
        <v>18</v>
      </c>
      <c r="K78" s="8"/>
    </row>
    <row r="79" spans="1:11" x14ac:dyDescent="0.25">
      <c r="A79" s="4">
        <v>830027158</v>
      </c>
      <c r="B79" s="4" t="s">
        <v>12</v>
      </c>
      <c r="C79" s="8" t="s">
        <v>14</v>
      </c>
      <c r="D79" s="8">
        <v>3542</v>
      </c>
      <c r="E79" s="9">
        <v>44891.607638888891</v>
      </c>
      <c r="F79" s="9">
        <v>44896.583333333336</v>
      </c>
      <c r="G79" s="6">
        <v>3949400</v>
      </c>
      <c r="H79" s="6">
        <v>3949400</v>
      </c>
      <c r="I79" s="7" t="s">
        <v>17</v>
      </c>
      <c r="J79" s="7" t="s">
        <v>18</v>
      </c>
      <c r="K79" s="8"/>
    </row>
    <row r="80" spans="1:11" x14ac:dyDescent="0.25">
      <c r="A80" s="4">
        <v>830027158</v>
      </c>
      <c r="B80" s="4" t="s">
        <v>12</v>
      </c>
      <c r="C80" s="8" t="s">
        <v>14</v>
      </c>
      <c r="D80" s="8">
        <v>3576</v>
      </c>
      <c r="E80" s="9">
        <v>44896.638194444444</v>
      </c>
      <c r="F80" s="9">
        <v>44896.666666666664</v>
      </c>
      <c r="G80" s="6">
        <v>94100</v>
      </c>
      <c r="H80" s="6">
        <v>94100</v>
      </c>
      <c r="I80" s="7" t="s">
        <v>17</v>
      </c>
      <c r="J80" s="7" t="s">
        <v>18</v>
      </c>
      <c r="K80" s="8"/>
    </row>
    <row r="81" spans="1:11" x14ac:dyDescent="0.25">
      <c r="A81" s="4">
        <v>830027158</v>
      </c>
      <c r="B81" s="4" t="s">
        <v>12</v>
      </c>
      <c r="C81" s="8" t="s">
        <v>14</v>
      </c>
      <c r="D81" s="8">
        <v>3578</v>
      </c>
      <c r="E81" s="9">
        <v>44896.64166666667</v>
      </c>
      <c r="F81" s="9">
        <v>44896.666666666664</v>
      </c>
      <c r="G81" s="6">
        <v>999800</v>
      </c>
      <c r="H81" s="6">
        <v>999800</v>
      </c>
      <c r="I81" s="7" t="s">
        <v>17</v>
      </c>
      <c r="J81" s="7" t="s">
        <v>18</v>
      </c>
      <c r="K81" s="8"/>
    </row>
    <row r="82" spans="1:11" x14ac:dyDescent="0.25">
      <c r="A82" s="4">
        <v>830027158</v>
      </c>
      <c r="B82" s="4" t="s">
        <v>12</v>
      </c>
      <c r="C82" s="8" t="s">
        <v>14</v>
      </c>
      <c r="D82" s="8">
        <v>3581</v>
      </c>
      <c r="E82" s="9">
        <v>44900.623611111114</v>
      </c>
      <c r="F82" s="9">
        <v>44901</v>
      </c>
      <c r="G82" s="6">
        <v>50000</v>
      </c>
      <c r="H82" s="6">
        <v>50000</v>
      </c>
      <c r="I82" s="7" t="s">
        <v>17</v>
      </c>
      <c r="J82" s="7" t="s">
        <v>18</v>
      </c>
      <c r="K82" s="8"/>
    </row>
    <row r="83" spans="1:11" x14ac:dyDescent="0.25">
      <c r="A83" s="4">
        <v>830027158</v>
      </c>
      <c r="B83" s="4" t="s">
        <v>12</v>
      </c>
      <c r="C83" s="8" t="s">
        <v>14</v>
      </c>
      <c r="D83" s="8">
        <v>3582</v>
      </c>
      <c r="E83" s="9">
        <v>44900.624305555553</v>
      </c>
      <c r="F83" s="9">
        <v>44901</v>
      </c>
      <c r="G83" s="6">
        <v>761500</v>
      </c>
      <c r="H83" s="6">
        <v>761500</v>
      </c>
      <c r="I83" s="7" t="s">
        <v>17</v>
      </c>
      <c r="J83" s="7" t="s">
        <v>18</v>
      </c>
      <c r="K83" s="8"/>
    </row>
    <row r="84" spans="1:11" x14ac:dyDescent="0.25">
      <c r="A84" s="4">
        <v>830027158</v>
      </c>
      <c r="B84" s="4" t="s">
        <v>12</v>
      </c>
      <c r="C84" s="8" t="s">
        <v>14</v>
      </c>
      <c r="D84" s="8">
        <v>3584</v>
      </c>
      <c r="E84" s="9">
        <v>44901.568749999999</v>
      </c>
      <c r="F84" s="9">
        <v>44901.625</v>
      </c>
      <c r="G84" s="6">
        <v>50000</v>
      </c>
      <c r="H84" s="6">
        <v>50000</v>
      </c>
      <c r="I84" s="7" t="s">
        <v>17</v>
      </c>
      <c r="J84" s="7" t="s">
        <v>18</v>
      </c>
      <c r="K84" s="8"/>
    </row>
    <row r="85" spans="1:11" x14ac:dyDescent="0.25">
      <c r="A85" s="4">
        <v>830027158</v>
      </c>
      <c r="B85" s="4" t="s">
        <v>12</v>
      </c>
      <c r="C85" s="8" t="s">
        <v>14</v>
      </c>
      <c r="D85" s="8">
        <v>3585</v>
      </c>
      <c r="E85" s="9">
        <v>44901.569444444445</v>
      </c>
      <c r="F85" s="9">
        <v>44901.625</v>
      </c>
      <c r="G85" s="6">
        <v>344100</v>
      </c>
      <c r="H85" s="6">
        <v>344100</v>
      </c>
      <c r="I85" s="7" t="s">
        <v>17</v>
      </c>
      <c r="J85" s="7" t="s">
        <v>18</v>
      </c>
      <c r="K85" s="8"/>
    </row>
    <row r="86" spans="1:11" x14ac:dyDescent="0.25">
      <c r="A86" s="4">
        <v>830027158</v>
      </c>
      <c r="B86" s="4" t="s">
        <v>12</v>
      </c>
      <c r="C86" s="8" t="s">
        <v>14</v>
      </c>
      <c r="D86" s="8">
        <v>3590</v>
      </c>
      <c r="E86" s="9">
        <v>44904.488194444442</v>
      </c>
      <c r="F86" s="9">
        <v>44904.648611111108</v>
      </c>
      <c r="G86" s="6">
        <v>647200</v>
      </c>
      <c r="H86" s="6">
        <v>647200</v>
      </c>
      <c r="I86" s="7" t="s">
        <v>17</v>
      </c>
      <c r="J86" s="7" t="s">
        <v>18</v>
      </c>
      <c r="K86" s="8"/>
    </row>
    <row r="87" spans="1:11" x14ac:dyDescent="0.25">
      <c r="A87" s="4">
        <v>830027158</v>
      </c>
      <c r="B87" s="4" t="s">
        <v>12</v>
      </c>
      <c r="C87" s="8" t="s">
        <v>14</v>
      </c>
      <c r="D87" s="8">
        <v>3596</v>
      </c>
      <c r="E87" s="9">
        <v>44909.474999999999</v>
      </c>
      <c r="F87" s="9">
        <v>44909.543749999997</v>
      </c>
      <c r="G87" s="6">
        <v>544300</v>
      </c>
      <c r="H87" s="6">
        <v>544300</v>
      </c>
      <c r="I87" s="7" t="s">
        <v>17</v>
      </c>
      <c r="J87" s="7" t="s">
        <v>18</v>
      </c>
      <c r="K87" s="8"/>
    </row>
    <row r="88" spans="1:11" x14ac:dyDescent="0.25">
      <c r="A88" s="4">
        <v>830027158</v>
      </c>
      <c r="B88" s="4" t="s">
        <v>12</v>
      </c>
      <c r="C88" s="8" t="s">
        <v>14</v>
      </c>
      <c r="D88" s="8">
        <v>3597</v>
      </c>
      <c r="E88" s="9">
        <v>44909.475694444445</v>
      </c>
      <c r="F88" s="9">
        <v>44909.543749999997</v>
      </c>
      <c r="G88" s="6">
        <v>802700</v>
      </c>
      <c r="H88" s="6">
        <v>802700</v>
      </c>
      <c r="I88" s="7" t="s">
        <v>17</v>
      </c>
      <c r="J88" s="7" t="s">
        <v>18</v>
      </c>
      <c r="K88" s="8"/>
    </row>
    <row r="89" spans="1:11" x14ac:dyDescent="0.25">
      <c r="A89" s="4">
        <v>830027158</v>
      </c>
      <c r="B89" s="4" t="s">
        <v>12</v>
      </c>
      <c r="C89" s="8" t="s">
        <v>14</v>
      </c>
      <c r="D89" s="8">
        <v>3605</v>
      </c>
      <c r="E89" s="9">
        <v>44922.45208333333</v>
      </c>
      <c r="F89" s="9">
        <v>44927</v>
      </c>
      <c r="G89" s="6">
        <v>138600</v>
      </c>
      <c r="H89" s="6">
        <v>138600</v>
      </c>
      <c r="I89" s="7" t="s">
        <v>17</v>
      </c>
      <c r="J89" s="7" t="s">
        <v>18</v>
      </c>
      <c r="K89" s="8"/>
    </row>
    <row r="90" spans="1:11" x14ac:dyDescent="0.25">
      <c r="A90" s="4">
        <v>830027158</v>
      </c>
      <c r="B90" s="4" t="s">
        <v>12</v>
      </c>
      <c r="C90" s="8" t="s">
        <v>14</v>
      </c>
      <c r="D90" s="8">
        <v>3606</v>
      </c>
      <c r="E90" s="9">
        <v>44922.452777777777</v>
      </c>
      <c r="F90" s="9">
        <v>44927</v>
      </c>
      <c r="G90" s="6">
        <v>1964300</v>
      </c>
      <c r="H90" s="6">
        <v>1964300</v>
      </c>
      <c r="I90" s="7" t="s">
        <v>17</v>
      </c>
      <c r="J90" s="7" t="s">
        <v>18</v>
      </c>
      <c r="K90" s="8"/>
    </row>
    <row r="91" spans="1:11" x14ac:dyDescent="0.25">
      <c r="A91" s="4">
        <v>830027158</v>
      </c>
      <c r="B91" s="4" t="s">
        <v>12</v>
      </c>
      <c r="C91" s="8" t="s">
        <v>15</v>
      </c>
      <c r="D91" s="8">
        <v>15672</v>
      </c>
      <c r="E91" s="9">
        <v>44923.672222222223</v>
      </c>
      <c r="F91" s="9">
        <v>44936.625</v>
      </c>
      <c r="G91" s="6">
        <v>426000</v>
      </c>
      <c r="H91" s="6">
        <v>426000</v>
      </c>
      <c r="I91" s="7" t="s">
        <v>17</v>
      </c>
      <c r="J91" s="7" t="s">
        <v>18</v>
      </c>
      <c r="K91" s="8"/>
    </row>
    <row r="92" spans="1:11" x14ac:dyDescent="0.25">
      <c r="A92" s="4">
        <v>830027158</v>
      </c>
      <c r="B92" s="4" t="s">
        <v>12</v>
      </c>
      <c r="C92" s="8" t="s">
        <v>15</v>
      </c>
      <c r="D92" s="8">
        <v>15924</v>
      </c>
      <c r="E92" s="9">
        <v>44936.541666666664</v>
      </c>
      <c r="F92" s="9">
        <v>44939.729166666664</v>
      </c>
      <c r="G92" s="6">
        <v>50000</v>
      </c>
      <c r="H92" s="6">
        <v>50000</v>
      </c>
      <c r="I92" s="7" t="s">
        <v>17</v>
      </c>
      <c r="J92" s="7" t="s">
        <v>18</v>
      </c>
      <c r="K92" s="8"/>
    </row>
    <row r="93" spans="1:11" x14ac:dyDescent="0.25">
      <c r="A93" s="4">
        <v>830027158</v>
      </c>
      <c r="B93" s="4" t="s">
        <v>12</v>
      </c>
      <c r="C93" s="8" t="s">
        <v>15</v>
      </c>
      <c r="D93" s="8">
        <v>15953</v>
      </c>
      <c r="E93" s="9">
        <v>44937.666666666664</v>
      </c>
      <c r="F93" s="9">
        <v>44939.729166666664</v>
      </c>
      <c r="G93" s="6">
        <v>50000</v>
      </c>
      <c r="H93" s="6">
        <v>50000</v>
      </c>
      <c r="I93" s="7" t="s">
        <v>17</v>
      </c>
      <c r="J93" s="7" t="s">
        <v>18</v>
      </c>
      <c r="K93" s="8"/>
    </row>
    <row r="94" spans="1:11" x14ac:dyDescent="0.25">
      <c r="A94" s="4">
        <v>830027158</v>
      </c>
      <c r="B94" s="4" t="s">
        <v>12</v>
      </c>
      <c r="C94" s="8" t="s">
        <v>15</v>
      </c>
      <c r="D94" s="8">
        <v>16065</v>
      </c>
      <c r="E94" s="9">
        <v>44942.575694444444</v>
      </c>
      <c r="F94" s="9" t="s">
        <v>16</v>
      </c>
      <c r="G94" s="6">
        <v>50000</v>
      </c>
      <c r="H94" s="6">
        <v>50000</v>
      </c>
      <c r="I94" s="7" t="s">
        <v>17</v>
      </c>
      <c r="J94" s="7" t="s">
        <v>18</v>
      </c>
      <c r="K94" s="8"/>
    </row>
    <row r="95" spans="1:11" x14ac:dyDescent="0.25">
      <c r="A95" s="4">
        <v>830027158</v>
      </c>
      <c r="B95" s="4" t="s">
        <v>12</v>
      </c>
      <c r="C95" s="8" t="s">
        <v>15</v>
      </c>
      <c r="D95" s="8">
        <v>16077</v>
      </c>
      <c r="E95" s="9">
        <v>44942.698611111111</v>
      </c>
      <c r="F95" s="9" t="s">
        <v>16</v>
      </c>
      <c r="G95" s="6">
        <v>426000</v>
      </c>
      <c r="H95" s="6">
        <v>426000</v>
      </c>
      <c r="I95" s="7" t="s">
        <v>17</v>
      </c>
      <c r="J95" s="7" t="s">
        <v>18</v>
      </c>
      <c r="K95" s="8"/>
    </row>
    <row r="96" spans="1:11" x14ac:dyDescent="0.25">
      <c r="A96" s="4">
        <v>830027158</v>
      </c>
      <c r="B96" s="4" t="s">
        <v>12</v>
      </c>
      <c r="C96" s="8" t="s">
        <v>15</v>
      </c>
      <c r="D96" s="8">
        <v>16162</v>
      </c>
      <c r="E96" s="9">
        <v>44945.442361111112</v>
      </c>
      <c r="F96" s="9" t="s">
        <v>16</v>
      </c>
      <c r="G96" s="6">
        <v>50000</v>
      </c>
      <c r="H96" s="6">
        <v>50000</v>
      </c>
      <c r="I96" s="7" t="s">
        <v>17</v>
      </c>
      <c r="J96" s="7" t="s">
        <v>18</v>
      </c>
      <c r="K96" s="8"/>
    </row>
    <row r="97" spans="1:11" x14ac:dyDescent="0.25">
      <c r="A97" s="4">
        <v>830027158</v>
      </c>
      <c r="B97" s="4" t="s">
        <v>12</v>
      </c>
      <c r="C97" s="8" t="s">
        <v>15</v>
      </c>
      <c r="D97" s="8">
        <v>16196</v>
      </c>
      <c r="E97" s="9">
        <v>44946.625694444447</v>
      </c>
      <c r="F97" s="9" t="s">
        <v>16</v>
      </c>
      <c r="G97" s="6">
        <v>426000</v>
      </c>
      <c r="H97" s="6">
        <v>426000</v>
      </c>
      <c r="I97" s="7" t="s">
        <v>17</v>
      </c>
      <c r="J97" s="7" t="s">
        <v>18</v>
      </c>
      <c r="K97" s="8"/>
    </row>
    <row r="98" spans="1:11" x14ac:dyDescent="0.25">
      <c r="A98" s="4">
        <v>830027158</v>
      </c>
      <c r="B98" s="4" t="s">
        <v>12</v>
      </c>
      <c r="C98" s="8" t="s">
        <v>14</v>
      </c>
      <c r="D98" s="8">
        <v>3654</v>
      </c>
      <c r="E98" s="9">
        <v>44949.624305555553</v>
      </c>
      <c r="F98" s="9">
        <v>44953</v>
      </c>
      <c r="G98" s="6">
        <v>300000</v>
      </c>
      <c r="H98" s="6">
        <v>300000</v>
      </c>
      <c r="I98" s="7" t="s">
        <v>17</v>
      </c>
      <c r="J98" s="7" t="s">
        <v>18</v>
      </c>
      <c r="K98" s="8"/>
    </row>
    <row r="99" spans="1:11" x14ac:dyDescent="0.25">
      <c r="A99" s="4">
        <v>830027158</v>
      </c>
      <c r="B99" s="4" t="s">
        <v>12</v>
      </c>
      <c r="C99" s="8" t="s">
        <v>14</v>
      </c>
      <c r="D99" s="8">
        <v>3655</v>
      </c>
      <c r="E99" s="9">
        <v>44949.626388888886</v>
      </c>
      <c r="F99" s="9">
        <v>44953</v>
      </c>
      <c r="G99" s="6">
        <v>241100</v>
      </c>
      <c r="H99" s="6">
        <v>241100</v>
      </c>
      <c r="I99" s="7" t="s">
        <v>17</v>
      </c>
      <c r="J99" s="7" t="s">
        <v>18</v>
      </c>
      <c r="K99" s="8"/>
    </row>
    <row r="100" spans="1:11" x14ac:dyDescent="0.25">
      <c r="A100" s="4">
        <v>830027158</v>
      </c>
      <c r="B100" s="4" t="s">
        <v>12</v>
      </c>
      <c r="C100" s="8" t="s">
        <v>14</v>
      </c>
      <c r="D100" s="8">
        <v>3656</v>
      </c>
      <c r="E100" s="9">
        <v>44949.628472222219</v>
      </c>
      <c r="F100" s="9">
        <v>44953</v>
      </c>
      <c r="G100" s="6">
        <v>3828500</v>
      </c>
      <c r="H100" s="6">
        <v>3828500</v>
      </c>
      <c r="I100" s="7" t="s">
        <v>17</v>
      </c>
      <c r="J100" s="7" t="s">
        <v>18</v>
      </c>
      <c r="K100" s="8"/>
    </row>
    <row r="101" spans="1:11" x14ac:dyDescent="0.25">
      <c r="A101" s="4">
        <v>830027158</v>
      </c>
      <c r="B101" s="4" t="s">
        <v>12</v>
      </c>
      <c r="C101" s="8" t="s">
        <v>15</v>
      </c>
      <c r="D101" s="8">
        <v>16327</v>
      </c>
      <c r="E101" s="9">
        <v>44952.668749999997</v>
      </c>
      <c r="F101" s="9" t="s">
        <v>16</v>
      </c>
      <c r="G101" s="6">
        <v>50000</v>
      </c>
      <c r="H101" s="6">
        <v>50000</v>
      </c>
      <c r="I101" s="7" t="s">
        <v>17</v>
      </c>
      <c r="J101" s="7" t="s">
        <v>18</v>
      </c>
      <c r="K101" s="8"/>
    </row>
    <row r="102" spans="1:11" x14ac:dyDescent="0.25">
      <c r="A102" s="4">
        <v>830027158</v>
      </c>
      <c r="B102" s="4" t="s">
        <v>12</v>
      </c>
      <c r="C102" s="8" t="s">
        <v>15</v>
      </c>
      <c r="D102" s="8">
        <v>16388</v>
      </c>
      <c r="E102" s="9">
        <v>44956.363194444442</v>
      </c>
      <c r="F102" s="9" t="s">
        <v>16</v>
      </c>
      <c r="G102" s="6">
        <v>50000</v>
      </c>
      <c r="H102" s="6">
        <v>50000</v>
      </c>
      <c r="I102" s="7" t="s">
        <v>17</v>
      </c>
      <c r="J102" s="7" t="s">
        <v>18</v>
      </c>
      <c r="K102" s="8"/>
    </row>
    <row r="103" spans="1:11" x14ac:dyDescent="0.25">
      <c r="A103" s="4">
        <v>830027158</v>
      </c>
      <c r="B103" s="4" t="s">
        <v>12</v>
      </c>
      <c r="C103" s="8" t="s">
        <v>14</v>
      </c>
      <c r="D103" s="8">
        <v>3688</v>
      </c>
      <c r="E103" s="9">
        <v>44959.454861111109</v>
      </c>
      <c r="F103" s="9">
        <v>44963.549305555556</v>
      </c>
      <c r="G103" s="6">
        <v>50000</v>
      </c>
      <c r="H103" s="6">
        <v>50000</v>
      </c>
      <c r="I103" s="7" t="s">
        <v>17</v>
      </c>
      <c r="J103" s="7" t="s">
        <v>18</v>
      </c>
      <c r="K103" s="8"/>
    </row>
    <row r="104" spans="1:11" x14ac:dyDescent="0.25">
      <c r="A104" s="4">
        <v>830027158</v>
      </c>
      <c r="B104" s="4" t="s">
        <v>12</v>
      </c>
      <c r="C104" s="8" t="s">
        <v>14</v>
      </c>
      <c r="D104" s="8">
        <v>3689</v>
      </c>
      <c r="E104" s="9">
        <v>44959.458333333336</v>
      </c>
      <c r="F104" s="9">
        <v>44963.549305555556</v>
      </c>
      <c r="G104" s="6">
        <v>200000</v>
      </c>
      <c r="H104" s="6">
        <v>200000</v>
      </c>
      <c r="I104" s="7" t="s">
        <v>17</v>
      </c>
      <c r="J104" s="7" t="s">
        <v>18</v>
      </c>
      <c r="K104" s="8"/>
    </row>
    <row r="105" spans="1:11" x14ac:dyDescent="0.25">
      <c r="A105" s="4">
        <v>830027158</v>
      </c>
      <c r="B105" s="4" t="s">
        <v>12</v>
      </c>
      <c r="C105" s="8" t="s">
        <v>14</v>
      </c>
      <c r="D105" s="8">
        <v>3690</v>
      </c>
      <c r="E105" s="9">
        <v>44959.459722222222</v>
      </c>
      <c r="F105" s="9">
        <v>44963.549305555556</v>
      </c>
      <c r="G105" s="6">
        <v>1608400</v>
      </c>
      <c r="H105" s="6">
        <v>1608400</v>
      </c>
      <c r="I105" s="7" t="s">
        <v>17</v>
      </c>
      <c r="J105" s="7" t="s">
        <v>18</v>
      </c>
      <c r="K105" s="8"/>
    </row>
    <row r="106" spans="1:11" x14ac:dyDescent="0.25">
      <c r="A106" s="4">
        <v>830027158</v>
      </c>
      <c r="B106" s="4" t="s">
        <v>12</v>
      </c>
      <c r="C106" s="8" t="s">
        <v>15</v>
      </c>
      <c r="D106" s="8">
        <v>16552</v>
      </c>
      <c r="E106" s="9">
        <v>44963.363888888889</v>
      </c>
      <c r="F106" s="9" t="s">
        <v>16</v>
      </c>
      <c r="G106" s="6">
        <v>426000</v>
      </c>
      <c r="H106" s="6">
        <v>426000</v>
      </c>
      <c r="I106" s="7" t="s">
        <v>17</v>
      </c>
      <c r="J106" s="7" t="s">
        <v>18</v>
      </c>
      <c r="K106" s="8"/>
    </row>
    <row r="107" spans="1:11" x14ac:dyDescent="0.25">
      <c r="A107" s="4">
        <v>830027158</v>
      </c>
      <c r="B107" s="4" t="s">
        <v>12</v>
      </c>
      <c r="C107" s="8" t="s">
        <v>15</v>
      </c>
      <c r="D107" s="8">
        <v>16573</v>
      </c>
      <c r="E107" s="9">
        <v>44963.772222222222</v>
      </c>
      <c r="F107" s="9" t="s">
        <v>16</v>
      </c>
      <c r="G107" s="6">
        <v>426000</v>
      </c>
      <c r="H107" s="6">
        <v>426000</v>
      </c>
      <c r="I107" s="7" t="s">
        <v>17</v>
      </c>
      <c r="J107" s="7" t="s">
        <v>18</v>
      </c>
      <c r="K107" s="8"/>
    </row>
    <row r="108" spans="1:11" x14ac:dyDescent="0.25">
      <c r="A108" s="4">
        <v>830027158</v>
      </c>
      <c r="B108" s="4" t="s">
        <v>12</v>
      </c>
      <c r="C108" s="8" t="s">
        <v>15</v>
      </c>
      <c r="D108" s="8">
        <v>16677</v>
      </c>
      <c r="E108" s="9">
        <v>44966.758333333331</v>
      </c>
      <c r="F108" s="9" t="s">
        <v>16</v>
      </c>
      <c r="G108" s="6">
        <v>426000</v>
      </c>
      <c r="H108" s="6">
        <v>426000</v>
      </c>
      <c r="I108" s="7" t="s">
        <v>17</v>
      </c>
      <c r="J108" s="7" t="s">
        <v>18</v>
      </c>
      <c r="K108" s="8"/>
    </row>
    <row r="109" spans="1:11" x14ac:dyDescent="0.25">
      <c r="A109" s="4">
        <v>830027158</v>
      </c>
      <c r="B109" s="4" t="s">
        <v>12</v>
      </c>
      <c r="C109" s="8" t="s">
        <v>15</v>
      </c>
      <c r="D109" s="8">
        <v>16873</v>
      </c>
      <c r="E109" s="9">
        <v>44975.597916666666</v>
      </c>
      <c r="F109" s="9" t="s">
        <v>16</v>
      </c>
      <c r="G109" s="6">
        <v>426000</v>
      </c>
      <c r="H109" s="6">
        <v>426000</v>
      </c>
      <c r="I109" s="7" t="s">
        <v>17</v>
      </c>
      <c r="J109" s="7" t="s">
        <v>18</v>
      </c>
      <c r="K109" s="8"/>
    </row>
    <row r="110" spans="1:11" x14ac:dyDescent="0.25">
      <c r="H110">
        <v>95297200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9"/>
  <sheetViews>
    <sheetView workbookViewId="0">
      <selection activeCell="A3" sqref="A3:C9"/>
    </sheetView>
  </sheetViews>
  <sheetFormatPr baseColWidth="10" defaultRowHeight="15" x14ac:dyDescent="0.25"/>
  <cols>
    <col min="1" max="1" width="36.28515625" bestFit="1" customWidth="1"/>
    <col min="2" max="2" width="12.85546875" customWidth="1"/>
    <col min="3" max="3" width="16.140625" customWidth="1"/>
  </cols>
  <sheetData>
    <row r="3" spans="1:3" x14ac:dyDescent="0.25">
      <c r="A3" s="21" t="s">
        <v>185</v>
      </c>
      <c r="B3" s="8" t="s">
        <v>186</v>
      </c>
      <c r="C3" s="8" t="s">
        <v>187</v>
      </c>
    </row>
    <row r="4" spans="1:3" x14ac:dyDescent="0.25">
      <c r="A4" s="22" t="s">
        <v>182</v>
      </c>
      <c r="B4" s="23">
        <v>1</v>
      </c>
      <c r="C4" s="24">
        <v>20000</v>
      </c>
    </row>
    <row r="5" spans="1:3" x14ac:dyDescent="0.25">
      <c r="A5" s="22" t="s">
        <v>172</v>
      </c>
      <c r="B5" s="23">
        <v>1</v>
      </c>
      <c r="C5" s="24">
        <v>50000</v>
      </c>
    </row>
    <row r="6" spans="1:3" x14ac:dyDescent="0.25">
      <c r="A6" s="22" t="s">
        <v>181</v>
      </c>
      <c r="B6" s="23">
        <v>83</v>
      </c>
      <c r="C6" s="24">
        <v>75453300</v>
      </c>
    </row>
    <row r="7" spans="1:3" x14ac:dyDescent="0.25">
      <c r="A7" s="22" t="s">
        <v>179</v>
      </c>
      <c r="B7" s="23">
        <v>21</v>
      </c>
      <c r="C7" s="24">
        <v>12027500</v>
      </c>
    </row>
    <row r="8" spans="1:3" x14ac:dyDescent="0.25">
      <c r="A8" s="22" t="s">
        <v>180</v>
      </c>
      <c r="B8" s="23">
        <v>1</v>
      </c>
      <c r="C8" s="24">
        <v>7746400</v>
      </c>
    </row>
    <row r="9" spans="1:3" x14ac:dyDescent="0.25">
      <c r="A9" s="22" t="s">
        <v>184</v>
      </c>
      <c r="B9" s="23">
        <v>107</v>
      </c>
      <c r="C9" s="24">
        <v>95297200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09"/>
  <sheetViews>
    <sheetView topLeftCell="A2" workbookViewId="0">
      <selection activeCell="A3" sqref="A3:B3"/>
    </sheetView>
  </sheetViews>
  <sheetFormatPr baseColWidth="10" defaultRowHeight="15" x14ac:dyDescent="0.25"/>
  <cols>
    <col min="9" max="9" width="12.5703125" bestFit="1" customWidth="1"/>
    <col min="11" max="11" width="24" customWidth="1"/>
    <col min="12" max="12" width="29.7109375" customWidth="1"/>
  </cols>
  <sheetData>
    <row r="1" spans="1:40" x14ac:dyDescent="0.25">
      <c r="I1" s="20">
        <f>SUBTOTAL(9,I3:I109)</f>
        <v>117269400</v>
      </c>
      <c r="J1" s="20">
        <f>SUBTOTAL(9,J3:J109)</f>
        <v>95297200</v>
      </c>
    </row>
    <row r="2" spans="1:40" ht="105" x14ac:dyDescent="0.25">
      <c r="A2" s="10" t="s">
        <v>1</v>
      </c>
      <c r="B2" s="10" t="s">
        <v>19</v>
      </c>
      <c r="C2" s="10" t="s">
        <v>3</v>
      </c>
      <c r="D2" s="10" t="s">
        <v>20</v>
      </c>
      <c r="E2" s="11" t="s">
        <v>21</v>
      </c>
      <c r="F2" s="10" t="s">
        <v>22</v>
      </c>
      <c r="G2" s="10" t="s">
        <v>23</v>
      </c>
      <c r="H2" s="10" t="s">
        <v>24</v>
      </c>
      <c r="I2" s="12" t="s">
        <v>25</v>
      </c>
      <c r="J2" s="19" t="s">
        <v>26</v>
      </c>
      <c r="K2" s="10" t="s">
        <v>27</v>
      </c>
      <c r="L2" s="13" t="s">
        <v>28</v>
      </c>
      <c r="M2" s="14" t="s">
        <v>29</v>
      </c>
      <c r="N2" s="10" t="s">
        <v>30</v>
      </c>
      <c r="O2" s="12" t="s">
        <v>31</v>
      </c>
      <c r="P2" s="15" t="s">
        <v>32</v>
      </c>
      <c r="Q2" s="15" t="s">
        <v>33</v>
      </c>
      <c r="R2" s="12" t="s">
        <v>34</v>
      </c>
      <c r="S2" s="12" t="s">
        <v>35</v>
      </c>
      <c r="T2" s="16" t="s">
        <v>36</v>
      </c>
      <c r="U2" s="16" t="s">
        <v>37</v>
      </c>
      <c r="V2" s="16" t="s">
        <v>38</v>
      </c>
      <c r="W2" s="16" t="s">
        <v>39</v>
      </c>
      <c r="X2" s="12" t="s">
        <v>40</v>
      </c>
      <c r="Y2" s="14" t="s">
        <v>41</v>
      </c>
      <c r="Z2" s="14" t="s">
        <v>42</v>
      </c>
      <c r="AA2" s="13" t="s">
        <v>43</v>
      </c>
      <c r="AB2" s="13" t="s">
        <v>44</v>
      </c>
      <c r="AC2" s="14" t="s">
        <v>45</v>
      </c>
      <c r="AD2" s="10" t="s">
        <v>46</v>
      </c>
      <c r="AE2" s="10" t="s">
        <v>47</v>
      </c>
      <c r="AF2" s="17" t="s">
        <v>48</v>
      </c>
      <c r="AG2" s="10" t="s">
        <v>49</v>
      </c>
      <c r="AH2" s="10" t="s">
        <v>50</v>
      </c>
      <c r="AI2" s="10" t="s">
        <v>51</v>
      </c>
      <c r="AJ2" s="10" t="s">
        <v>52</v>
      </c>
      <c r="AK2" s="10" t="s">
        <v>53</v>
      </c>
      <c r="AL2" s="12" t="s">
        <v>54</v>
      </c>
      <c r="AM2" s="12" t="s">
        <v>55</v>
      </c>
      <c r="AN2" s="10" t="s">
        <v>56</v>
      </c>
    </row>
    <row r="3" spans="1:40" x14ac:dyDescent="0.25">
      <c r="A3" s="8">
        <v>830027158</v>
      </c>
      <c r="B3" s="8" t="s">
        <v>12</v>
      </c>
      <c r="C3" s="8" t="s">
        <v>13</v>
      </c>
      <c r="D3" s="8">
        <v>718</v>
      </c>
      <c r="E3" s="8" t="s">
        <v>57</v>
      </c>
      <c r="F3" s="8"/>
      <c r="G3" s="8"/>
      <c r="H3" s="9">
        <v>44862</v>
      </c>
      <c r="I3" s="18">
        <v>840600</v>
      </c>
      <c r="J3" s="18">
        <v>840600</v>
      </c>
      <c r="K3" s="8" t="s">
        <v>58</v>
      </c>
      <c r="L3" s="8" t="s">
        <v>179</v>
      </c>
      <c r="M3" s="18">
        <v>0</v>
      </c>
      <c r="N3" s="8" t="s">
        <v>59</v>
      </c>
      <c r="O3" s="18">
        <v>0</v>
      </c>
      <c r="P3" s="18">
        <v>0</v>
      </c>
      <c r="Q3" s="18">
        <v>0</v>
      </c>
      <c r="R3" s="18">
        <v>0</v>
      </c>
      <c r="S3" s="18">
        <v>0</v>
      </c>
      <c r="T3" s="18">
        <v>0</v>
      </c>
      <c r="U3" s="8"/>
      <c r="V3" s="18">
        <v>0</v>
      </c>
      <c r="W3" s="8"/>
      <c r="X3" s="18">
        <v>0</v>
      </c>
      <c r="Y3" s="18">
        <v>0</v>
      </c>
      <c r="Z3" s="18">
        <v>0</v>
      </c>
      <c r="AA3" s="8"/>
      <c r="AB3" s="8"/>
      <c r="AC3" s="18">
        <v>0</v>
      </c>
      <c r="AD3" s="9">
        <v>44862</v>
      </c>
      <c r="AE3" s="8"/>
      <c r="AF3" s="8"/>
      <c r="AG3" s="8"/>
      <c r="AH3" s="8"/>
      <c r="AI3" s="8"/>
      <c r="AJ3" s="8"/>
      <c r="AK3" s="8"/>
      <c r="AL3" s="18">
        <v>0</v>
      </c>
      <c r="AM3" s="18">
        <v>0</v>
      </c>
      <c r="AN3" s="9">
        <v>44957</v>
      </c>
    </row>
    <row r="4" spans="1:40" x14ac:dyDescent="0.25">
      <c r="A4" s="8">
        <v>830027158</v>
      </c>
      <c r="B4" s="8" t="s">
        <v>12</v>
      </c>
      <c r="C4" s="8" t="s">
        <v>14</v>
      </c>
      <c r="D4" s="8">
        <v>3605</v>
      </c>
      <c r="E4" s="8" t="s">
        <v>60</v>
      </c>
      <c r="F4" s="8"/>
      <c r="G4" s="8"/>
      <c r="H4" s="9">
        <v>44862</v>
      </c>
      <c r="I4" s="18">
        <v>138600</v>
      </c>
      <c r="J4" s="18">
        <v>138600</v>
      </c>
      <c r="K4" s="8" t="s">
        <v>58</v>
      </c>
      <c r="L4" s="8" t="s">
        <v>179</v>
      </c>
      <c r="M4" s="18">
        <v>0</v>
      </c>
      <c r="N4" s="8" t="s">
        <v>59</v>
      </c>
      <c r="O4" s="18">
        <v>0</v>
      </c>
      <c r="P4" s="18">
        <v>0</v>
      </c>
      <c r="Q4" s="18">
        <v>0</v>
      </c>
      <c r="R4" s="18">
        <v>0</v>
      </c>
      <c r="S4" s="18">
        <v>0</v>
      </c>
      <c r="T4" s="18">
        <v>0</v>
      </c>
      <c r="U4" s="8"/>
      <c r="V4" s="18">
        <v>0</v>
      </c>
      <c r="W4" s="8"/>
      <c r="X4" s="18">
        <v>0</v>
      </c>
      <c r="Y4" s="18">
        <v>0</v>
      </c>
      <c r="Z4" s="18">
        <v>0</v>
      </c>
      <c r="AA4" s="8"/>
      <c r="AB4" s="8"/>
      <c r="AC4" s="18">
        <v>0</v>
      </c>
      <c r="AD4" s="9">
        <v>44959</v>
      </c>
      <c r="AE4" s="8"/>
      <c r="AF4" s="8"/>
      <c r="AG4" s="8"/>
      <c r="AH4" s="8"/>
      <c r="AI4" s="8"/>
      <c r="AJ4" s="8"/>
      <c r="AK4" s="8"/>
      <c r="AL4" s="18">
        <v>0</v>
      </c>
      <c r="AM4" s="18">
        <v>0</v>
      </c>
      <c r="AN4" s="9">
        <v>44957</v>
      </c>
    </row>
    <row r="5" spans="1:40" x14ac:dyDescent="0.25">
      <c r="A5" s="8">
        <v>830027158</v>
      </c>
      <c r="B5" s="8" t="s">
        <v>12</v>
      </c>
      <c r="C5" s="8" t="s">
        <v>14</v>
      </c>
      <c r="D5" s="8">
        <v>3606</v>
      </c>
      <c r="E5" s="8" t="s">
        <v>61</v>
      </c>
      <c r="F5" s="8"/>
      <c r="G5" s="8"/>
      <c r="H5" s="9">
        <v>44862</v>
      </c>
      <c r="I5" s="18">
        <v>1964300</v>
      </c>
      <c r="J5" s="18">
        <v>1964300</v>
      </c>
      <c r="K5" s="8" t="s">
        <v>58</v>
      </c>
      <c r="L5" s="8" t="s">
        <v>179</v>
      </c>
      <c r="M5" s="18">
        <v>0</v>
      </c>
      <c r="N5" s="8" t="s">
        <v>59</v>
      </c>
      <c r="O5" s="18">
        <v>0</v>
      </c>
      <c r="P5" s="18">
        <v>0</v>
      </c>
      <c r="Q5" s="18">
        <v>0</v>
      </c>
      <c r="R5" s="18">
        <v>0</v>
      </c>
      <c r="S5" s="18">
        <v>0</v>
      </c>
      <c r="T5" s="18">
        <v>0</v>
      </c>
      <c r="U5" s="8"/>
      <c r="V5" s="18">
        <v>0</v>
      </c>
      <c r="W5" s="8"/>
      <c r="X5" s="18">
        <v>0</v>
      </c>
      <c r="Y5" s="18">
        <v>0</v>
      </c>
      <c r="Z5" s="18">
        <v>0</v>
      </c>
      <c r="AA5" s="8"/>
      <c r="AB5" s="8"/>
      <c r="AC5" s="18">
        <v>0</v>
      </c>
      <c r="AD5" s="9">
        <v>44862</v>
      </c>
      <c r="AE5" s="8"/>
      <c r="AF5" s="8"/>
      <c r="AG5" s="8"/>
      <c r="AH5" s="8"/>
      <c r="AI5" s="8"/>
      <c r="AJ5" s="8"/>
      <c r="AK5" s="8"/>
      <c r="AL5" s="18">
        <v>0</v>
      </c>
      <c r="AM5" s="18">
        <v>0</v>
      </c>
      <c r="AN5" s="9">
        <v>44957</v>
      </c>
    </row>
    <row r="6" spans="1:40" x14ac:dyDescent="0.25">
      <c r="A6" s="8">
        <v>830027158</v>
      </c>
      <c r="B6" s="8" t="s">
        <v>12</v>
      </c>
      <c r="C6" s="8" t="s">
        <v>14</v>
      </c>
      <c r="D6" s="8">
        <v>3654</v>
      </c>
      <c r="E6" s="8" t="s">
        <v>62</v>
      </c>
      <c r="F6" s="8"/>
      <c r="G6" s="8"/>
      <c r="H6" s="9">
        <v>44862</v>
      </c>
      <c r="I6" s="18">
        <v>300000</v>
      </c>
      <c r="J6" s="18">
        <v>300000</v>
      </c>
      <c r="K6" s="8" t="s">
        <v>58</v>
      </c>
      <c r="L6" s="8" t="s">
        <v>179</v>
      </c>
      <c r="M6" s="18">
        <v>0</v>
      </c>
      <c r="N6" s="8" t="s">
        <v>59</v>
      </c>
      <c r="O6" s="18">
        <v>0</v>
      </c>
      <c r="P6" s="18">
        <v>0</v>
      </c>
      <c r="Q6" s="18">
        <v>0</v>
      </c>
      <c r="R6" s="18">
        <v>0</v>
      </c>
      <c r="S6" s="18">
        <v>0</v>
      </c>
      <c r="T6" s="18">
        <v>0</v>
      </c>
      <c r="U6" s="8"/>
      <c r="V6" s="18">
        <v>0</v>
      </c>
      <c r="W6" s="8"/>
      <c r="X6" s="18">
        <v>0</v>
      </c>
      <c r="Y6" s="18">
        <v>0</v>
      </c>
      <c r="Z6" s="18">
        <v>0</v>
      </c>
      <c r="AA6" s="8"/>
      <c r="AB6" s="8"/>
      <c r="AC6" s="18">
        <v>0</v>
      </c>
      <c r="AD6" s="9">
        <v>44862</v>
      </c>
      <c r="AE6" s="8"/>
      <c r="AF6" s="8"/>
      <c r="AG6" s="8"/>
      <c r="AH6" s="8"/>
      <c r="AI6" s="8"/>
      <c r="AJ6" s="8"/>
      <c r="AK6" s="8"/>
      <c r="AL6" s="18">
        <v>0</v>
      </c>
      <c r="AM6" s="18">
        <v>0</v>
      </c>
      <c r="AN6" s="9">
        <v>44957</v>
      </c>
    </row>
    <row r="7" spans="1:40" x14ac:dyDescent="0.25">
      <c r="A7" s="8">
        <v>830027158</v>
      </c>
      <c r="B7" s="8" t="s">
        <v>12</v>
      </c>
      <c r="C7" s="8" t="s">
        <v>14</v>
      </c>
      <c r="D7" s="8">
        <v>3655</v>
      </c>
      <c r="E7" s="8" t="s">
        <v>63</v>
      </c>
      <c r="F7" s="8"/>
      <c r="G7" s="8"/>
      <c r="H7" s="9">
        <v>44862</v>
      </c>
      <c r="I7" s="18">
        <v>241100</v>
      </c>
      <c r="J7" s="18">
        <v>241100</v>
      </c>
      <c r="K7" s="8" t="s">
        <v>58</v>
      </c>
      <c r="L7" s="8" t="s">
        <v>179</v>
      </c>
      <c r="M7" s="18">
        <v>0</v>
      </c>
      <c r="N7" s="8" t="s">
        <v>59</v>
      </c>
      <c r="O7" s="18">
        <v>0</v>
      </c>
      <c r="P7" s="18">
        <v>0</v>
      </c>
      <c r="Q7" s="18">
        <v>0</v>
      </c>
      <c r="R7" s="18">
        <v>0</v>
      </c>
      <c r="S7" s="18">
        <v>0</v>
      </c>
      <c r="T7" s="18">
        <v>0</v>
      </c>
      <c r="U7" s="8"/>
      <c r="V7" s="18">
        <v>0</v>
      </c>
      <c r="W7" s="8"/>
      <c r="X7" s="18">
        <v>0</v>
      </c>
      <c r="Y7" s="18">
        <v>0</v>
      </c>
      <c r="Z7" s="18">
        <v>0</v>
      </c>
      <c r="AA7" s="8"/>
      <c r="AB7" s="8"/>
      <c r="AC7" s="18">
        <v>0</v>
      </c>
      <c r="AD7" s="9">
        <v>44862</v>
      </c>
      <c r="AE7" s="8"/>
      <c r="AF7" s="8"/>
      <c r="AG7" s="8"/>
      <c r="AH7" s="8"/>
      <c r="AI7" s="8"/>
      <c r="AJ7" s="8"/>
      <c r="AK7" s="8"/>
      <c r="AL7" s="18">
        <v>0</v>
      </c>
      <c r="AM7" s="18">
        <v>0</v>
      </c>
      <c r="AN7" s="9">
        <v>44957</v>
      </c>
    </row>
    <row r="8" spans="1:40" x14ac:dyDescent="0.25">
      <c r="A8" s="8">
        <v>830027158</v>
      </c>
      <c r="B8" s="8" t="s">
        <v>12</v>
      </c>
      <c r="C8" s="8" t="s">
        <v>14</v>
      </c>
      <c r="D8" s="8">
        <v>3656</v>
      </c>
      <c r="E8" s="8" t="s">
        <v>64</v>
      </c>
      <c r="F8" s="8"/>
      <c r="G8" s="8"/>
      <c r="H8" s="9">
        <v>44862</v>
      </c>
      <c r="I8" s="18">
        <v>3828500</v>
      </c>
      <c r="J8" s="18">
        <v>3828500</v>
      </c>
      <c r="K8" s="8" t="s">
        <v>58</v>
      </c>
      <c r="L8" s="8" t="s">
        <v>179</v>
      </c>
      <c r="M8" s="18">
        <v>0</v>
      </c>
      <c r="N8" s="8" t="s">
        <v>59</v>
      </c>
      <c r="O8" s="18">
        <v>0</v>
      </c>
      <c r="P8" s="18">
        <v>0</v>
      </c>
      <c r="Q8" s="18">
        <v>0</v>
      </c>
      <c r="R8" s="18">
        <v>0</v>
      </c>
      <c r="S8" s="18">
        <v>0</v>
      </c>
      <c r="T8" s="18">
        <v>0</v>
      </c>
      <c r="U8" s="8"/>
      <c r="V8" s="18">
        <v>0</v>
      </c>
      <c r="W8" s="8"/>
      <c r="X8" s="18">
        <v>0</v>
      </c>
      <c r="Y8" s="18">
        <v>0</v>
      </c>
      <c r="Z8" s="18">
        <v>0</v>
      </c>
      <c r="AA8" s="8"/>
      <c r="AB8" s="8"/>
      <c r="AC8" s="18">
        <v>0</v>
      </c>
      <c r="AD8" s="9">
        <v>44862</v>
      </c>
      <c r="AE8" s="8"/>
      <c r="AF8" s="8"/>
      <c r="AG8" s="8"/>
      <c r="AH8" s="8"/>
      <c r="AI8" s="8"/>
      <c r="AJ8" s="8"/>
      <c r="AK8" s="8"/>
      <c r="AL8" s="18">
        <v>0</v>
      </c>
      <c r="AM8" s="18">
        <v>0</v>
      </c>
      <c r="AN8" s="9">
        <v>44957</v>
      </c>
    </row>
    <row r="9" spans="1:40" x14ac:dyDescent="0.25">
      <c r="A9" s="8">
        <v>830027158</v>
      </c>
      <c r="B9" s="8" t="s">
        <v>12</v>
      </c>
      <c r="C9" s="8" t="s">
        <v>14</v>
      </c>
      <c r="D9" s="8">
        <v>3688</v>
      </c>
      <c r="E9" s="8" t="s">
        <v>65</v>
      </c>
      <c r="F9" s="8"/>
      <c r="G9" s="8"/>
      <c r="H9" s="9">
        <v>44959</v>
      </c>
      <c r="I9" s="18">
        <v>50000</v>
      </c>
      <c r="J9" s="18">
        <v>50000</v>
      </c>
      <c r="K9" s="8" t="s">
        <v>58</v>
      </c>
      <c r="L9" s="8" t="s">
        <v>179</v>
      </c>
      <c r="M9" s="18">
        <v>0</v>
      </c>
      <c r="N9" s="8" t="s">
        <v>59</v>
      </c>
      <c r="O9" s="18">
        <v>0</v>
      </c>
      <c r="P9" s="18">
        <v>0</v>
      </c>
      <c r="Q9" s="18">
        <v>0</v>
      </c>
      <c r="R9" s="18">
        <v>0</v>
      </c>
      <c r="S9" s="18">
        <v>0</v>
      </c>
      <c r="T9" s="18">
        <v>0</v>
      </c>
      <c r="U9" s="8"/>
      <c r="V9" s="18">
        <v>0</v>
      </c>
      <c r="W9" s="8"/>
      <c r="X9" s="18">
        <v>0</v>
      </c>
      <c r="Y9" s="18">
        <v>0</v>
      </c>
      <c r="Z9" s="18">
        <v>0</v>
      </c>
      <c r="AA9" s="8"/>
      <c r="AB9" s="8"/>
      <c r="AC9" s="18">
        <v>0</v>
      </c>
      <c r="AD9" s="9">
        <v>44959</v>
      </c>
      <c r="AE9" s="8"/>
      <c r="AF9" s="8"/>
      <c r="AG9" s="8"/>
      <c r="AH9" s="8"/>
      <c r="AI9" s="8"/>
      <c r="AJ9" s="8"/>
      <c r="AK9" s="8"/>
      <c r="AL9" s="18">
        <v>0</v>
      </c>
      <c r="AM9" s="18">
        <v>0</v>
      </c>
      <c r="AN9" s="9">
        <v>44957</v>
      </c>
    </row>
    <row r="10" spans="1:40" x14ac:dyDescent="0.25">
      <c r="A10" s="8">
        <v>830027158</v>
      </c>
      <c r="B10" s="8" t="s">
        <v>12</v>
      </c>
      <c r="C10" s="8" t="s">
        <v>14</v>
      </c>
      <c r="D10" s="8">
        <v>3689</v>
      </c>
      <c r="E10" s="8" t="s">
        <v>66</v>
      </c>
      <c r="F10" s="8"/>
      <c r="G10" s="8"/>
      <c r="H10" s="9">
        <v>44959</v>
      </c>
      <c r="I10" s="18">
        <v>200000</v>
      </c>
      <c r="J10" s="18">
        <v>200000</v>
      </c>
      <c r="K10" s="8" t="s">
        <v>58</v>
      </c>
      <c r="L10" s="8" t="s">
        <v>179</v>
      </c>
      <c r="M10" s="18">
        <v>0</v>
      </c>
      <c r="N10" s="8" t="s">
        <v>59</v>
      </c>
      <c r="O10" s="18">
        <v>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8"/>
      <c r="V10" s="18">
        <v>0</v>
      </c>
      <c r="W10" s="8"/>
      <c r="X10" s="18">
        <v>0</v>
      </c>
      <c r="Y10" s="18">
        <v>0</v>
      </c>
      <c r="Z10" s="18">
        <v>0</v>
      </c>
      <c r="AA10" s="8"/>
      <c r="AB10" s="8"/>
      <c r="AC10" s="18">
        <v>0</v>
      </c>
      <c r="AD10" s="9">
        <v>44959</v>
      </c>
      <c r="AE10" s="8"/>
      <c r="AF10" s="8"/>
      <c r="AG10" s="8"/>
      <c r="AH10" s="8"/>
      <c r="AI10" s="8"/>
      <c r="AJ10" s="8"/>
      <c r="AK10" s="8"/>
      <c r="AL10" s="18">
        <v>0</v>
      </c>
      <c r="AM10" s="18">
        <v>0</v>
      </c>
      <c r="AN10" s="9">
        <v>44957</v>
      </c>
    </row>
    <row r="11" spans="1:40" x14ac:dyDescent="0.25">
      <c r="A11" s="8">
        <v>830027158</v>
      </c>
      <c r="B11" s="8" t="s">
        <v>12</v>
      </c>
      <c r="C11" s="8" t="s">
        <v>14</v>
      </c>
      <c r="D11" s="8">
        <v>3690</v>
      </c>
      <c r="E11" s="8" t="s">
        <v>67</v>
      </c>
      <c r="F11" s="8"/>
      <c r="G11" s="8"/>
      <c r="H11" s="9">
        <v>44959</v>
      </c>
      <c r="I11" s="18">
        <v>1608400</v>
      </c>
      <c r="J11" s="18">
        <v>1608400</v>
      </c>
      <c r="K11" s="8" t="s">
        <v>58</v>
      </c>
      <c r="L11" s="8" t="s">
        <v>179</v>
      </c>
      <c r="M11" s="18">
        <v>0</v>
      </c>
      <c r="N11" s="8" t="s">
        <v>59</v>
      </c>
      <c r="O11" s="18">
        <v>0</v>
      </c>
      <c r="P11" s="18">
        <v>0</v>
      </c>
      <c r="Q11" s="18">
        <v>0</v>
      </c>
      <c r="R11" s="18">
        <v>0</v>
      </c>
      <c r="S11" s="18">
        <v>0</v>
      </c>
      <c r="T11" s="18">
        <v>0</v>
      </c>
      <c r="U11" s="8"/>
      <c r="V11" s="18">
        <v>0</v>
      </c>
      <c r="W11" s="8"/>
      <c r="X11" s="18">
        <v>0</v>
      </c>
      <c r="Y11" s="18">
        <v>0</v>
      </c>
      <c r="Z11" s="18">
        <v>0</v>
      </c>
      <c r="AA11" s="8"/>
      <c r="AB11" s="8"/>
      <c r="AC11" s="18">
        <v>0</v>
      </c>
      <c r="AD11" s="9">
        <v>44959</v>
      </c>
      <c r="AE11" s="8"/>
      <c r="AF11" s="8"/>
      <c r="AG11" s="8"/>
      <c r="AH11" s="8"/>
      <c r="AI11" s="8"/>
      <c r="AJ11" s="8"/>
      <c r="AK11" s="8"/>
      <c r="AL11" s="18">
        <v>0</v>
      </c>
      <c r="AM11" s="18">
        <v>0</v>
      </c>
      <c r="AN11" s="9">
        <v>44957</v>
      </c>
    </row>
    <row r="12" spans="1:40" x14ac:dyDescent="0.25">
      <c r="A12" s="8">
        <v>830027158</v>
      </c>
      <c r="B12" s="8" t="s">
        <v>12</v>
      </c>
      <c r="C12" s="8" t="s">
        <v>15</v>
      </c>
      <c r="D12" s="8">
        <v>15924</v>
      </c>
      <c r="E12" s="8" t="s">
        <v>68</v>
      </c>
      <c r="F12" s="8"/>
      <c r="G12" s="8"/>
      <c r="H12" s="9">
        <v>44862</v>
      </c>
      <c r="I12" s="18">
        <v>50000</v>
      </c>
      <c r="J12" s="18">
        <v>50000</v>
      </c>
      <c r="K12" s="8" t="s">
        <v>58</v>
      </c>
      <c r="L12" s="8" t="s">
        <v>179</v>
      </c>
      <c r="M12" s="18">
        <v>0</v>
      </c>
      <c r="N12" s="8" t="s">
        <v>59</v>
      </c>
      <c r="O12" s="18">
        <v>0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  <c r="U12" s="8"/>
      <c r="V12" s="18">
        <v>0</v>
      </c>
      <c r="W12" s="8"/>
      <c r="X12" s="18">
        <v>0</v>
      </c>
      <c r="Y12" s="18">
        <v>0</v>
      </c>
      <c r="Z12" s="18">
        <v>0</v>
      </c>
      <c r="AA12" s="8"/>
      <c r="AB12" s="8"/>
      <c r="AC12" s="18">
        <v>0</v>
      </c>
      <c r="AD12" s="9">
        <v>44862</v>
      </c>
      <c r="AE12" s="8"/>
      <c r="AF12" s="8"/>
      <c r="AG12" s="8"/>
      <c r="AH12" s="8"/>
      <c r="AI12" s="8"/>
      <c r="AJ12" s="8"/>
      <c r="AK12" s="8"/>
      <c r="AL12" s="18">
        <v>0</v>
      </c>
      <c r="AM12" s="18">
        <v>0</v>
      </c>
      <c r="AN12" s="9">
        <v>44957</v>
      </c>
    </row>
    <row r="13" spans="1:40" x14ac:dyDescent="0.25">
      <c r="A13" s="8">
        <v>830027158</v>
      </c>
      <c r="B13" s="8" t="s">
        <v>12</v>
      </c>
      <c r="C13" s="8" t="s">
        <v>15</v>
      </c>
      <c r="D13" s="8">
        <v>15953</v>
      </c>
      <c r="E13" s="8" t="s">
        <v>69</v>
      </c>
      <c r="F13" s="8"/>
      <c r="G13" s="8"/>
      <c r="H13" s="9">
        <v>44862</v>
      </c>
      <c r="I13" s="18">
        <v>50000</v>
      </c>
      <c r="J13" s="18">
        <v>50000</v>
      </c>
      <c r="K13" s="8" t="s">
        <v>58</v>
      </c>
      <c r="L13" s="8" t="s">
        <v>179</v>
      </c>
      <c r="M13" s="18">
        <v>0</v>
      </c>
      <c r="N13" s="8" t="s">
        <v>59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8"/>
      <c r="V13" s="18">
        <v>0</v>
      </c>
      <c r="W13" s="8"/>
      <c r="X13" s="18">
        <v>0</v>
      </c>
      <c r="Y13" s="18">
        <v>0</v>
      </c>
      <c r="Z13" s="18">
        <v>0</v>
      </c>
      <c r="AA13" s="8"/>
      <c r="AB13" s="8"/>
      <c r="AC13" s="18">
        <v>0</v>
      </c>
      <c r="AD13" s="9">
        <v>44862</v>
      </c>
      <c r="AE13" s="8"/>
      <c r="AF13" s="8"/>
      <c r="AG13" s="8"/>
      <c r="AH13" s="8"/>
      <c r="AI13" s="8"/>
      <c r="AJ13" s="8"/>
      <c r="AK13" s="8"/>
      <c r="AL13" s="18">
        <v>0</v>
      </c>
      <c r="AM13" s="18">
        <v>0</v>
      </c>
      <c r="AN13" s="9">
        <v>44957</v>
      </c>
    </row>
    <row r="14" spans="1:40" x14ac:dyDescent="0.25">
      <c r="A14" s="8">
        <v>830027158</v>
      </c>
      <c r="B14" s="8" t="s">
        <v>12</v>
      </c>
      <c r="C14" s="8" t="s">
        <v>15</v>
      </c>
      <c r="D14" s="8">
        <v>16065</v>
      </c>
      <c r="E14" s="8" t="s">
        <v>70</v>
      </c>
      <c r="F14" s="8"/>
      <c r="G14" s="8"/>
      <c r="H14" s="9">
        <v>44862</v>
      </c>
      <c r="I14" s="18">
        <v>50000</v>
      </c>
      <c r="J14" s="18">
        <v>50000</v>
      </c>
      <c r="K14" s="8" t="s">
        <v>58</v>
      </c>
      <c r="L14" s="8" t="s">
        <v>179</v>
      </c>
      <c r="M14" s="18">
        <v>0</v>
      </c>
      <c r="N14" s="8" t="s">
        <v>59</v>
      </c>
      <c r="O14" s="18">
        <v>0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8"/>
      <c r="V14" s="18">
        <v>0</v>
      </c>
      <c r="W14" s="8"/>
      <c r="X14" s="18">
        <v>0</v>
      </c>
      <c r="Y14" s="18">
        <v>0</v>
      </c>
      <c r="Z14" s="18">
        <v>0</v>
      </c>
      <c r="AA14" s="8"/>
      <c r="AB14" s="8"/>
      <c r="AC14" s="18">
        <v>0</v>
      </c>
      <c r="AD14" s="9">
        <v>44862</v>
      </c>
      <c r="AE14" s="8"/>
      <c r="AF14" s="8"/>
      <c r="AG14" s="8"/>
      <c r="AH14" s="8"/>
      <c r="AI14" s="8"/>
      <c r="AJ14" s="8"/>
      <c r="AK14" s="8"/>
      <c r="AL14" s="18">
        <v>0</v>
      </c>
      <c r="AM14" s="18">
        <v>0</v>
      </c>
      <c r="AN14" s="9">
        <v>44957</v>
      </c>
    </row>
    <row r="15" spans="1:40" x14ac:dyDescent="0.25">
      <c r="A15" s="8">
        <v>830027158</v>
      </c>
      <c r="B15" s="8" t="s">
        <v>12</v>
      </c>
      <c r="C15" s="8" t="s">
        <v>15</v>
      </c>
      <c r="D15" s="8">
        <v>16077</v>
      </c>
      <c r="E15" s="8" t="s">
        <v>71</v>
      </c>
      <c r="F15" s="8"/>
      <c r="G15" s="8"/>
      <c r="H15" s="9">
        <v>44862</v>
      </c>
      <c r="I15" s="18">
        <v>426000</v>
      </c>
      <c r="J15" s="18">
        <v>426000</v>
      </c>
      <c r="K15" s="8" t="s">
        <v>58</v>
      </c>
      <c r="L15" s="8" t="s">
        <v>179</v>
      </c>
      <c r="M15" s="18">
        <v>0</v>
      </c>
      <c r="N15" s="8" t="s">
        <v>59</v>
      </c>
      <c r="O15" s="18">
        <v>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8"/>
      <c r="V15" s="18">
        <v>0</v>
      </c>
      <c r="W15" s="8"/>
      <c r="X15" s="18">
        <v>0</v>
      </c>
      <c r="Y15" s="18">
        <v>0</v>
      </c>
      <c r="Z15" s="18">
        <v>0</v>
      </c>
      <c r="AA15" s="8"/>
      <c r="AB15" s="8"/>
      <c r="AC15" s="18">
        <v>0</v>
      </c>
      <c r="AD15" s="9">
        <v>44862</v>
      </c>
      <c r="AE15" s="8"/>
      <c r="AF15" s="8"/>
      <c r="AG15" s="8"/>
      <c r="AH15" s="8"/>
      <c r="AI15" s="8"/>
      <c r="AJ15" s="8"/>
      <c r="AK15" s="8"/>
      <c r="AL15" s="18">
        <v>0</v>
      </c>
      <c r="AM15" s="18">
        <v>0</v>
      </c>
      <c r="AN15" s="9">
        <v>44957</v>
      </c>
    </row>
    <row r="16" spans="1:40" x14ac:dyDescent="0.25">
      <c r="A16" s="8">
        <v>830027158</v>
      </c>
      <c r="B16" s="8" t="s">
        <v>12</v>
      </c>
      <c r="C16" s="8" t="s">
        <v>15</v>
      </c>
      <c r="D16" s="8">
        <v>16162</v>
      </c>
      <c r="E16" s="8" t="s">
        <v>72</v>
      </c>
      <c r="F16" s="8"/>
      <c r="G16" s="8"/>
      <c r="H16" s="9">
        <v>44862</v>
      </c>
      <c r="I16" s="18">
        <v>50000</v>
      </c>
      <c r="J16" s="18">
        <v>50000</v>
      </c>
      <c r="K16" s="8" t="s">
        <v>58</v>
      </c>
      <c r="L16" s="8" t="s">
        <v>179</v>
      </c>
      <c r="M16" s="18">
        <v>0</v>
      </c>
      <c r="N16" s="8" t="s">
        <v>59</v>
      </c>
      <c r="O16" s="18">
        <v>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8"/>
      <c r="V16" s="18">
        <v>0</v>
      </c>
      <c r="W16" s="8"/>
      <c r="X16" s="18">
        <v>0</v>
      </c>
      <c r="Y16" s="18">
        <v>0</v>
      </c>
      <c r="Z16" s="18">
        <v>0</v>
      </c>
      <c r="AA16" s="8"/>
      <c r="AB16" s="8"/>
      <c r="AC16" s="18">
        <v>0</v>
      </c>
      <c r="AD16" s="9">
        <v>44862</v>
      </c>
      <c r="AE16" s="8"/>
      <c r="AF16" s="8"/>
      <c r="AG16" s="8"/>
      <c r="AH16" s="8"/>
      <c r="AI16" s="8"/>
      <c r="AJ16" s="8"/>
      <c r="AK16" s="8"/>
      <c r="AL16" s="18">
        <v>0</v>
      </c>
      <c r="AM16" s="18">
        <v>0</v>
      </c>
      <c r="AN16" s="9">
        <v>44957</v>
      </c>
    </row>
    <row r="17" spans="1:40" x14ac:dyDescent="0.25">
      <c r="A17" s="8">
        <v>830027158</v>
      </c>
      <c r="B17" s="8" t="s">
        <v>12</v>
      </c>
      <c r="C17" s="8" t="s">
        <v>15</v>
      </c>
      <c r="D17" s="8">
        <v>16196</v>
      </c>
      <c r="E17" s="8" t="s">
        <v>73</v>
      </c>
      <c r="F17" s="8"/>
      <c r="G17" s="8"/>
      <c r="H17" s="9">
        <v>44862</v>
      </c>
      <c r="I17" s="18">
        <v>426000</v>
      </c>
      <c r="J17" s="18">
        <v>426000</v>
      </c>
      <c r="K17" s="8" t="s">
        <v>58</v>
      </c>
      <c r="L17" s="8" t="s">
        <v>179</v>
      </c>
      <c r="M17" s="18">
        <v>0</v>
      </c>
      <c r="N17" s="8" t="s">
        <v>59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8"/>
      <c r="V17" s="18">
        <v>0</v>
      </c>
      <c r="W17" s="8"/>
      <c r="X17" s="18">
        <v>0</v>
      </c>
      <c r="Y17" s="18">
        <v>0</v>
      </c>
      <c r="Z17" s="18">
        <v>0</v>
      </c>
      <c r="AA17" s="8"/>
      <c r="AB17" s="8"/>
      <c r="AC17" s="18">
        <v>0</v>
      </c>
      <c r="AD17" s="9">
        <v>44862</v>
      </c>
      <c r="AE17" s="8"/>
      <c r="AF17" s="8"/>
      <c r="AG17" s="8"/>
      <c r="AH17" s="8"/>
      <c r="AI17" s="8"/>
      <c r="AJ17" s="8"/>
      <c r="AK17" s="8"/>
      <c r="AL17" s="18">
        <v>0</v>
      </c>
      <c r="AM17" s="18">
        <v>0</v>
      </c>
      <c r="AN17" s="9">
        <v>44957</v>
      </c>
    </row>
    <row r="18" spans="1:40" x14ac:dyDescent="0.25">
      <c r="A18" s="8">
        <v>830027158</v>
      </c>
      <c r="B18" s="8" t="s">
        <v>12</v>
      </c>
      <c r="C18" s="8" t="s">
        <v>15</v>
      </c>
      <c r="D18" s="8">
        <v>16327</v>
      </c>
      <c r="E18" s="8" t="s">
        <v>74</v>
      </c>
      <c r="F18" s="8"/>
      <c r="G18" s="8"/>
      <c r="H18" s="9">
        <v>44862</v>
      </c>
      <c r="I18" s="18">
        <v>50000</v>
      </c>
      <c r="J18" s="18">
        <v>50000</v>
      </c>
      <c r="K18" s="8" t="s">
        <v>58</v>
      </c>
      <c r="L18" s="8" t="s">
        <v>179</v>
      </c>
      <c r="M18" s="18">
        <v>0</v>
      </c>
      <c r="N18" s="8" t="s">
        <v>59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8"/>
      <c r="V18" s="18">
        <v>0</v>
      </c>
      <c r="W18" s="8"/>
      <c r="X18" s="18">
        <v>0</v>
      </c>
      <c r="Y18" s="18">
        <v>0</v>
      </c>
      <c r="Z18" s="18">
        <v>0</v>
      </c>
      <c r="AA18" s="8"/>
      <c r="AB18" s="8"/>
      <c r="AC18" s="18">
        <v>0</v>
      </c>
      <c r="AD18" s="9">
        <v>44862</v>
      </c>
      <c r="AE18" s="8"/>
      <c r="AF18" s="8"/>
      <c r="AG18" s="8"/>
      <c r="AH18" s="8"/>
      <c r="AI18" s="8"/>
      <c r="AJ18" s="8"/>
      <c r="AK18" s="8"/>
      <c r="AL18" s="18">
        <v>0</v>
      </c>
      <c r="AM18" s="18">
        <v>0</v>
      </c>
      <c r="AN18" s="9">
        <v>44957</v>
      </c>
    </row>
    <row r="19" spans="1:40" x14ac:dyDescent="0.25">
      <c r="A19" s="8">
        <v>830027158</v>
      </c>
      <c r="B19" s="8" t="s">
        <v>12</v>
      </c>
      <c r="C19" s="8" t="s">
        <v>15</v>
      </c>
      <c r="D19" s="8">
        <v>16388</v>
      </c>
      <c r="E19" s="8" t="s">
        <v>75</v>
      </c>
      <c r="F19" s="8"/>
      <c r="G19" s="8"/>
      <c r="H19" s="9">
        <v>44862</v>
      </c>
      <c r="I19" s="18">
        <v>50000</v>
      </c>
      <c r="J19" s="18">
        <v>50000</v>
      </c>
      <c r="K19" s="8" t="s">
        <v>58</v>
      </c>
      <c r="L19" s="8" t="s">
        <v>179</v>
      </c>
      <c r="M19" s="18">
        <v>0</v>
      </c>
      <c r="N19" s="8" t="s">
        <v>59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8"/>
      <c r="V19" s="18">
        <v>0</v>
      </c>
      <c r="W19" s="8"/>
      <c r="X19" s="18">
        <v>0</v>
      </c>
      <c r="Y19" s="18">
        <v>0</v>
      </c>
      <c r="Z19" s="18">
        <v>0</v>
      </c>
      <c r="AA19" s="8"/>
      <c r="AB19" s="8"/>
      <c r="AC19" s="18">
        <v>0</v>
      </c>
      <c r="AD19" s="9">
        <v>44862</v>
      </c>
      <c r="AE19" s="8"/>
      <c r="AF19" s="8"/>
      <c r="AG19" s="8"/>
      <c r="AH19" s="8"/>
      <c r="AI19" s="8"/>
      <c r="AJ19" s="8"/>
      <c r="AK19" s="8"/>
      <c r="AL19" s="18">
        <v>0</v>
      </c>
      <c r="AM19" s="18">
        <v>0</v>
      </c>
      <c r="AN19" s="9">
        <v>44957</v>
      </c>
    </row>
    <row r="20" spans="1:40" x14ac:dyDescent="0.25">
      <c r="A20" s="8">
        <v>830027158</v>
      </c>
      <c r="B20" s="8" t="s">
        <v>12</v>
      </c>
      <c r="C20" s="8" t="s">
        <v>15</v>
      </c>
      <c r="D20" s="8">
        <v>16552</v>
      </c>
      <c r="E20" s="8" t="s">
        <v>76</v>
      </c>
      <c r="F20" s="8"/>
      <c r="G20" s="8"/>
      <c r="H20" s="9">
        <v>44963</v>
      </c>
      <c r="I20" s="18">
        <v>426000</v>
      </c>
      <c r="J20" s="18">
        <v>426000</v>
      </c>
      <c r="K20" s="8" t="s">
        <v>58</v>
      </c>
      <c r="L20" s="8" t="s">
        <v>179</v>
      </c>
      <c r="M20" s="18">
        <v>0</v>
      </c>
      <c r="N20" s="8" t="s">
        <v>59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8"/>
      <c r="V20" s="18">
        <v>0</v>
      </c>
      <c r="W20" s="8"/>
      <c r="X20" s="18">
        <v>0</v>
      </c>
      <c r="Y20" s="18">
        <v>0</v>
      </c>
      <c r="Z20" s="18">
        <v>0</v>
      </c>
      <c r="AA20" s="8"/>
      <c r="AB20" s="8"/>
      <c r="AC20" s="18">
        <v>0</v>
      </c>
      <c r="AD20" s="9">
        <v>44963</v>
      </c>
      <c r="AE20" s="8"/>
      <c r="AF20" s="8"/>
      <c r="AG20" s="8"/>
      <c r="AH20" s="8"/>
      <c r="AI20" s="8"/>
      <c r="AJ20" s="8"/>
      <c r="AK20" s="8"/>
      <c r="AL20" s="18">
        <v>0</v>
      </c>
      <c r="AM20" s="18">
        <v>0</v>
      </c>
      <c r="AN20" s="9">
        <v>44957</v>
      </c>
    </row>
    <row r="21" spans="1:40" x14ac:dyDescent="0.25">
      <c r="A21" s="8">
        <v>830027158</v>
      </c>
      <c r="B21" s="8" t="s">
        <v>12</v>
      </c>
      <c r="C21" s="8" t="s">
        <v>15</v>
      </c>
      <c r="D21" s="8">
        <v>16573</v>
      </c>
      <c r="E21" s="8" t="s">
        <v>77</v>
      </c>
      <c r="F21" s="8"/>
      <c r="G21" s="8"/>
      <c r="H21" s="9">
        <v>44963</v>
      </c>
      <c r="I21" s="18">
        <v>426000</v>
      </c>
      <c r="J21" s="18">
        <v>426000</v>
      </c>
      <c r="K21" s="8" t="s">
        <v>58</v>
      </c>
      <c r="L21" s="8" t="s">
        <v>179</v>
      </c>
      <c r="M21" s="18">
        <v>0</v>
      </c>
      <c r="N21" s="8" t="s">
        <v>59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8"/>
      <c r="V21" s="18">
        <v>0</v>
      </c>
      <c r="W21" s="8"/>
      <c r="X21" s="18">
        <v>0</v>
      </c>
      <c r="Y21" s="18">
        <v>0</v>
      </c>
      <c r="Z21" s="18">
        <v>0</v>
      </c>
      <c r="AA21" s="8"/>
      <c r="AB21" s="8"/>
      <c r="AC21" s="18">
        <v>0</v>
      </c>
      <c r="AD21" s="9">
        <v>44963</v>
      </c>
      <c r="AE21" s="8"/>
      <c r="AF21" s="8"/>
      <c r="AG21" s="8"/>
      <c r="AH21" s="8"/>
      <c r="AI21" s="8"/>
      <c r="AJ21" s="8"/>
      <c r="AK21" s="8"/>
      <c r="AL21" s="18">
        <v>0</v>
      </c>
      <c r="AM21" s="18">
        <v>0</v>
      </c>
      <c r="AN21" s="9">
        <v>44957</v>
      </c>
    </row>
    <row r="22" spans="1:40" x14ac:dyDescent="0.25">
      <c r="A22" s="8">
        <v>830027158</v>
      </c>
      <c r="B22" s="8" t="s">
        <v>12</v>
      </c>
      <c r="C22" s="8" t="s">
        <v>15</v>
      </c>
      <c r="D22" s="8">
        <v>16677</v>
      </c>
      <c r="E22" s="8" t="s">
        <v>78</v>
      </c>
      <c r="F22" s="8"/>
      <c r="G22" s="8"/>
      <c r="H22" s="9">
        <v>44966</v>
      </c>
      <c r="I22" s="18">
        <v>426000</v>
      </c>
      <c r="J22" s="18">
        <v>426000</v>
      </c>
      <c r="K22" s="8" t="s">
        <v>58</v>
      </c>
      <c r="L22" s="8" t="s">
        <v>179</v>
      </c>
      <c r="M22" s="18">
        <v>0</v>
      </c>
      <c r="N22" s="8" t="s">
        <v>59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8"/>
      <c r="V22" s="18">
        <v>0</v>
      </c>
      <c r="W22" s="8"/>
      <c r="X22" s="18">
        <v>0</v>
      </c>
      <c r="Y22" s="18">
        <v>0</v>
      </c>
      <c r="Z22" s="18">
        <v>0</v>
      </c>
      <c r="AA22" s="8"/>
      <c r="AB22" s="8"/>
      <c r="AC22" s="18">
        <v>0</v>
      </c>
      <c r="AD22" s="9">
        <v>44966</v>
      </c>
      <c r="AE22" s="8"/>
      <c r="AF22" s="8"/>
      <c r="AG22" s="8"/>
      <c r="AH22" s="8"/>
      <c r="AI22" s="8"/>
      <c r="AJ22" s="8"/>
      <c r="AK22" s="8"/>
      <c r="AL22" s="18">
        <v>0</v>
      </c>
      <c r="AM22" s="18">
        <v>0</v>
      </c>
      <c r="AN22" s="9">
        <v>44957</v>
      </c>
    </row>
    <row r="23" spans="1:40" x14ac:dyDescent="0.25">
      <c r="A23" s="8">
        <v>830027158</v>
      </c>
      <c r="B23" s="8" t="s">
        <v>12</v>
      </c>
      <c r="C23" s="8" t="s">
        <v>15</v>
      </c>
      <c r="D23" s="8">
        <v>16873</v>
      </c>
      <c r="E23" s="8" t="s">
        <v>79</v>
      </c>
      <c r="F23" s="8"/>
      <c r="G23" s="8"/>
      <c r="H23" s="9">
        <v>44975</v>
      </c>
      <c r="I23" s="18">
        <v>426000</v>
      </c>
      <c r="J23" s="18">
        <v>426000</v>
      </c>
      <c r="K23" s="8" t="s">
        <v>58</v>
      </c>
      <c r="L23" s="8" t="s">
        <v>179</v>
      </c>
      <c r="M23" s="18">
        <v>0</v>
      </c>
      <c r="N23" s="8" t="s">
        <v>59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8"/>
      <c r="V23" s="18">
        <v>0</v>
      </c>
      <c r="W23" s="8"/>
      <c r="X23" s="18">
        <v>0</v>
      </c>
      <c r="Y23" s="18">
        <v>0</v>
      </c>
      <c r="Z23" s="18">
        <v>0</v>
      </c>
      <c r="AA23" s="8"/>
      <c r="AB23" s="8"/>
      <c r="AC23" s="18">
        <v>0</v>
      </c>
      <c r="AD23" s="9">
        <v>44975</v>
      </c>
      <c r="AE23" s="8"/>
      <c r="AF23" s="8"/>
      <c r="AG23" s="8"/>
      <c r="AH23" s="8"/>
      <c r="AI23" s="8"/>
      <c r="AJ23" s="8"/>
      <c r="AK23" s="8"/>
      <c r="AL23" s="18">
        <v>0</v>
      </c>
      <c r="AM23" s="18">
        <v>0</v>
      </c>
      <c r="AN23" s="9">
        <v>44957</v>
      </c>
    </row>
    <row r="24" spans="1:40" x14ac:dyDescent="0.25">
      <c r="A24" s="8">
        <v>830027158</v>
      </c>
      <c r="B24" s="8" t="s">
        <v>12</v>
      </c>
      <c r="C24" s="8" t="s">
        <v>14</v>
      </c>
      <c r="D24" s="8">
        <v>2986</v>
      </c>
      <c r="E24" s="8" t="s">
        <v>80</v>
      </c>
      <c r="F24" s="8" t="s">
        <v>14</v>
      </c>
      <c r="G24" s="8">
        <v>2986</v>
      </c>
      <c r="H24" s="9">
        <v>44862</v>
      </c>
      <c r="I24" s="18">
        <v>476000</v>
      </c>
      <c r="J24" s="18">
        <v>476000</v>
      </c>
      <c r="K24" s="8" t="s">
        <v>81</v>
      </c>
      <c r="L24" s="8" t="s">
        <v>181</v>
      </c>
      <c r="M24" s="18">
        <v>476000</v>
      </c>
      <c r="N24" s="8" t="s">
        <v>82</v>
      </c>
      <c r="O24" s="18">
        <v>476000</v>
      </c>
      <c r="P24" s="18">
        <v>0</v>
      </c>
      <c r="Q24" s="18">
        <v>0</v>
      </c>
      <c r="R24" s="18">
        <v>0</v>
      </c>
      <c r="S24" s="18">
        <v>476000</v>
      </c>
      <c r="T24" s="18">
        <v>0</v>
      </c>
      <c r="U24" s="8"/>
      <c r="V24" s="18">
        <v>0</v>
      </c>
      <c r="W24" s="8"/>
      <c r="X24" s="18">
        <v>0</v>
      </c>
      <c r="Y24" s="18">
        <v>0</v>
      </c>
      <c r="Z24" s="18">
        <v>0</v>
      </c>
      <c r="AA24" s="8"/>
      <c r="AB24" s="8"/>
      <c r="AC24" s="18">
        <v>0</v>
      </c>
      <c r="AD24" s="9">
        <v>44862</v>
      </c>
      <c r="AE24" s="8"/>
      <c r="AF24" s="8">
        <v>2</v>
      </c>
      <c r="AG24" s="8"/>
      <c r="AH24" s="8"/>
      <c r="AI24" s="8">
        <v>1</v>
      </c>
      <c r="AJ24" s="8">
        <v>20220530</v>
      </c>
      <c r="AK24" s="8">
        <v>20220520</v>
      </c>
      <c r="AL24" s="18">
        <v>476000</v>
      </c>
      <c r="AM24" s="18">
        <v>0</v>
      </c>
      <c r="AN24" s="9">
        <v>44957</v>
      </c>
    </row>
    <row r="25" spans="1:40" x14ac:dyDescent="0.25">
      <c r="A25" s="8">
        <v>830027158</v>
      </c>
      <c r="B25" s="8" t="s">
        <v>12</v>
      </c>
      <c r="C25" s="8" t="s">
        <v>14</v>
      </c>
      <c r="D25" s="8">
        <v>3007</v>
      </c>
      <c r="E25" s="8" t="s">
        <v>83</v>
      </c>
      <c r="F25" s="8" t="s">
        <v>14</v>
      </c>
      <c r="G25" s="8">
        <v>3007</v>
      </c>
      <c r="H25" s="9">
        <v>44862</v>
      </c>
      <c r="I25" s="18">
        <v>50000</v>
      </c>
      <c r="J25" s="18">
        <v>50000</v>
      </c>
      <c r="K25" s="8" t="s">
        <v>81</v>
      </c>
      <c r="L25" s="8" t="s">
        <v>181</v>
      </c>
      <c r="M25" s="18">
        <v>50000</v>
      </c>
      <c r="N25" s="8" t="s">
        <v>82</v>
      </c>
      <c r="O25" s="18">
        <v>50000</v>
      </c>
      <c r="P25" s="18">
        <v>0</v>
      </c>
      <c r="Q25" s="18">
        <v>0</v>
      </c>
      <c r="R25" s="18">
        <v>0</v>
      </c>
      <c r="S25" s="18">
        <v>50000</v>
      </c>
      <c r="T25" s="18">
        <v>0</v>
      </c>
      <c r="U25" s="8"/>
      <c r="V25" s="18">
        <v>0</v>
      </c>
      <c r="W25" s="8"/>
      <c r="X25" s="18">
        <v>0</v>
      </c>
      <c r="Y25" s="18">
        <v>0</v>
      </c>
      <c r="Z25" s="18">
        <v>0</v>
      </c>
      <c r="AA25" s="8"/>
      <c r="AB25" s="8"/>
      <c r="AC25" s="18">
        <v>0</v>
      </c>
      <c r="AD25" s="9">
        <v>44862</v>
      </c>
      <c r="AE25" s="8"/>
      <c r="AF25" s="8">
        <v>2</v>
      </c>
      <c r="AG25" s="8"/>
      <c r="AH25" s="8"/>
      <c r="AI25" s="8">
        <v>1</v>
      </c>
      <c r="AJ25" s="8">
        <v>20220530</v>
      </c>
      <c r="AK25" s="8">
        <v>20220520</v>
      </c>
      <c r="AL25" s="18">
        <v>50000</v>
      </c>
      <c r="AM25" s="18">
        <v>0</v>
      </c>
      <c r="AN25" s="9">
        <v>44957</v>
      </c>
    </row>
    <row r="26" spans="1:40" x14ac:dyDescent="0.25">
      <c r="A26" s="8">
        <v>830027158</v>
      </c>
      <c r="B26" s="8" t="s">
        <v>12</v>
      </c>
      <c r="C26" s="8" t="s">
        <v>14</v>
      </c>
      <c r="D26" s="8">
        <v>3008</v>
      </c>
      <c r="E26" s="8" t="s">
        <v>84</v>
      </c>
      <c r="F26" s="8" t="s">
        <v>14</v>
      </c>
      <c r="G26" s="8">
        <v>3008</v>
      </c>
      <c r="H26" s="9">
        <v>44862</v>
      </c>
      <c r="I26" s="18">
        <v>200000</v>
      </c>
      <c r="J26" s="18">
        <v>200000</v>
      </c>
      <c r="K26" s="8" t="s">
        <v>81</v>
      </c>
      <c r="L26" s="8" t="s">
        <v>181</v>
      </c>
      <c r="M26" s="18">
        <v>200000</v>
      </c>
      <c r="N26" s="8" t="s">
        <v>82</v>
      </c>
      <c r="O26" s="18">
        <v>200000</v>
      </c>
      <c r="P26" s="18">
        <v>0</v>
      </c>
      <c r="Q26" s="18">
        <v>0</v>
      </c>
      <c r="R26" s="18">
        <v>0</v>
      </c>
      <c r="S26" s="18">
        <v>200000</v>
      </c>
      <c r="T26" s="18">
        <v>0</v>
      </c>
      <c r="U26" s="8"/>
      <c r="V26" s="18">
        <v>0</v>
      </c>
      <c r="W26" s="8"/>
      <c r="X26" s="18">
        <v>0</v>
      </c>
      <c r="Y26" s="18">
        <v>0</v>
      </c>
      <c r="Z26" s="18">
        <v>0</v>
      </c>
      <c r="AA26" s="8"/>
      <c r="AB26" s="8"/>
      <c r="AC26" s="18">
        <v>0</v>
      </c>
      <c r="AD26" s="9">
        <v>44862</v>
      </c>
      <c r="AE26" s="8"/>
      <c r="AF26" s="8">
        <v>2</v>
      </c>
      <c r="AG26" s="8"/>
      <c r="AH26" s="8"/>
      <c r="AI26" s="8">
        <v>1</v>
      </c>
      <c r="AJ26" s="8">
        <v>20220530</v>
      </c>
      <c r="AK26" s="8">
        <v>20220520</v>
      </c>
      <c r="AL26" s="18">
        <v>200000</v>
      </c>
      <c r="AM26" s="18">
        <v>0</v>
      </c>
      <c r="AN26" s="9">
        <v>44957</v>
      </c>
    </row>
    <row r="27" spans="1:40" x14ac:dyDescent="0.25">
      <c r="A27" s="8">
        <v>830027158</v>
      </c>
      <c r="B27" s="8" t="s">
        <v>12</v>
      </c>
      <c r="C27" s="8" t="s">
        <v>14</v>
      </c>
      <c r="D27" s="8">
        <v>3026</v>
      </c>
      <c r="E27" s="8" t="s">
        <v>85</v>
      </c>
      <c r="F27" s="8" t="s">
        <v>14</v>
      </c>
      <c r="G27" s="8">
        <v>3026</v>
      </c>
      <c r="H27" s="9">
        <v>44862</v>
      </c>
      <c r="I27" s="18">
        <v>2478200</v>
      </c>
      <c r="J27" s="18">
        <v>2478200</v>
      </c>
      <c r="K27" s="8" t="s">
        <v>81</v>
      </c>
      <c r="L27" s="8" t="s">
        <v>181</v>
      </c>
      <c r="M27" s="18">
        <v>2478200</v>
      </c>
      <c r="N27" s="8" t="s">
        <v>82</v>
      </c>
      <c r="O27" s="18">
        <v>2478200</v>
      </c>
      <c r="P27" s="18">
        <v>0</v>
      </c>
      <c r="Q27" s="18">
        <v>0</v>
      </c>
      <c r="R27" s="18">
        <v>0</v>
      </c>
      <c r="S27" s="18">
        <v>2478200</v>
      </c>
      <c r="T27" s="18">
        <v>0</v>
      </c>
      <c r="U27" s="8"/>
      <c r="V27" s="18">
        <v>0</v>
      </c>
      <c r="W27" s="8"/>
      <c r="X27" s="18">
        <v>0</v>
      </c>
      <c r="Y27" s="18">
        <v>0</v>
      </c>
      <c r="Z27" s="18">
        <v>0</v>
      </c>
      <c r="AA27" s="8"/>
      <c r="AB27" s="8"/>
      <c r="AC27" s="18">
        <v>0</v>
      </c>
      <c r="AD27" s="9">
        <v>44862</v>
      </c>
      <c r="AE27" s="8"/>
      <c r="AF27" s="8">
        <v>2</v>
      </c>
      <c r="AG27" s="8"/>
      <c r="AH27" s="8"/>
      <c r="AI27" s="8">
        <v>1</v>
      </c>
      <c r="AJ27" s="8">
        <v>20220630</v>
      </c>
      <c r="AK27" s="8">
        <v>20220613</v>
      </c>
      <c r="AL27" s="18">
        <v>2478200</v>
      </c>
      <c r="AM27" s="18">
        <v>0</v>
      </c>
      <c r="AN27" s="9">
        <v>44957</v>
      </c>
    </row>
    <row r="28" spans="1:40" x14ac:dyDescent="0.25">
      <c r="A28" s="8">
        <v>830027158</v>
      </c>
      <c r="B28" s="8" t="s">
        <v>12</v>
      </c>
      <c r="C28" s="8" t="s">
        <v>14</v>
      </c>
      <c r="D28" s="8">
        <v>3027</v>
      </c>
      <c r="E28" s="8" t="s">
        <v>86</v>
      </c>
      <c r="F28" s="8" t="s">
        <v>14</v>
      </c>
      <c r="G28" s="8">
        <v>3027</v>
      </c>
      <c r="H28" s="9">
        <v>44862</v>
      </c>
      <c r="I28" s="18">
        <v>229700</v>
      </c>
      <c r="J28" s="18">
        <v>229700</v>
      </c>
      <c r="K28" s="8" t="s">
        <v>81</v>
      </c>
      <c r="L28" s="8" t="s">
        <v>181</v>
      </c>
      <c r="M28" s="18">
        <v>229700</v>
      </c>
      <c r="N28" s="8" t="s">
        <v>82</v>
      </c>
      <c r="O28" s="18">
        <v>229700</v>
      </c>
      <c r="P28" s="18">
        <v>0</v>
      </c>
      <c r="Q28" s="18">
        <v>0</v>
      </c>
      <c r="R28" s="18">
        <v>0</v>
      </c>
      <c r="S28" s="18">
        <v>229700</v>
      </c>
      <c r="T28" s="18">
        <v>0</v>
      </c>
      <c r="U28" s="8"/>
      <c r="V28" s="18">
        <v>0</v>
      </c>
      <c r="W28" s="8"/>
      <c r="X28" s="18">
        <v>0</v>
      </c>
      <c r="Y28" s="18">
        <v>0</v>
      </c>
      <c r="Z28" s="18">
        <v>0</v>
      </c>
      <c r="AA28" s="8"/>
      <c r="AB28" s="8"/>
      <c r="AC28" s="18">
        <v>0</v>
      </c>
      <c r="AD28" s="9">
        <v>44862</v>
      </c>
      <c r="AE28" s="8"/>
      <c r="AF28" s="8">
        <v>2</v>
      </c>
      <c r="AG28" s="8"/>
      <c r="AH28" s="8"/>
      <c r="AI28" s="8">
        <v>1</v>
      </c>
      <c r="AJ28" s="8">
        <v>20220630</v>
      </c>
      <c r="AK28" s="8">
        <v>20220613</v>
      </c>
      <c r="AL28" s="18">
        <v>229700</v>
      </c>
      <c r="AM28" s="18">
        <v>0</v>
      </c>
      <c r="AN28" s="9">
        <v>44957</v>
      </c>
    </row>
    <row r="29" spans="1:40" x14ac:dyDescent="0.25">
      <c r="A29" s="8">
        <v>830027158</v>
      </c>
      <c r="B29" s="8" t="s">
        <v>12</v>
      </c>
      <c r="C29" s="8" t="s">
        <v>14</v>
      </c>
      <c r="D29" s="8">
        <v>3042</v>
      </c>
      <c r="E29" s="8" t="s">
        <v>87</v>
      </c>
      <c r="F29" s="8" t="s">
        <v>14</v>
      </c>
      <c r="G29" s="8">
        <v>3042</v>
      </c>
      <c r="H29" s="9">
        <v>44862</v>
      </c>
      <c r="I29" s="18">
        <v>141100</v>
      </c>
      <c r="J29" s="18">
        <v>141100</v>
      </c>
      <c r="K29" s="8" t="s">
        <v>81</v>
      </c>
      <c r="L29" s="8" t="s">
        <v>181</v>
      </c>
      <c r="M29" s="18">
        <v>141100</v>
      </c>
      <c r="N29" s="8" t="s">
        <v>82</v>
      </c>
      <c r="O29" s="18">
        <v>141100</v>
      </c>
      <c r="P29" s="18">
        <v>0</v>
      </c>
      <c r="Q29" s="18">
        <v>0</v>
      </c>
      <c r="R29" s="18">
        <v>0</v>
      </c>
      <c r="S29" s="18">
        <v>141100</v>
      </c>
      <c r="T29" s="18">
        <v>0</v>
      </c>
      <c r="U29" s="8"/>
      <c r="V29" s="18">
        <v>0</v>
      </c>
      <c r="W29" s="8"/>
      <c r="X29" s="18">
        <v>0</v>
      </c>
      <c r="Y29" s="18">
        <v>0</v>
      </c>
      <c r="Z29" s="18">
        <v>0</v>
      </c>
      <c r="AA29" s="8"/>
      <c r="AB29" s="8"/>
      <c r="AC29" s="18">
        <v>0</v>
      </c>
      <c r="AD29" s="9">
        <v>44862</v>
      </c>
      <c r="AE29" s="8"/>
      <c r="AF29" s="8">
        <v>2</v>
      </c>
      <c r="AG29" s="8"/>
      <c r="AH29" s="8"/>
      <c r="AI29" s="8">
        <v>1</v>
      </c>
      <c r="AJ29" s="8">
        <v>20220630</v>
      </c>
      <c r="AK29" s="8">
        <v>20220618</v>
      </c>
      <c r="AL29" s="18">
        <v>141100</v>
      </c>
      <c r="AM29" s="18">
        <v>0</v>
      </c>
      <c r="AN29" s="9">
        <v>44957</v>
      </c>
    </row>
    <row r="30" spans="1:40" x14ac:dyDescent="0.25">
      <c r="A30" s="8">
        <v>830027158</v>
      </c>
      <c r="B30" s="8" t="s">
        <v>12</v>
      </c>
      <c r="C30" s="8" t="s">
        <v>14</v>
      </c>
      <c r="D30" s="8">
        <v>3043</v>
      </c>
      <c r="E30" s="8" t="s">
        <v>88</v>
      </c>
      <c r="F30" s="8" t="s">
        <v>14</v>
      </c>
      <c r="G30" s="8">
        <v>3043</v>
      </c>
      <c r="H30" s="9">
        <v>44862</v>
      </c>
      <c r="I30" s="18">
        <v>2576000</v>
      </c>
      <c r="J30" s="18">
        <v>2576000</v>
      </c>
      <c r="K30" s="8" t="s">
        <v>81</v>
      </c>
      <c r="L30" s="8" t="s">
        <v>181</v>
      </c>
      <c r="M30" s="18">
        <v>2576000</v>
      </c>
      <c r="N30" s="8" t="s">
        <v>82</v>
      </c>
      <c r="O30" s="18">
        <v>2576000</v>
      </c>
      <c r="P30" s="18">
        <v>0</v>
      </c>
      <c r="Q30" s="18">
        <v>0</v>
      </c>
      <c r="R30" s="18">
        <v>0</v>
      </c>
      <c r="S30" s="18">
        <v>2576000</v>
      </c>
      <c r="T30" s="18">
        <v>0</v>
      </c>
      <c r="U30" s="8"/>
      <c r="V30" s="18">
        <v>0</v>
      </c>
      <c r="W30" s="8"/>
      <c r="X30" s="18">
        <v>0</v>
      </c>
      <c r="Y30" s="18">
        <v>0</v>
      </c>
      <c r="Z30" s="18">
        <v>0</v>
      </c>
      <c r="AA30" s="8"/>
      <c r="AB30" s="8"/>
      <c r="AC30" s="18">
        <v>0</v>
      </c>
      <c r="AD30" s="9">
        <v>44862</v>
      </c>
      <c r="AE30" s="8"/>
      <c r="AF30" s="8">
        <v>2</v>
      </c>
      <c r="AG30" s="8"/>
      <c r="AH30" s="8"/>
      <c r="AI30" s="8">
        <v>1</v>
      </c>
      <c r="AJ30" s="8">
        <v>20220630</v>
      </c>
      <c r="AK30" s="8">
        <v>20220618</v>
      </c>
      <c r="AL30" s="18">
        <v>2576000</v>
      </c>
      <c r="AM30" s="18">
        <v>0</v>
      </c>
      <c r="AN30" s="9">
        <v>44957</v>
      </c>
    </row>
    <row r="31" spans="1:40" x14ac:dyDescent="0.25">
      <c r="A31" s="8">
        <v>830027158</v>
      </c>
      <c r="B31" s="8" t="s">
        <v>12</v>
      </c>
      <c r="C31" s="8" t="s">
        <v>14</v>
      </c>
      <c r="D31" s="8">
        <v>3044</v>
      </c>
      <c r="E31" s="8" t="s">
        <v>89</v>
      </c>
      <c r="F31" s="8" t="s">
        <v>14</v>
      </c>
      <c r="G31" s="8">
        <v>3044</v>
      </c>
      <c r="H31" s="9">
        <v>44862</v>
      </c>
      <c r="I31" s="18">
        <v>655700</v>
      </c>
      <c r="J31" s="18">
        <v>655700</v>
      </c>
      <c r="K31" s="8" t="s">
        <v>81</v>
      </c>
      <c r="L31" s="8" t="s">
        <v>181</v>
      </c>
      <c r="M31" s="18">
        <v>655700</v>
      </c>
      <c r="N31" s="8" t="s">
        <v>82</v>
      </c>
      <c r="O31" s="18">
        <v>655700</v>
      </c>
      <c r="P31" s="18">
        <v>0</v>
      </c>
      <c r="Q31" s="18">
        <v>0</v>
      </c>
      <c r="R31" s="18">
        <v>0</v>
      </c>
      <c r="S31" s="18">
        <v>655700</v>
      </c>
      <c r="T31" s="18">
        <v>0</v>
      </c>
      <c r="U31" s="8"/>
      <c r="V31" s="18">
        <v>0</v>
      </c>
      <c r="W31" s="8"/>
      <c r="X31" s="18">
        <v>0</v>
      </c>
      <c r="Y31" s="18">
        <v>0</v>
      </c>
      <c r="Z31" s="18">
        <v>0</v>
      </c>
      <c r="AA31" s="8"/>
      <c r="AB31" s="8"/>
      <c r="AC31" s="18">
        <v>0</v>
      </c>
      <c r="AD31" s="9">
        <v>44862</v>
      </c>
      <c r="AE31" s="8"/>
      <c r="AF31" s="8">
        <v>2</v>
      </c>
      <c r="AG31" s="8"/>
      <c r="AH31" s="8"/>
      <c r="AI31" s="8">
        <v>1</v>
      </c>
      <c r="AJ31" s="8">
        <v>20221130</v>
      </c>
      <c r="AK31" s="8">
        <v>20221108</v>
      </c>
      <c r="AL31" s="18">
        <v>655700</v>
      </c>
      <c r="AM31" s="18">
        <v>0</v>
      </c>
      <c r="AN31" s="9">
        <v>44957</v>
      </c>
    </row>
    <row r="32" spans="1:40" x14ac:dyDescent="0.25">
      <c r="A32" s="8">
        <v>830027158</v>
      </c>
      <c r="B32" s="8" t="s">
        <v>12</v>
      </c>
      <c r="C32" s="8" t="s">
        <v>14</v>
      </c>
      <c r="D32" s="8">
        <v>3066</v>
      </c>
      <c r="E32" s="8" t="s">
        <v>90</v>
      </c>
      <c r="F32" s="8" t="s">
        <v>14</v>
      </c>
      <c r="G32" s="8">
        <v>3066</v>
      </c>
      <c r="H32" s="9">
        <v>44862</v>
      </c>
      <c r="I32" s="18">
        <v>638200</v>
      </c>
      <c r="J32" s="18">
        <v>638200</v>
      </c>
      <c r="K32" s="8" t="s">
        <v>81</v>
      </c>
      <c r="L32" s="8" t="s">
        <v>181</v>
      </c>
      <c r="M32" s="18">
        <v>638200</v>
      </c>
      <c r="N32" s="8" t="s">
        <v>82</v>
      </c>
      <c r="O32" s="18">
        <v>638200</v>
      </c>
      <c r="P32" s="18">
        <v>0</v>
      </c>
      <c r="Q32" s="18">
        <v>0</v>
      </c>
      <c r="R32" s="18">
        <v>0</v>
      </c>
      <c r="S32" s="18">
        <v>638200</v>
      </c>
      <c r="T32" s="18">
        <v>0</v>
      </c>
      <c r="U32" s="8"/>
      <c r="V32" s="18">
        <v>0</v>
      </c>
      <c r="W32" s="8"/>
      <c r="X32" s="18">
        <v>0</v>
      </c>
      <c r="Y32" s="18">
        <v>0</v>
      </c>
      <c r="Z32" s="18">
        <v>0</v>
      </c>
      <c r="AA32" s="8"/>
      <c r="AB32" s="8"/>
      <c r="AC32" s="18">
        <v>0</v>
      </c>
      <c r="AD32" s="9">
        <v>44862</v>
      </c>
      <c r="AE32" s="8"/>
      <c r="AF32" s="8">
        <v>2</v>
      </c>
      <c r="AG32" s="8"/>
      <c r="AH32" s="8"/>
      <c r="AI32" s="8">
        <v>1</v>
      </c>
      <c r="AJ32" s="8">
        <v>20220630</v>
      </c>
      <c r="AK32" s="8">
        <v>20220616</v>
      </c>
      <c r="AL32" s="18">
        <v>638200</v>
      </c>
      <c r="AM32" s="18">
        <v>0</v>
      </c>
      <c r="AN32" s="9">
        <v>44957</v>
      </c>
    </row>
    <row r="33" spans="1:40" x14ac:dyDescent="0.25">
      <c r="A33" s="8">
        <v>830027158</v>
      </c>
      <c r="B33" s="8" t="s">
        <v>12</v>
      </c>
      <c r="C33" s="8" t="s">
        <v>14</v>
      </c>
      <c r="D33" s="8">
        <v>3067</v>
      </c>
      <c r="E33" s="8" t="s">
        <v>91</v>
      </c>
      <c r="F33" s="8" t="s">
        <v>14</v>
      </c>
      <c r="G33" s="8">
        <v>3067</v>
      </c>
      <c r="H33" s="9">
        <v>44862</v>
      </c>
      <c r="I33" s="18">
        <v>100000</v>
      </c>
      <c r="J33" s="18">
        <v>100000</v>
      </c>
      <c r="K33" s="8" t="s">
        <v>81</v>
      </c>
      <c r="L33" s="8" t="s">
        <v>181</v>
      </c>
      <c r="M33" s="18">
        <v>100000</v>
      </c>
      <c r="N33" s="8" t="s">
        <v>82</v>
      </c>
      <c r="O33" s="18">
        <v>100000</v>
      </c>
      <c r="P33" s="18">
        <v>0</v>
      </c>
      <c r="Q33" s="18">
        <v>0</v>
      </c>
      <c r="R33" s="18">
        <v>0</v>
      </c>
      <c r="S33" s="18">
        <v>100000</v>
      </c>
      <c r="T33" s="18">
        <v>0</v>
      </c>
      <c r="U33" s="8"/>
      <c r="V33" s="18">
        <v>0</v>
      </c>
      <c r="W33" s="8"/>
      <c r="X33" s="18">
        <v>0</v>
      </c>
      <c r="Y33" s="18">
        <v>0</v>
      </c>
      <c r="Z33" s="18">
        <v>0</v>
      </c>
      <c r="AA33" s="8"/>
      <c r="AB33" s="8"/>
      <c r="AC33" s="18">
        <v>0</v>
      </c>
      <c r="AD33" s="9">
        <v>44862</v>
      </c>
      <c r="AE33" s="8"/>
      <c r="AF33" s="8">
        <v>2</v>
      </c>
      <c r="AG33" s="8"/>
      <c r="AH33" s="8"/>
      <c r="AI33" s="8">
        <v>1</v>
      </c>
      <c r="AJ33" s="8">
        <v>20220630</v>
      </c>
      <c r="AK33" s="8">
        <v>20220616</v>
      </c>
      <c r="AL33" s="18">
        <v>100000</v>
      </c>
      <c r="AM33" s="18">
        <v>0</v>
      </c>
      <c r="AN33" s="9">
        <v>44957</v>
      </c>
    </row>
    <row r="34" spans="1:40" x14ac:dyDescent="0.25">
      <c r="A34" s="8">
        <v>830027158</v>
      </c>
      <c r="B34" s="8" t="s">
        <v>12</v>
      </c>
      <c r="C34" s="8" t="s">
        <v>14</v>
      </c>
      <c r="D34" s="8">
        <v>3083</v>
      </c>
      <c r="E34" s="8" t="s">
        <v>92</v>
      </c>
      <c r="F34" s="8" t="s">
        <v>14</v>
      </c>
      <c r="G34" s="8">
        <v>3083</v>
      </c>
      <c r="H34" s="9">
        <v>44718</v>
      </c>
      <c r="I34" s="18">
        <v>1514000</v>
      </c>
      <c r="J34" s="18">
        <v>1514000</v>
      </c>
      <c r="K34" s="8" t="s">
        <v>81</v>
      </c>
      <c r="L34" s="8" t="s">
        <v>181</v>
      </c>
      <c r="M34" s="18">
        <v>1514000</v>
      </c>
      <c r="N34" s="8" t="s">
        <v>82</v>
      </c>
      <c r="O34" s="18">
        <v>1514000</v>
      </c>
      <c r="P34" s="18">
        <v>0</v>
      </c>
      <c r="Q34" s="18">
        <v>0</v>
      </c>
      <c r="R34" s="18">
        <v>0</v>
      </c>
      <c r="S34" s="18">
        <v>1514000</v>
      </c>
      <c r="T34" s="18">
        <v>0</v>
      </c>
      <c r="U34" s="8"/>
      <c r="V34" s="18">
        <v>0</v>
      </c>
      <c r="W34" s="8"/>
      <c r="X34" s="18">
        <v>0</v>
      </c>
      <c r="Y34" s="18">
        <v>0</v>
      </c>
      <c r="Z34" s="18">
        <v>0</v>
      </c>
      <c r="AA34" s="8"/>
      <c r="AB34" s="8"/>
      <c r="AC34" s="18">
        <v>0</v>
      </c>
      <c r="AD34" s="9">
        <v>44718</v>
      </c>
      <c r="AE34" s="8"/>
      <c r="AF34" s="8">
        <v>2</v>
      </c>
      <c r="AG34" s="8"/>
      <c r="AH34" s="8"/>
      <c r="AI34" s="8">
        <v>1</v>
      </c>
      <c r="AJ34" s="8">
        <v>20220630</v>
      </c>
      <c r="AK34" s="8">
        <v>20220621</v>
      </c>
      <c r="AL34" s="18">
        <v>1514000</v>
      </c>
      <c r="AM34" s="18">
        <v>0</v>
      </c>
      <c r="AN34" s="9">
        <v>44957</v>
      </c>
    </row>
    <row r="35" spans="1:40" x14ac:dyDescent="0.25">
      <c r="A35" s="8">
        <v>830027158</v>
      </c>
      <c r="B35" s="8" t="s">
        <v>12</v>
      </c>
      <c r="C35" s="8" t="s">
        <v>14</v>
      </c>
      <c r="D35" s="8">
        <v>3085</v>
      </c>
      <c r="E35" s="8" t="s">
        <v>93</v>
      </c>
      <c r="F35" s="8" t="s">
        <v>14</v>
      </c>
      <c r="G35" s="8">
        <v>3085</v>
      </c>
      <c r="H35" s="9">
        <v>44718</v>
      </c>
      <c r="I35" s="18">
        <v>141100</v>
      </c>
      <c r="J35" s="18">
        <v>141100</v>
      </c>
      <c r="K35" s="8" t="s">
        <v>81</v>
      </c>
      <c r="L35" s="8" t="s">
        <v>181</v>
      </c>
      <c r="M35" s="18">
        <v>141100</v>
      </c>
      <c r="N35" s="8" t="s">
        <v>82</v>
      </c>
      <c r="O35" s="18">
        <v>141100</v>
      </c>
      <c r="P35" s="18">
        <v>0</v>
      </c>
      <c r="Q35" s="18">
        <v>0</v>
      </c>
      <c r="R35" s="18">
        <v>0</v>
      </c>
      <c r="S35" s="18">
        <v>141100</v>
      </c>
      <c r="T35" s="18">
        <v>0</v>
      </c>
      <c r="U35" s="8"/>
      <c r="V35" s="18">
        <v>0</v>
      </c>
      <c r="W35" s="8"/>
      <c r="X35" s="18">
        <v>0</v>
      </c>
      <c r="Y35" s="18">
        <v>0</v>
      </c>
      <c r="Z35" s="18">
        <v>0</v>
      </c>
      <c r="AA35" s="8"/>
      <c r="AB35" s="8"/>
      <c r="AC35" s="18">
        <v>0</v>
      </c>
      <c r="AD35" s="9">
        <v>44718</v>
      </c>
      <c r="AE35" s="8"/>
      <c r="AF35" s="8">
        <v>2</v>
      </c>
      <c r="AG35" s="8"/>
      <c r="AH35" s="8"/>
      <c r="AI35" s="8">
        <v>1</v>
      </c>
      <c r="AJ35" s="8">
        <v>20220630</v>
      </c>
      <c r="AK35" s="8">
        <v>20220621</v>
      </c>
      <c r="AL35" s="18">
        <v>141100</v>
      </c>
      <c r="AM35" s="18">
        <v>0</v>
      </c>
      <c r="AN35" s="9">
        <v>44957</v>
      </c>
    </row>
    <row r="36" spans="1:40" x14ac:dyDescent="0.25">
      <c r="A36" s="8">
        <v>830027158</v>
      </c>
      <c r="B36" s="8" t="s">
        <v>12</v>
      </c>
      <c r="C36" s="8" t="s">
        <v>14</v>
      </c>
      <c r="D36" s="8">
        <v>3098</v>
      </c>
      <c r="E36" s="8" t="s">
        <v>94</v>
      </c>
      <c r="F36" s="8" t="s">
        <v>14</v>
      </c>
      <c r="G36" s="8">
        <v>3098</v>
      </c>
      <c r="H36" s="9">
        <v>44862</v>
      </c>
      <c r="I36" s="18">
        <v>150000</v>
      </c>
      <c r="J36" s="18">
        <v>150000</v>
      </c>
      <c r="K36" s="8" t="s">
        <v>81</v>
      </c>
      <c r="L36" s="8" t="s">
        <v>181</v>
      </c>
      <c r="M36" s="18">
        <v>150000</v>
      </c>
      <c r="N36" s="8" t="s">
        <v>82</v>
      </c>
      <c r="O36" s="18">
        <v>150000</v>
      </c>
      <c r="P36" s="18">
        <v>0</v>
      </c>
      <c r="Q36" s="18">
        <v>0</v>
      </c>
      <c r="R36" s="18">
        <v>0</v>
      </c>
      <c r="S36" s="18">
        <v>150000</v>
      </c>
      <c r="T36" s="18">
        <v>0</v>
      </c>
      <c r="U36" s="8"/>
      <c r="V36" s="18">
        <v>0</v>
      </c>
      <c r="W36" s="8"/>
      <c r="X36" s="18">
        <v>0</v>
      </c>
      <c r="Y36" s="18">
        <v>0</v>
      </c>
      <c r="Z36" s="18">
        <v>0</v>
      </c>
      <c r="AA36" s="8"/>
      <c r="AB36" s="8"/>
      <c r="AC36" s="18">
        <v>0</v>
      </c>
      <c r="AD36" s="9">
        <v>44862</v>
      </c>
      <c r="AE36" s="8"/>
      <c r="AF36" s="8">
        <v>2</v>
      </c>
      <c r="AG36" s="8"/>
      <c r="AH36" s="8"/>
      <c r="AI36" s="8">
        <v>1</v>
      </c>
      <c r="AJ36" s="8">
        <v>20220630</v>
      </c>
      <c r="AK36" s="8">
        <v>20220621</v>
      </c>
      <c r="AL36" s="18">
        <v>150000</v>
      </c>
      <c r="AM36" s="18">
        <v>0</v>
      </c>
      <c r="AN36" s="9">
        <v>44957</v>
      </c>
    </row>
    <row r="37" spans="1:40" x14ac:dyDescent="0.25">
      <c r="A37" s="8">
        <v>830027158</v>
      </c>
      <c r="B37" s="8" t="s">
        <v>12</v>
      </c>
      <c r="C37" s="8" t="s">
        <v>14</v>
      </c>
      <c r="D37" s="8">
        <v>3477</v>
      </c>
      <c r="E37" s="8" t="s">
        <v>95</v>
      </c>
      <c r="F37" s="8" t="s">
        <v>14</v>
      </c>
      <c r="G37" s="8">
        <v>3477</v>
      </c>
      <c r="H37" s="9">
        <v>44862</v>
      </c>
      <c r="I37" s="18">
        <v>785100</v>
      </c>
      <c r="J37" s="18">
        <v>785100</v>
      </c>
      <c r="K37" s="8" t="s">
        <v>81</v>
      </c>
      <c r="L37" s="8" t="s">
        <v>181</v>
      </c>
      <c r="M37" s="18">
        <v>785100</v>
      </c>
      <c r="N37" s="8" t="s">
        <v>82</v>
      </c>
      <c r="O37" s="18">
        <v>785100</v>
      </c>
      <c r="P37" s="18">
        <v>0</v>
      </c>
      <c r="Q37" s="18">
        <v>0</v>
      </c>
      <c r="R37" s="18">
        <v>0</v>
      </c>
      <c r="S37" s="18">
        <v>785100</v>
      </c>
      <c r="T37" s="18">
        <v>0</v>
      </c>
      <c r="U37" s="8"/>
      <c r="V37" s="18">
        <v>0</v>
      </c>
      <c r="W37" s="8"/>
      <c r="X37" s="18">
        <v>0</v>
      </c>
      <c r="Y37" s="18">
        <v>0</v>
      </c>
      <c r="Z37" s="18">
        <v>0</v>
      </c>
      <c r="AA37" s="8"/>
      <c r="AB37" s="8"/>
      <c r="AC37" s="18">
        <v>0</v>
      </c>
      <c r="AD37" s="9">
        <v>44862</v>
      </c>
      <c r="AE37" s="8"/>
      <c r="AF37" s="8">
        <v>2</v>
      </c>
      <c r="AG37" s="8"/>
      <c r="AH37" s="8"/>
      <c r="AI37" s="8">
        <v>1</v>
      </c>
      <c r="AJ37" s="8">
        <v>20221130</v>
      </c>
      <c r="AK37" s="8">
        <v>20221108</v>
      </c>
      <c r="AL37" s="18">
        <v>785100</v>
      </c>
      <c r="AM37" s="18">
        <v>0</v>
      </c>
      <c r="AN37" s="9">
        <v>44957</v>
      </c>
    </row>
    <row r="38" spans="1:40" x14ac:dyDescent="0.25">
      <c r="A38" s="8">
        <v>830027158</v>
      </c>
      <c r="B38" s="8" t="s">
        <v>12</v>
      </c>
      <c r="C38" s="8" t="s">
        <v>14</v>
      </c>
      <c r="D38" s="8">
        <v>3499</v>
      </c>
      <c r="E38" s="8" t="s">
        <v>96</v>
      </c>
      <c r="F38" s="8" t="s">
        <v>14</v>
      </c>
      <c r="G38" s="8">
        <v>3499</v>
      </c>
      <c r="H38" s="9">
        <v>44862</v>
      </c>
      <c r="I38" s="18">
        <v>350000</v>
      </c>
      <c r="J38" s="18">
        <v>350000</v>
      </c>
      <c r="K38" s="8" t="s">
        <v>81</v>
      </c>
      <c r="L38" s="8" t="s">
        <v>181</v>
      </c>
      <c r="M38" s="18">
        <v>350000</v>
      </c>
      <c r="N38" s="8" t="s">
        <v>82</v>
      </c>
      <c r="O38" s="18">
        <v>350000</v>
      </c>
      <c r="P38" s="18">
        <v>0</v>
      </c>
      <c r="Q38" s="18">
        <v>0</v>
      </c>
      <c r="R38" s="18">
        <v>0</v>
      </c>
      <c r="S38" s="18">
        <v>350000</v>
      </c>
      <c r="T38" s="18">
        <v>0</v>
      </c>
      <c r="U38" s="8"/>
      <c r="V38" s="18">
        <v>0</v>
      </c>
      <c r="W38" s="8"/>
      <c r="X38" s="18">
        <v>0</v>
      </c>
      <c r="Y38" s="18">
        <v>0</v>
      </c>
      <c r="Z38" s="18">
        <v>0</v>
      </c>
      <c r="AA38" s="8"/>
      <c r="AB38" s="8"/>
      <c r="AC38" s="18">
        <v>0</v>
      </c>
      <c r="AD38" s="9">
        <v>44862</v>
      </c>
      <c r="AE38" s="8"/>
      <c r="AF38" s="8">
        <v>2</v>
      </c>
      <c r="AG38" s="8"/>
      <c r="AH38" s="8"/>
      <c r="AI38" s="8">
        <v>1</v>
      </c>
      <c r="AJ38" s="8">
        <v>20221130</v>
      </c>
      <c r="AK38" s="8">
        <v>20221108</v>
      </c>
      <c r="AL38" s="18">
        <v>350000</v>
      </c>
      <c r="AM38" s="18">
        <v>0</v>
      </c>
      <c r="AN38" s="9">
        <v>44957</v>
      </c>
    </row>
    <row r="39" spans="1:40" x14ac:dyDescent="0.25">
      <c r="A39" s="8">
        <v>830027158</v>
      </c>
      <c r="B39" s="8" t="s">
        <v>12</v>
      </c>
      <c r="C39" s="8" t="s">
        <v>14</v>
      </c>
      <c r="D39" s="8">
        <v>3500</v>
      </c>
      <c r="E39" s="8" t="s">
        <v>97</v>
      </c>
      <c r="F39" s="8" t="s">
        <v>14</v>
      </c>
      <c r="G39" s="8">
        <v>3500</v>
      </c>
      <c r="H39" s="9">
        <v>44862</v>
      </c>
      <c r="I39" s="18">
        <v>1499600</v>
      </c>
      <c r="J39" s="18">
        <v>1499600</v>
      </c>
      <c r="K39" s="8" t="s">
        <v>81</v>
      </c>
      <c r="L39" s="8" t="s">
        <v>181</v>
      </c>
      <c r="M39" s="18">
        <v>1499600</v>
      </c>
      <c r="N39" s="8" t="s">
        <v>82</v>
      </c>
      <c r="O39" s="18">
        <v>1499600</v>
      </c>
      <c r="P39" s="18">
        <v>0</v>
      </c>
      <c r="Q39" s="18">
        <v>0</v>
      </c>
      <c r="R39" s="18">
        <v>0</v>
      </c>
      <c r="S39" s="18">
        <v>1499600</v>
      </c>
      <c r="T39" s="18">
        <v>0</v>
      </c>
      <c r="U39" s="8"/>
      <c r="V39" s="18">
        <v>0</v>
      </c>
      <c r="W39" s="8"/>
      <c r="X39" s="18">
        <v>0</v>
      </c>
      <c r="Y39" s="18">
        <v>0</v>
      </c>
      <c r="Z39" s="18">
        <v>0</v>
      </c>
      <c r="AA39" s="8"/>
      <c r="AB39" s="8"/>
      <c r="AC39" s="18">
        <v>0</v>
      </c>
      <c r="AD39" s="9">
        <v>44862</v>
      </c>
      <c r="AE39" s="8"/>
      <c r="AF39" s="8">
        <v>2</v>
      </c>
      <c r="AG39" s="8"/>
      <c r="AH39" s="8"/>
      <c r="AI39" s="8">
        <v>1</v>
      </c>
      <c r="AJ39" s="8">
        <v>20221130</v>
      </c>
      <c r="AK39" s="8">
        <v>20221108</v>
      </c>
      <c r="AL39" s="18">
        <v>1499600</v>
      </c>
      <c r="AM39" s="18">
        <v>0</v>
      </c>
      <c r="AN39" s="9">
        <v>44957</v>
      </c>
    </row>
    <row r="40" spans="1:40" x14ac:dyDescent="0.25">
      <c r="A40" s="8">
        <v>830027158</v>
      </c>
      <c r="B40" s="8" t="s">
        <v>12</v>
      </c>
      <c r="C40" s="8" t="s">
        <v>14</v>
      </c>
      <c r="D40" s="8">
        <v>3516</v>
      </c>
      <c r="E40" s="8" t="s">
        <v>98</v>
      </c>
      <c r="F40" s="8" t="s">
        <v>14</v>
      </c>
      <c r="G40" s="8">
        <v>3516</v>
      </c>
      <c r="H40" s="9">
        <v>44718</v>
      </c>
      <c r="I40" s="18">
        <v>50000</v>
      </c>
      <c r="J40" s="18">
        <v>50000</v>
      </c>
      <c r="K40" s="8" t="s">
        <v>81</v>
      </c>
      <c r="L40" s="8" t="s">
        <v>181</v>
      </c>
      <c r="M40" s="18">
        <v>50000</v>
      </c>
      <c r="N40" s="8" t="s">
        <v>82</v>
      </c>
      <c r="O40" s="18">
        <v>50000</v>
      </c>
      <c r="P40" s="18">
        <v>0</v>
      </c>
      <c r="Q40" s="18">
        <v>0</v>
      </c>
      <c r="R40" s="18">
        <v>0</v>
      </c>
      <c r="S40" s="18">
        <v>50000</v>
      </c>
      <c r="T40" s="18">
        <v>0</v>
      </c>
      <c r="U40" s="8"/>
      <c r="V40" s="18">
        <v>0</v>
      </c>
      <c r="W40" s="8"/>
      <c r="X40" s="18">
        <v>0</v>
      </c>
      <c r="Y40" s="18">
        <v>0</v>
      </c>
      <c r="Z40" s="18">
        <v>0</v>
      </c>
      <c r="AA40" s="8"/>
      <c r="AB40" s="8"/>
      <c r="AC40" s="18">
        <v>0</v>
      </c>
      <c r="AD40" s="9">
        <v>44718</v>
      </c>
      <c r="AE40" s="8"/>
      <c r="AF40" s="8">
        <v>2</v>
      </c>
      <c r="AG40" s="8"/>
      <c r="AH40" s="8"/>
      <c r="AI40" s="8">
        <v>1</v>
      </c>
      <c r="AJ40" s="8">
        <v>20221130</v>
      </c>
      <c r="AK40" s="8">
        <v>20221109</v>
      </c>
      <c r="AL40" s="18">
        <v>50000</v>
      </c>
      <c r="AM40" s="18">
        <v>0</v>
      </c>
      <c r="AN40" s="9">
        <v>44957</v>
      </c>
    </row>
    <row r="41" spans="1:40" x14ac:dyDescent="0.25">
      <c r="A41" s="8">
        <v>830027158</v>
      </c>
      <c r="B41" s="8" t="s">
        <v>12</v>
      </c>
      <c r="C41" s="8" t="s">
        <v>14</v>
      </c>
      <c r="D41" s="8">
        <v>3517</v>
      </c>
      <c r="E41" s="8" t="s">
        <v>99</v>
      </c>
      <c r="F41" s="8" t="s">
        <v>14</v>
      </c>
      <c r="G41" s="8">
        <v>3517</v>
      </c>
      <c r="H41" s="9">
        <v>44718</v>
      </c>
      <c r="I41" s="18">
        <v>376400</v>
      </c>
      <c r="J41" s="18">
        <v>376400</v>
      </c>
      <c r="K41" s="8" t="s">
        <v>81</v>
      </c>
      <c r="L41" s="8" t="s">
        <v>181</v>
      </c>
      <c r="M41" s="18">
        <v>376400</v>
      </c>
      <c r="N41" s="8" t="s">
        <v>82</v>
      </c>
      <c r="O41" s="18">
        <v>376400</v>
      </c>
      <c r="P41" s="18">
        <v>0</v>
      </c>
      <c r="Q41" s="18">
        <v>0</v>
      </c>
      <c r="R41" s="18">
        <v>0</v>
      </c>
      <c r="S41" s="18">
        <v>376400</v>
      </c>
      <c r="T41" s="18">
        <v>0</v>
      </c>
      <c r="U41" s="8"/>
      <c r="V41" s="18">
        <v>0</v>
      </c>
      <c r="W41" s="8"/>
      <c r="X41" s="18">
        <v>0</v>
      </c>
      <c r="Y41" s="18">
        <v>0</v>
      </c>
      <c r="Z41" s="18">
        <v>0</v>
      </c>
      <c r="AA41" s="8"/>
      <c r="AB41" s="8"/>
      <c r="AC41" s="18">
        <v>0</v>
      </c>
      <c r="AD41" s="9">
        <v>44718</v>
      </c>
      <c r="AE41" s="8"/>
      <c r="AF41" s="8">
        <v>2</v>
      </c>
      <c r="AG41" s="8"/>
      <c r="AH41" s="8"/>
      <c r="AI41" s="8">
        <v>1</v>
      </c>
      <c r="AJ41" s="8">
        <v>20221130</v>
      </c>
      <c r="AK41" s="8">
        <v>20221109</v>
      </c>
      <c r="AL41" s="18">
        <v>376400</v>
      </c>
      <c r="AM41" s="18">
        <v>0</v>
      </c>
      <c r="AN41" s="9">
        <v>44957</v>
      </c>
    </row>
    <row r="42" spans="1:40" x14ac:dyDescent="0.25">
      <c r="A42" s="8">
        <v>830027158</v>
      </c>
      <c r="B42" s="8" t="s">
        <v>12</v>
      </c>
      <c r="C42" s="8" t="s">
        <v>14</v>
      </c>
      <c r="D42" s="8">
        <v>3527</v>
      </c>
      <c r="E42" s="8" t="s">
        <v>100</v>
      </c>
      <c r="F42" s="8" t="s">
        <v>14</v>
      </c>
      <c r="G42" s="8">
        <v>3527</v>
      </c>
      <c r="H42" s="9">
        <v>44862</v>
      </c>
      <c r="I42" s="18">
        <v>667100</v>
      </c>
      <c r="J42" s="18">
        <v>667100</v>
      </c>
      <c r="K42" s="8" t="s">
        <v>81</v>
      </c>
      <c r="L42" s="8" t="s">
        <v>181</v>
      </c>
      <c r="M42" s="18">
        <v>667100</v>
      </c>
      <c r="N42" s="8" t="s">
        <v>82</v>
      </c>
      <c r="O42" s="18">
        <v>667100</v>
      </c>
      <c r="P42" s="18">
        <v>0</v>
      </c>
      <c r="Q42" s="18">
        <v>0</v>
      </c>
      <c r="R42" s="18">
        <v>0</v>
      </c>
      <c r="S42" s="18">
        <v>667100</v>
      </c>
      <c r="T42" s="18">
        <v>0</v>
      </c>
      <c r="U42" s="8"/>
      <c r="V42" s="18">
        <v>0</v>
      </c>
      <c r="W42" s="8"/>
      <c r="X42" s="18">
        <v>0</v>
      </c>
      <c r="Y42" s="18">
        <v>0</v>
      </c>
      <c r="Z42" s="18">
        <v>0</v>
      </c>
      <c r="AA42" s="8"/>
      <c r="AB42" s="8"/>
      <c r="AC42" s="18">
        <v>0</v>
      </c>
      <c r="AD42" s="9">
        <v>44896</v>
      </c>
      <c r="AE42" s="8"/>
      <c r="AF42" s="8">
        <v>2</v>
      </c>
      <c r="AG42" s="8"/>
      <c r="AH42" s="8"/>
      <c r="AI42" s="8">
        <v>1</v>
      </c>
      <c r="AJ42" s="8">
        <v>20221130</v>
      </c>
      <c r="AK42" s="8">
        <v>20221115</v>
      </c>
      <c r="AL42" s="18">
        <v>667100</v>
      </c>
      <c r="AM42" s="18">
        <v>0</v>
      </c>
      <c r="AN42" s="9">
        <v>44957</v>
      </c>
    </row>
    <row r="43" spans="1:40" x14ac:dyDescent="0.25">
      <c r="A43" s="8">
        <v>830027158</v>
      </c>
      <c r="B43" s="8" t="s">
        <v>12</v>
      </c>
      <c r="C43" s="8" t="s">
        <v>14</v>
      </c>
      <c r="D43" s="8">
        <v>3540</v>
      </c>
      <c r="E43" s="8" t="s">
        <v>101</v>
      </c>
      <c r="F43" s="8" t="s">
        <v>14</v>
      </c>
      <c r="G43" s="8">
        <v>3540</v>
      </c>
      <c r="H43" s="9">
        <v>44862</v>
      </c>
      <c r="I43" s="18">
        <v>50000</v>
      </c>
      <c r="J43" s="18">
        <v>50000</v>
      </c>
      <c r="K43" s="8" t="s">
        <v>81</v>
      </c>
      <c r="L43" s="8" t="s">
        <v>181</v>
      </c>
      <c r="M43" s="18">
        <v>50000</v>
      </c>
      <c r="N43" s="8" t="s">
        <v>82</v>
      </c>
      <c r="O43" s="18">
        <v>50000</v>
      </c>
      <c r="P43" s="18">
        <v>0</v>
      </c>
      <c r="Q43" s="18">
        <v>0</v>
      </c>
      <c r="R43" s="18">
        <v>0</v>
      </c>
      <c r="S43" s="18">
        <v>50000</v>
      </c>
      <c r="T43" s="18">
        <v>0</v>
      </c>
      <c r="U43" s="8"/>
      <c r="V43" s="18">
        <v>0</v>
      </c>
      <c r="W43" s="8"/>
      <c r="X43" s="18">
        <v>0</v>
      </c>
      <c r="Y43" s="18">
        <v>0</v>
      </c>
      <c r="Z43" s="18">
        <v>0</v>
      </c>
      <c r="AA43" s="8"/>
      <c r="AB43" s="8"/>
      <c r="AC43" s="18">
        <v>0</v>
      </c>
      <c r="AD43" s="9">
        <v>44896</v>
      </c>
      <c r="AE43" s="8"/>
      <c r="AF43" s="8">
        <v>2</v>
      </c>
      <c r="AG43" s="8"/>
      <c r="AH43" s="8"/>
      <c r="AI43" s="8">
        <v>1</v>
      </c>
      <c r="AJ43" s="8">
        <v>20221230</v>
      </c>
      <c r="AK43" s="8">
        <v>20221213</v>
      </c>
      <c r="AL43" s="18">
        <v>50000</v>
      </c>
      <c r="AM43" s="18">
        <v>0</v>
      </c>
      <c r="AN43" s="9">
        <v>44957</v>
      </c>
    </row>
    <row r="44" spans="1:40" x14ac:dyDescent="0.25">
      <c r="A44" s="8">
        <v>830027158</v>
      </c>
      <c r="B44" s="8" t="s">
        <v>12</v>
      </c>
      <c r="C44" s="8" t="s">
        <v>14</v>
      </c>
      <c r="D44" s="8">
        <v>3542</v>
      </c>
      <c r="E44" s="8" t="s">
        <v>102</v>
      </c>
      <c r="F44" s="8" t="s">
        <v>14</v>
      </c>
      <c r="G44" s="8">
        <v>3542</v>
      </c>
      <c r="H44" s="9">
        <v>44862</v>
      </c>
      <c r="I44" s="18">
        <v>3949400</v>
      </c>
      <c r="J44" s="18">
        <v>3949400</v>
      </c>
      <c r="K44" s="8" t="s">
        <v>81</v>
      </c>
      <c r="L44" s="8" t="s">
        <v>181</v>
      </c>
      <c r="M44" s="18">
        <v>3949400</v>
      </c>
      <c r="N44" s="8" t="s">
        <v>82</v>
      </c>
      <c r="O44" s="18">
        <v>3949400</v>
      </c>
      <c r="P44" s="18">
        <v>0</v>
      </c>
      <c r="Q44" s="18">
        <v>0</v>
      </c>
      <c r="R44" s="18">
        <v>0</v>
      </c>
      <c r="S44" s="18">
        <v>3949400</v>
      </c>
      <c r="T44" s="18">
        <v>0</v>
      </c>
      <c r="U44" s="8"/>
      <c r="V44" s="18">
        <v>0</v>
      </c>
      <c r="W44" s="8"/>
      <c r="X44" s="18">
        <v>0</v>
      </c>
      <c r="Y44" s="18">
        <v>0</v>
      </c>
      <c r="Z44" s="18">
        <v>0</v>
      </c>
      <c r="AA44" s="8"/>
      <c r="AB44" s="8"/>
      <c r="AC44" s="18">
        <v>0</v>
      </c>
      <c r="AD44" s="9">
        <v>44901</v>
      </c>
      <c r="AE44" s="8"/>
      <c r="AF44" s="8">
        <v>2</v>
      </c>
      <c r="AG44" s="8"/>
      <c r="AH44" s="8"/>
      <c r="AI44" s="8">
        <v>1</v>
      </c>
      <c r="AJ44" s="8">
        <v>20221230</v>
      </c>
      <c r="AK44" s="8">
        <v>20221213</v>
      </c>
      <c r="AL44" s="18">
        <v>3949400</v>
      </c>
      <c r="AM44" s="18">
        <v>0</v>
      </c>
      <c r="AN44" s="9">
        <v>44957</v>
      </c>
    </row>
    <row r="45" spans="1:40" x14ac:dyDescent="0.25">
      <c r="A45" s="8">
        <v>830027158</v>
      </c>
      <c r="B45" s="8" t="s">
        <v>12</v>
      </c>
      <c r="C45" s="8" t="s">
        <v>14</v>
      </c>
      <c r="D45" s="8">
        <v>3576</v>
      </c>
      <c r="E45" s="8" t="s">
        <v>103</v>
      </c>
      <c r="F45" s="8" t="s">
        <v>14</v>
      </c>
      <c r="G45" s="8">
        <v>3576</v>
      </c>
      <c r="H45" s="9">
        <v>44896</v>
      </c>
      <c r="I45" s="18">
        <v>94100</v>
      </c>
      <c r="J45" s="18">
        <v>94100</v>
      </c>
      <c r="K45" s="8" t="s">
        <v>81</v>
      </c>
      <c r="L45" s="8" t="s">
        <v>181</v>
      </c>
      <c r="M45" s="18">
        <v>94100</v>
      </c>
      <c r="N45" s="8" t="s">
        <v>82</v>
      </c>
      <c r="O45" s="18">
        <v>94100</v>
      </c>
      <c r="P45" s="18">
        <v>0</v>
      </c>
      <c r="Q45" s="18">
        <v>0</v>
      </c>
      <c r="R45" s="18">
        <v>0</v>
      </c>
      <c r="S45" s="18">
        <v>94100</v>
      </c>
      <c r="T45" s="18">
        <v>0</v>
      </c>
      <c r="U45" s="8"/>
      <c r="V45" s="18">
        <v>0</v>
      </c>
      <c r="W45" s="8"/>
      <c r="X45" s="18">
        <v>0</v>
      </c>
      <c r="Y45" s="18">
        <v>0</v>
      </c>
      <c r="Z45" s="18">
        <v>0</v>
      </c>
      <c r="AA45" s="8"/>
      <c r="AB45" s="8"/>
      <c r="AC45" s="18">
        <v>0</v>
      </c>
      <c r="AD45" s="9">
        <v>44901</v>
      </c>
      <c r="AE45" s="8"/>
      <c r="AF45" s="8">
        <v>2</v>
      </c>
      <c r="AG45" s="8"/>
      <c r="AH45" s="8"/>
      <c r="AI45" s="8">
        <v>1</v>
      </c>
      <c r="AJ45" s="8">
        <v>20221230</v>
      </c>
      <c r="AK45" s="8">
        <v>20221213</v>
      </c>
      <c r="AL45" s="18">
        <v>94100</v>
      </c>
      <c r="AM45" s="18">
        <v>0</v>
      </c>
      <c r="AN45" s="9">
        <v>44957</v>
      </c>
    </row>
    <row r="46" spans="1:40" x14ac:dyDescent="0.25">
      <c r="A46" s="8">
        <v>830027158</v>
      </c>
      <c r="B46" s="8" t="s">
        <v>12</v>
      </c>
      <c r="C46" s="8" t="s">
        <v>14</v>
      </c>
      <c r="D46" s="8">
        <v>3578</v>
      </c>
      <c r="E46" s="8" t="s">
        <v>104</v>
      </c>
      <c r="F46" s="8" t="s">
        <v>14</v>
      </c>
      <c r="G46" s="8">
        <v>3578</v>
      </c>
      <c r="H46" s="9">
        <v>44896</v>
      </c>
      <c r="I46" s="18">
        <v>999800</v>
      </c>
      <c r="J46" s="18">
        <v>999800</v>
      </c>
      <c r="K46" s="8" t="s">
        <v>81</v>
      </c>
      <c r="L46" s="8" t="s">
        <v>181</v>
      </c>
      <c r="M46" s="18">
        <v>999800</v>
      </c>
      <c r="N46" s="8" t="s">
        <v>82</v>
      </c>
      <c r="O46" s="18">
        <v>999800</v>
      </c>
      <c r="P46" s="18">
        <v>0</v>
      </c>
      <c r="Q46" s="18">
        <v>0</v>
      </c>
      <c r="R46" s="18">
        <v>0</v>
      </c>
      <c r="S46" s="18">
        <v>999800</v>
      </c>
      <c r="T46" s="18">
        <v>0</v>
      </c>
      <c r="U46" s="8"/>
      <c r="V46" s="18">
        <v>0</v>
      </c>
      <c r="W46" s="8"/>
      <c r="X46" s="18">
        <v>0</v>
      </c>
      <c r="Y46" s="18">
        <v>0</v>
      </c>
      <c r="Z46" s="18">
        <v>0</v>
      </c>
      <c r="AA46" s="8"/>
      <c r="AB46" s="8"/>
      <c r="AC46" s="18">
        <v>0</v>
      </c>
      <c r="AD46" s="9">
        <v>44904</v>
      </c>
      <c r="AE46" s="8"/>
      <c r="AF46" s="8">
        <v>2</v>
      </c>
      <c r="AG46" s="8"/>
      <c r="AH46" s="8"/>
      <c r="AI46" s="8">
        <v>1</v>
      </c>
      <c r="AJ46" s="8">
        <v>20221230</v>
      </c>
      <c r="AK46" s="8">
        <v>20221213</v>
      </c>
      <c r="AL46" s="18">
        <v>999800</v>
      </c>
      <c r="AM46" s="18">
        <v>0</v>
      </c>
      <c r="AN46" s="9">
        <v>44957</v>
      </c>
    </row>
    <row r="47" spans="1:40" x14ac:dyDescent="0.25">
      <c r="A47" s="8">
        <v>830027158</v>
      </c>
      <c r="B47" s="8" t="s">
        <v>12</v>
      </c>
      <c r="C47" s="8" t="s">
        <v>14</v>
      </c>
      <c r="D47" s="8">
        <v>3581</v>
      </c>
      <c r="E47" s="8" t="s">
        <v>105</v>
      </c>
      <c r="F47" s="8" t="s">
        <v>14</v>
      </c>
      <c r="G47" s="8">
        <v>3581</v>
      </c>
      <c r="H47" s="9">
        <v>44900</v>
      </c>
      <c r="I47" s="18">
        <v>50000</v>
      </c>
      <c r="J47" s="18">
        <v>50000</v>
      </c>
      <c r="K47" s="8" t="s">
        <v>81</v>
      </c>
      <c r="L47" s="8" t="s">
        <v>181</v>
      </c>
      <c r="M47" s="18">
        <v>50000</v>
      </c>
      <c r="N47" s="8" t="s">
        <v>82</v>
      </c>
      <c r="O47" s="18">
        <v>50000</v>
      </c>
      <c r="P47" s="18">
        <v>0</v>
      </c>
      <c r="Q47" s="18">
        <v>0</v>
      </c>
      <c r="R47" s="18">
        <v>0</v>
      </c>
      <c r="S47" s="18">
        <v>50000</v>
      </c>
      <c r="T47" s="18">
        <v>0</v>
      </c>
      <c r="U47" s="8"/>
      <c r="V47" s="18">
        <v>0</v>
      </c>
      <c r="W47" s="8"/>
      <c r="X47" s="18">
        <v>0</v>
      </c>
      <c r="Y47" s="18">
        <v>0</v>
      </c>
      <c r="Z47" s="18">
        <v>0</v>
      </c>
      <c r="AA47" s="8"/>
      <c r="AB47" s="8"/>
      <c r="AC47" s="18">
        <v>0</v>
      </c>
      <c r="AD47" s="9">
        <v>44959</v>
      </c>
      <c r="AE47" s="8"/>
      <c r="AF47" s="8">
        <v>2</v>
      </c>
      <c r="AG47" s="8"/>
      <c r="AH47" s="8"/>
      <c r="AI47" s="8">
        <v>1</v>
      </c>
      <c r="AJ47" s="8">
        <v>20221230</v>
      </c>
      <c r="AK47" s="8">
        <v>20221215</v>
      </c>
      <c r="AL47" s="18">
        <v>50000</v>
      </c>
      <c r="AM47" s="18">
        <v>0</v>
      </c>
      <c r="AN47" s="9">
        <v>44957</v>
      </c>
    </row>
    <row r="48" spans="1:40" x14ac:dyDescent="0.25">
      <c r="A48" s="8">
        <v>830027158</v>
      </c>
      <c r="B48" s="8" t="s">
        <v>12</v>
      </c>
      <c r="C48" s="8" t="s">
        <v>14</v>
      </c>
      <c r="D48" s="8">
        <v>3582</v>
      </c>
      <c r="E48" s="8" t="s">
        <v>106</v>
      </c>
      <c r="F48" s="8" t="s">
        <v>14</v>
      </c>
      <c r="G48" s="8">
        <v>3582</v>
      </c>
      <c r="H48" s="9">
        <v>44900</v>
      </c>
      <c r="I48" s="18">
        <v>761500</v>
      </c>
      <c r="J48" s="18">
        <v>761500</v>
      </c>
      <c r="K48" s="8" t="s">
        <v>81</v>
      </c>
      <c r="L48" s="8" t="s">
        <v>181</v>
      </c>
      <c r="M48" s="18">
        <v>761500</v>
      </c>
      <c r="N48" s="8" t="s">
        <v>82</v>
      </c>
      <c r="O48" s="18">
        <v>761500</v>
      </c>
      <c r="P48" s="18">
        <v>0</v>
      </c>
      <c r="Q48" s="18">
        <v>0</v>
      </c>
      <c r="R48" s="18">
        <v>0</v>
      </c>
      <c r="S48" s="18">
        <v>761500</v>
      </c>
      <c r="T48" s="18">
        <v>0</v>
      </c>
      <c r="U48" s="8"/>
      <c r="V48" s="18">
        <v>0</v>
      </c>
      <c r="W48" s="8"/>
      <c r="X48" s="18">
        <v>0</v>
      </c>
      <c r="Y48" s="18">
        <v>0</v>
      </c>
      <c r="Z48" s="18">
        <v>0</v>
      </c>
      <c r="AA48" s="8"/>
      <c r="AB48" s="8"/>
      <c r="AC48" s="18">
        <v>0</v>
      </c>
      <c r="AD48" s="9">
        <v>44959</v>
      </c>
      <c r="AE48" s="8"/>
      <c r="AF48" s="8">
        <v>2</v>
      </c>
      <c r="AG48" s="8"/>
      <c r="AH48" s="8"/>
      <c r="AI48" s="8">
        <v>1</v>
      </c>
      <c r="AJ48" s="8">
        <v>20221230</v>
      </c>
      <c r="AK48" s="8">
        <v>20221215</v>
      </c>
      <c r="AL48" s="18">
        <v>761500</v>
      </c>
      <c r="AM48" s="18">
        <v>0</v>
      </c>
      <c r="AN48" s="9">
        <v>44957</v>
      </c>
    </row>
    <row r="49" spans="1:40" x14ac:dyDescent="0.25">
      <c r="A49" s="8">
        <v>830027158</v>
      </c>
      <c r="B49" s="8" t="s">
        <v>12</v>
      </c>
      <c r="C49" s="8" t="s">
        <v>14</v>
      </c>
      <c r="D49" s="8">
        <v>3584</v>
      </c>
      <c r="E49" s="8" t="s">
        <v>107</v>
      </c>
      <c r="F49" s="8" t="s">
        <v>14</v>
      </c>
      <c r="G49" s="8">
        <v>3584</v>
      </c>
      <c r="H49" s="9">
        <v>44901</v>
      </c>
      <c r="I49" s="18">
        <v>50000</v>
      </c>
      <c r="J49" s="18">
        <v>50000</v>
      </c>
      <c r="K49" s="8" t="s">
        <v>81</v>
      </c>
      <c r="L49" s="8" t="s">
        <v>181</v>
      </c>
      <c r="M49" s="18">
        <v>50000</v>
      </c>
      <c r="N49" s="8" t="s">
        <v>82</v>
      </c>
      <c r="O49" s="18">
        <v>50000</v>
      </c>
      <c r="P49" s="18">
        <v>0</v>
      </c>
      <c r="Q49" s="18">
        <v>0</v>
      </c>
      <c r="R49" s="18">
        <v>0</v>
      </c>
      <c r="S49" s="18">
        <v>50000</v>
      </c>
      <c r="T49" s="18">
        <v>0</v>
      </c>
      <c r="U49" s="8"/>
      <c r="V49" s="18">
        <v>0</v>
      </c>
      <c r="W49" s="8"/>
      <c r="X49" s="18">
        <v>0</v>
      </c>
      <c r="Y49" s="18">
        <v>0</v>
      </c>
      <c r="Z49" s="18">
        <v>0</v>
      </c>
      <c r="AA49" s="8"/>
      <c r="AB49" s="8"/>
      <c r="AC49" s="18">
        <v>0</v>
      </c>
      <c r="AD49" s="9">
        <v>44959</v>
      </c>
      <c r="AE49" s="8"/>
      <c r="AF49" s="8">
        <v>2</v>
      </c>
      <c r="AG49" s="8"/>
      <c r="AH49" s="8"/>
      <c r="AI49" s="8">
        <v>1</v>
      </c>
      <c r="AJ49" s="8">
        <v>20221230</v>
      </c>
      <c r="AK49" s="8">
        <v>20221215</v>
      </c>
      <c r="AL49" s="18">
        <v>50000</v>
      </c>
      <c r="AM49" s="18">
        <v>0</v>
      </c>
      <c r="AN49" s="9">
        <v>44957</v>
      </c>
    </row>
    <row r="50" spans="1:40" x14ac:dyDescent="0.25">
      <c r="A50" s="8">
        <v>830027158</v>
      </c>
      <c r="B50" s="8" t="s">
        <v>12</v>
      </c>
      <c r="C50" s="8" t="s">
        <v>14</v>
      </c>
      <c r="D50" s="8">
        <v>3585</v>
      </c>
      <c r="E50" s="8" t="s">
        <v>108</v>
      </c>
      <c r="F50" s="8" t="s">
        <v>14</v>
      </c>
      <c r="G50" s="8">
        <v>3585</v>
      </c>
      <c r="H50" s="9">
        <v>44901</v>
      </c>
      <c r="I50" s="18">
        <v>344100</v>
      </c>
      <c r="J50" s="18">
        <v>344100</v>
      </c>
      <c r="K50" s="8" t="s">
        <v>81</v>
      </c>
      <c r="L50" s="8" t="s">
        <v>181</v>
      </c>
      <c r="M50" s="18">
        <v>344100</v>
      </c>
      <c r="N50" s="8" t="s">
        <v>82</v>
      </c>
      <c r="O50" s="18">
        <v>344100</v>
      </c>
      <c r="P50" s="18">
        <v>0</v>
      </c>
      <c r="Q50" s="18">
        <v>0</v>
      </c>
      <c r="R50" s="18">
        <v>0</v>
      </c>
      <c r="S50" s="18">
        <v>344100</v>
      </c>
      <c r="T50" s="18">
        <v>0</v>
      </c>
      <c r="U50" s="8"/>
      <c r="V50" s="18">
        <v>0</v>
      </c>
      <c r="W50" s="8"/>
      <c r="X50" s="18">
        <v>0</v>
      </c>
      <c r="Y50" s="18">
        <v>0</v>
      </c>
      <c r="Z50" s="18">
        <v>0</v>
      </c>
      <c r="AA50" s="8"/>
      <c r="AB50" s="8"/>
      <c r="AC50" s="18">
        <v>0</v>
      </c>
      <c r="AD50" s="9">
        <v>44901</v>
      </c>
      <c r="AE50" s="8"/>
      <c r="AF50" s="8">
        <v>2</v>
      </c>
      <c r="AG50" s="8"/>
      <c r="AH50" s="8"/>
      <c r="AI50" s="8">
        <v>1</v>
      </c>
      <c r="AJ50" s="8">
        <v>20221230</v>
      </c>
      <c r="AK50" s="8">
        <v>20221215</v>
      </c>
      <c r="AL50" s="18">
        <v>344100</v>
      </c>
      <c r="AM50" s="18">
        <v>0</v>
      </c>
      <c r="AN50" s="9">
        <v>44957</v>
      </c>
    </row>
    <row r="51" spans="1:40" x14ac:dyDescent="0.25">
      <c r="A51" s="8">
        <v>830027158</v>
      </c>
      <c r="B51" s="8" t="s">
        <v>12</v>
      </c>
      <c r="C51" s="8" t="s">
        <v>14</v>
      </c>
      <c r="D51" s="8">
        <v>3590</v>
      </c>
      <c r="E51" s="8" t="s">
        <v>109</v>
      </c>
      <c r="F51" s="8" t="s">
        <v>14</v>
      </c>
      <c r="G51" s="8">
        <v>3590</v>
      </c>
      <c r="H51" s="9">
        <v>44904</v>
      </c>
      <c r="I51" s="18">
        <v>647200</v>
      </c>
      <c r="J51" s="18">
        <v>647200</v>
      </c>
      <c r="K51" s="8" t="s">
        <v>81</v>
      </c>
      <c r="L51" s="8" t="s">
        <v>181</v>
      </c>
      <c r="M51" s="18">
        <v>647200</v>
      </c>
      <c r="N51" s="8" t="s">
        <v>82</v>
      </c>
      <c r="O51" s="18">
        <v>647200</v>
      </c>
      <c r="P51" s="18">
        <v>0</v>
      </c>
      <c r="Q51" s="18">
        <v>0</v>
      </c>
      <c r="R51" s="18">
        <v>0</v>
      </c>
      <c r="S51" s="18">
        <v>647200</v>
      </c>
      <c r="T51" s="18">
        <v>0</v>
      </c>
      <c r="U51" s="8"/>
      <c r="V51" s="18">
        <v>0</v>
      </c>
      <c r="W51" s="8"/>
      <c r="X51" s="18">
        <v>0</v>
      </c>
      <c r="Y51" s="18">
        <v>0</v>
      </c>
      <c r="Z51" s="18">
        <v>0</v>
      </c>
      <c r="AA51" s="8"/>
      <c r="AB51" s="8"/>
      <c r="AC51" s="18">
        <v>0</v>
      </c>
      <c r="AD51" s="9">
        <v>44904</v>
      </c>
      <c r="AE51" s="8"/>
      <c r="AF51" s="8">
        <v>2</v>
      </c>
      <c r="AG51" s="8"/>
      <c r="AH51" s="8"/>
      <c r="AI51" s="8">
        <v>1</v>
      </c>
      <c r="AJ51" s="8">
        <v>20221230</v>
      </c>
      <c r="AK51" s="8">
        <v>20221219</v>
      </c>
      <c r="AL51" s="18">
        <v>647200</v>
      </c>
      <c r="AM51" s="18">
        <v>0</v>
      </c>
      <c r="AN51" s="9">
        <v>44957</v>
      </c>
    </row>
    <row r="52" spans="1:40" x14ac:dyDescent="0.25">
      <c r="A52" s="8">
        <v>830027158</v>
      </c>
      <c r="B52" s="8" t="s">
        <v>12</v>
      </c>
      <c r="C52" s="8" t="s">
        <v>14</v>
      </c>
      <c r="D52" s="8">
        <v>3596</v>
      </c>
      <c r="E52" s="8" t="s">
        <v>110</v>
      </c>
      <c r="F52" s="8" t="s">
        <v>14</v>
      </c>
      <c r="G52" s="8">
        <v>3596</v>
      </c>
      <c r="H52" s="9">
        <v>44862</v>
      </c>
      <c r="I52" s="18">
        <v>544300</v>
      </c>
      <c r="J52" s="18">
        <v>544300</v>
      </c>
      <c r="K52" s="8" t="s">
        <v>81</v>
      </c>
      <c r="L52" s="8" t="s">
        <v>181</v>
      </c>
      <c r="M52" s="18">
        <v>27215</v>
      </c>
      <c r="N52" s="8" t="s">
        <v>82</v>
      </c>
      <c r="O52" s="18">
        <v>544300</v>
      </c>
      <c r="P52" s="18">
        <v>0</v>
      </c>
      <c r="Q52" s="18">
        <v>0</v>
      </c>
      <c r="R52" s="18">
        <v>0</v>
      </c>
      <c r="S52" s="18">
        <v>544300</v>
      </c>
      <c r="T52" s="18">
        <v>0</v>
      </c>
      <c r="U52" s="8"/>
      <c r="V52" s="18">
        <v>0</v>
      </c>
      <c r="W52" s="8"/>
      <c r="X52" s="18">
        <v>0</v>
      </c>
      <c r="Y52" s="18">
        <v>0</v>
      </c>
      <c r="Z52" s="18">
        <v>0</v>
      </c>
      <c r="AA52" s="8"/>
      <c r="AB52" s="8"/>
      <c r="AC52" s="18">
        <v>0</v>
      </c>
      <c r="AD52" s="9">
        <v>44959</v>
      </c>
      <c r="AE52" s="8"/>
      <c r="AF52" s="8">
        <v>2</v>
      </c>
      <c r="AG52" s="8"/>
      <c r="AH52" s="8"/>
      <c r="AI52" s="8">
        <v>1</v>
      </c>
      <c r="AJ52" s="8">
        <v>20221230</v>
      </c>
      <c r="AK52" s="8">
        <v>20221223</v>
      </c>
      <c r="AL52" s="18">
        <v>544300</v>
      </c>
      <c r="AM52" s="18">
        <v>0</v>
      </c>
      <c r="AN52" s="9">
        <v>44957</v>
      </c>
    </row>
    <row r="53" spans="1:40" x14ac:dyDescent="0.25">
      <c r="A53" s="8">
        <v>830027158</v>
      </c>
      <c r="B53" s="8" t="s">
        <v>12</v>
      </c>
      <c r="C53" s="8" t="s">
        <v>14</v>
      </c>
      <c r="D53" s="8">
        <v>3597</v>
      </c>
      <c r="E53" s="8" t="s">
        <v>111</v>
      </c>
      <c r="F53" s="8" t="s">
        <v>14</v>
      </c>
      <c r="G53" s="8">
        <v>3597</v>
      </c>
      <c r="H53" s="9">
        <v>44862</v>
      </c>
      <c r="I53" s="18">
        <v>802700</v>
      </c>
      <c r="J53" s="18">
        <v>802700</v>
      </c>
      <c r="K53" s="8" t="s">
        <v>81</v>
      </c>
      <c r="L53" s="8" t="s">
        <v>181</v>
      </c>
      <c r="M53" s="18">
        <v>802700</v>
      </c>
      <c r="N53" s="8" t="s">
        <v>82</v>
      </c>
      <c r="O53" s="18">
        <v>802700</v>
      </c>
      <c r="P53" s="18">
        <v>0</v>
      </c>
      <c r="Q53" s="18">
        <v>0</v>
      </c>
      <c r="R53" s="18">
        <v>0</v>
      </c>
      <c r="S53" s="18">
        <v>802700</v>
      </c>
      <c r="T53" s="18">
        <v>0</v>
      </c>
      <c r="U53" s="8"/>
      <c r="V53" s="18">
        <v>0</v>
      </c>
      <c r="W53" s="8"/>
      <c r="X53" s="18">
        <v>0</v>
      </c>
      <c r="Y53" s="18">
        <v>0</v>
      </c>
      <c r="Z53" s="18">
        <v>0</v>
      </c>
      <c r="AA53" s="8"/>
      <c r="AB53" s="8"/>
      <c r="AC53" s="18">
        <v>0</v>
      </c>
      <c r="AD53" s="9">
        <v>44959</v>
      </c>
      <c r="AE53" s="8"/>
      <c r="AF53" s="8">
        <v>2</v>
      </c>
      <c r="AG53" s="8"/>
      <c r="AH53" s="8"/>
      <c r="AI53" s="8">
        <v>1</v>
      </c>
      <c r="AJ53" s="8">
        <v>20221230</v>
      </c>
      <c r="AK53" s="8">
        <v>20221223</v>
      </c>
      <c r="AL53" s="18">
        <v>802700</v>
      </c>
      <c r="AM53" s="18">
        <v>0</v>
      </c>
      <c r="AN53" s="9">
        <v>44957</v>
      </c>
    </row>
    <row r="54" spans="1:40" x14ac:dyDescent="0.25">
      <c r="A54" s="8">
        <v>830027158</v>
      </c>
      <c r="B54" s="8" t="s">
        <v>12</v>
      </c>
      <c r="C54" s="8" t="s">
        <v>15</v>
      </c>
      <c r="D54" s="8">
        <v>13297</v>
      </c>
      <c r="E54" s="8" t="s">
        <v>112</v>
      </c>
      <c r="F54" s="8" t="s">
        <v>15</v>
      </c>
      <c r="G54" s="8">
        <v>13297</v>
      </c>
      <c r="H54" s="9">
        <v>44862</v>
      </c>
      <c r="I54" s="18">
        <v>50000</v>
      </c>
      <c r="J54" s="18">
        <v>50000</v>
      </c>
      <c r="K54" s="8" t="s">
        <v>81</v>
      </c>
      <c r="L54" s="8" t="s">
        <v>181</v>
      </c>
      <c r="M54" s="18">
        <v>50000</v>
      </c>
      <c r="N54" s="8" t="s">
        <v>82</v>
      </c>
      <c r="O54" s="18">
        <v>50000</v>
      </c>
      <c r="P54" s="18">
        <v>0</v>
      </c>
      <c r="Q54" s="18">
        <v>0</v>
      </c>
      <c r="R54" s="18">
        <v>0</v>
      </c>
      <c r="S54" s="18">
        <v>50000</v>
      </c>
      <c r="T54" s="18">
        <v>0</v>
      </c>
      <c r="U54" s="8"/>
      <c r="V54" s="18">
        <v>0</v>
      </c>
      <c r="W54" s="8"/>
      <c r="X54" s="18">
        <v>0</v>
      </c>
      <c r="Y54" s="18">
        <v>0</v>
      </c>
      <c r="Z54" s="18">
        <v>0</v>
      </c>
      <c r="AA54" s="8"/>
      <c r="AB54" s="8"/>
      <c r="AC54" s="18">
        <v>0</v>
      </c>
      <c r="AD54" s="9">
        <v>44862</v>
      </c>
      <c r="AE54" s="8"/>
      <c r="AF54" s="8">
        <v>2</v>
      </c>
      <c r="AG54" s="8"/>
      <c r="AH54" s="8"/>
      <c r="AI54" s="8">
        <v>1</v>
      </c>
      <c r="AJ54" s="8">
        <v>20230130</v>
      </c>
      <c r="AK54" s="8">
        <v>20230104</v>
      </c>
      <c r="AL54" s="18">
        <v>50000</v>
      </c>
      <c r="AM54" s="18">
        <v>0</v>
      </c>
      <c r="AN54" s="9">
        <v>44957</v>
      </c>
    </row>
    <row r="55" spans="1:40" x14ac:dyDescent="0.25">
      <c r="A55" s="8">
        <v>830027158</v>
      </c>
      <c r="B55" s="8" t="s">
        <v>12</v>
      </c>
      <c r="C55" s="8" t="s">
        <v>15</v>
      </c>
      <c r="D55" s="8">
        <v>13304</v>
      </c>
      <c r="E55" s="8" t="s">
        <v>113</v>
      </c>
      <c r="F55" s="8" t="s">
        <v>15</v>
      </c>
      <c r="G55" s="8">
        <v>13304</v>
      </c>
      <c r="H55" s="9">
        <v>44862</v>
      </c>
      <c r="I55" s="18">
        <v>50000</v>
      </c>
      <c r="J55" s="18">
        <v>50000</v>
      </c>
      <c r="K55" s="8" t="s">
        <v>81</v>
      </c>
      <c r="L55" s="8" t="s">
        <v>181</v>
      </c>
      <c r="M55" s="18">
        <v>50000</v>
      </c>
      <c r="N55" s="8" t="s">
        <v>82</v>
      </c>
      <c r="O55" s="18">
        <v>50000</v>
      </c>
      <c r="P55" s="18">
        <v>0</v>
      </c>
      <c r="Q55" s="18">
        <v>0</v>
      </c>
      <c r="R55" s="18">
        <v>0</v>
      </c>
      <c r="S55" s="18">
        <v>50000</v>
      </c>
      <c r="T55" s="18">
        <v>0</v>
      </c>
      <c r="U55" s="8"/>
      <c r="V55" s="18">
        <v>0</v>
      </c>
      <c r="W55" s="8"/>
      <c r="X55" s="18">
        <v>0</v>
      </c>
      <c r="Y55" s="18">
        <v>0</v>
      </c>
      <c r="Z55" s="18">
        <v>0</v>
      </c>
      <c r="AA55" s="8"/>
      <c r="AB55" s="8"/>
      <c r="AC55" s="18">
        <v>0</v>
      </c>
      <c r="AD55" s="9">
        <v>44862</v>
      </c>
      <c r="AE55" s="8"/>
      <c r="AF55" s="8">
        <v>2</v>
      </c>
      <c r="AG55" s="8"/>
      <c r="AH55" s="8"/>
      <c r="AI55" s="8">
        <v>1</v>
      </c>
      <c r="AJ55" s="8">
        <v>20230130</v>
      </c>
      <c r="AK55" s="8">
        <v>20230104</v>
      </c>
      <c r="AL55" s="18">
        <v>50000</v>
      </c>
      <c r="AM55" s="18">
        <v>0</v>
      </c>
      <c r="AN55" s="9">
        <v>44957</v>
      </c>
    </row>
    <row r="56" spans="1:40" x14ac:dyDescent="0.25">
      <c r="A56" s="8">
        <v>830027158</v>
      </c>
      <c r="B56" s="8" t="s">
        <v>12</v>
      </c>
      <c r="C56" s="8" t="s">
        <v>15</v>
      </c>
      <c r="D56" s="8">
        <v>13395</v>
      </c>
      <c r="E56" s="8" t="s">
        <v>114</v>
      </c>
      <c r="F56" s="8" t="s">
        <v>15</v>
      </c>
      <c r="G56" s="8">
        <v>13395</v>
      </c>
      <c r="H56" s="9">
        <v>44862</v>
      </c>
      <c r="I56" s="18">
        <v>50000</v>
      </c>
      <c r="J56" s="18">
        <v>50000</v>
      </c>
      <c r="K56" s="8" t="s">
        <v>81</v>
      </c>
      <c r="L56" s="8" t="s">
        <v>181</v>
      </c>
      <c r="M56" s="18">
        <v>50000</v>
      </c>
      <c r="N56" s="8" t="s">
        <v>82</v>
      </c>
      <c r="O56" s="18">
        <v>50000</v>
      </c>
      <c r="P56" s="18">
        <v>0</v>
      </c>
      <c r="Q56" s="18">
        <v>0</v>
      </c>
      <c r="R56" s="18">
        <v>0</v>
      </c>
      <c r="S56" s="18">
        <v>50000</v>
      </c>
      <c r="T56" s="18">
        <v>0</v>
      </c>
      <c r="U56" s="8"/>
      <c r="V56" s="18">
        <v>0</v>
      </c>
      <c r="W56" s="8"/>
      <c r="X56" s="18">
        <v>0</v>
      </c>
      <c r="Y56" s="18">
        <v>0</v>
      </c>
      <c r="Z56" s="18">
        <v>0</v>
      </c>
      <c r="AA56" s="8"/>
      <c r="AB56" s="8"/>
      <c r="AC56" s="18">
        <v>0</v>
      </c>
      <c r="AD56" s="9">
        <v>44862</v>
      </c>
      <c r="AE56" s="8"/>
      <c r="AF56" s="8">
        <v>2</v>
      </c>
      <c r="AG56" s="8"/>
      <c r="AH56" s="8"/>
      <c r="AI56" s="8">
        <v>1</v>
      </c>
      <c r="AJ56" s="8">
        <v>20230130</v>
      </c>
      <c r="AK56" s="8">
        <v>20230104</v>
      </c>
      <c r="AL56" s="18">
        <v>50000</v>
      </c>
      <c r="AM56" s="18">
        <v>0</v>
      </c>
      <c r="AN56" s="9">
        <v>44957</v>
      </c>
    </row>
    <row r="57" spans="1:40" x14ac:dyDescent="0.25">
      <c r="A57" s="8">
        <v>830027158</v>
      </c>
      <c r="B57" s="8" t="s">
        <v>12</v>
      </c>
      <c r="C57" s="8" t="s">
        <v>15</v>
      </c>
      <c r="D57" s="8">
        <v>13438</v>
      </c>
      <c r="E57" s="8" t="s">
        <v>115</v>
      </c>
      <c r="F57" s="8" t="s">
        <v>15</v>
      </c>
      <c r="G57" s="8">
        <v>13438</v>
      </c>
      <c r="H57" s="9">
        <v>44862</v>
      </c>
      <c r="I57" s="18">
        <v>50000</v>
      </c>
      <c r="J57" s="18">
        <v>50000</v>
      </c>
      <c r="K57" s="8" t="s">
        <v>81</v>
      </c>
      <c r="L57" s="8" t="s">
        <v>181</v>
      </c>
      <c r="M57" s="18">
        <v>50000</v>
      </c>
      <c r="N57" s="8" t="s">
        <v>82</v>
      </c>
      <c r="O57" s="18">
        <v>50000</v>
      </c>
      <c r="P57" s="18">
        <v>0</v>
      </c>
      <c r="Q57" s="18">
        <v>0</v>
      </c>
      <c r="R57" s="18">
        <v>0</v>
      </c>
      <c r="S57" s="18">
        <v>50000</v>
      </c>
      <c r="T57" s="18">
        <v>0</v>
      </c>
      <c r="U57" s="8"/>
      <c r="V57" s="18">
        <v>0</v>
      </c>
      <c r="W57" s="8"/>
      <c r="X57" s="18">
        <v>0</v>
      </c>
      <c r="Y57" s="18">
        <v>0</v>
      </c>
      <c r="Z57" s="18">
        <v>0</v>
      </c>
      <c r="AA57" s="8"/>
      <c r="AB57" s="8"/>
      <c r="AC57" s="18">
        <v>0</v>
      </c>
      <c r="AD57" s="9">
        <v>44862</v>
      </c>
      <c r="AE57" s="8"/>
      <c r="AF57" s="8">
        <v>2</v>
      </c>
      <c r="AG57" s="8"/>
      <c r="AH57" s="8"/>
      <c r="AI57" s="8">
        <v>1</v>
      </c>
      <c r="AJ57" s="8">
        <v>20230130</v>
      </c>
      <c r="AK57" s="8">
        <v>20230104</v>
      </c>
      <c r="AL57" s="18">
        <v>50000</v>
      </c>
      <c r="AM57" s="18">
        <v>0</v>
      </c>
      <c r="AN57" s="9">
        <v>44957</v>
      </c>
    </row>
    <row r="58" spans="1:40" x14ac:dyDescent="0.25">
      <c r="A58" s="8">
        <v>830027158</v>
      </c>
      <c r="B58" s="8" t="s">
        <v>12</v>
      </c>
      <c r="C58" s="8" t="s">
        <v>15</v>
      </c>
      <c r="D58" s="8">
        <v>13685</v>
      </c>
      <c r="E58" s="8" t="s">
        <v>116</v>
      </c>
      <c r="F58" s="8" t="s">
        <v>15</v>
      </c>
      <c r="G58" s="8">
        <v>13685</v>
      </c>
      <c r="H58" s="9">
        <v>44862</v>
      </c>
      <c r="I58" s="18">
        <v>50000</v>
      </c>
      <c r="J58" s="18">
        <v>50000</v>
      </c>
      <c r="K58" s="8" t="s">
        <v>81</v>
      </c>
      <c r="L58" s="8" t="s">
        <v>181</v>
      </c>
      <c r="M58" s="18">
        <v>50000</v>
      </c>
      <c r="N58" s="8" t="s">
        <v>82</v>
      </c>
      <c r="O58" s="18">
        <v>50000</v>
      </c>
      <c r="P58" s="18">
        <v>0</v>
      </c>
      <c r="Q58" s="18">
        <v>0</v>
      </c>
      <c r="R58" s="18">
        <v>0</v>
      </c>
      <c r="S58" s="18">
        <v>50000</v>
      </c>
      <c r="T58" s="18">
        <v>0</v>
      </c>
      <c r="U58" s="8"/>
      <c r="V58" s="18">
        <v>0</v>
      </c>
      <c r="W58" s="8"/>
      <c r="X58" s="18">
        <v>0</v>
      </c>
      <c r="Y58" s="18">
        <v>0</v>
      </c>
      <c r="Z58" s="18">
        <v>0</v>
      </c>
      <c r="AA58" s="8"/>
      <c r="AB58" s="8"/>
      <c r="AC58" s="18">
        <v>0</v>
      </c>
      <c r="AD58" s="9">
        <v>44862</v>
      </c>
      <c r="AE58" s="8"/>
      <c r="AF58" s="8">
        <v>2</v>
      </c>
      <c r="AG58" s="8"/>
      <c r="AH58" s="8"/>
      <c r="AI58" s="8">
        <v>1</v>
      </c>
      <c r="AJ58" s="8">
        <v>20230130</v>
      </c>
      <c r="AK58" s="8">
        <v>20230104</v>
      </c>
      <c r="AL58" s="18">
        <v>50000</v>
      </c>
      <c r="AM58" s="18">
        <v>0</v>
      </c>
      <c r="AN58" s="9">
        <v>44957</v>
      </c>
    </row>
    <row r="59" spans="1:40" x14ac:dyDescent="0.25">
      <c r="A59" s="8">
        <v>830027158</v>
      </c>
      <c r="B59" s="8" t="s">
        <v>12</v>
      </c>
      <c r="C59" s="8" t="s">
        <v>15</v>
      </c>
      <c r="D59" s="8">
        <v>13755</v>
      </c>
      <c r="E59" s="8" t="s">
        <v>117</v>
      </c>
      <c r="F59" s="8" t="s">
        <v>15</v>
      </c>
      <c r="G59" s="8">
        <v>13755</v>
      </c>
      <c r="H59" s="9">
        <v>44718</v>
      </c>
      <c r="I59" s="18">
        <v>426000</v>
      </c>
      <c r="J59" s="18">
        <v>426000</v>
      </c>
      <c r="K59" s="8" t="s">
        <v>81</v>
      </c>
      <c r="L59" s="8" t="s">
        <v>181</v>
      </c>
      <c r="M59" s="18">
        <v>426000</v>
      </c>
      <c r="N59" s="8" t="s">
        <v>82</v>
      </c>
      <c r="O59" s="18">
        <v>426000</v>
      </c>
      <c r="P59" s="18">
        <v>0</v>
      </c>
      <c r="Q59" s="18">
        <v>0</v>
      </c>
      <c r="R59" s="18">
        <v>0</v>
      </c>
      <c r="S59" s="18">
        <v>426000</v>
      </c>
      <c r="T59" s="18">
        <v>0</v>
      </c>
      <c r="U59" s="8"/>
      <c r="V59" s="18">
        <v>0</v>
      </c>
      <c r="W59" s="8"/>
      <c r="X59" s="18">
        <v>0</v>
      </c>
      <c r="Y59" s="18">
        <v>0</v>
      </c>
      <c r="Z59" s="18">
        <v>0</v>
      </c>
      <c r="AA59" s="8"/>
      <c r="AB59" s="8"/>
      <c r="AC59" s="18">
        <v>0</v>
      </c>
      <c r="AD59" s="9">
        <v>44718</v>
      </c>
      <c r="AE59" s="8"/>
      <c r="AF59" s="8">
        <v>2</v>
      </c>
      <c r="AG59" s="8"/>
      <c r="AH59" s="8"/>
      <c r="AI59" s="8">
        <v>1</v>
      </c>
      <c r="AJ59" s="8">
        <v>20230130</v>
      </c>
      <c r="AK59" s="8">
        <v>20230104</v>
      </c>
      <c r="AL59" s="18">
        <v>426000</v>
      </c>
      <c r="AM59" s="18">
        <v>0</v>
      </c>
      <c r="AN59" s="9">
        <v>44957</v>
      </c>
    </row>
    <row r="60" spans="1:40" x14ac:dyDescent="0.25">
      <c r="A60" s="8">
        <v>830027158</v>
      </c>
      <c r="B60" s="8" t="s">
        <v>12</v>
      </c>
      <c r="C60" s="8" t="s">
        <v>15</v>
      </c>
      <c r="D60" s="8">
        <v>13914</v>
      </c>
      <c r="E60" s="8" t="s">
        <v>118</v>
      </c>
      <c r="F60" s="8" t="s">
        <v>15</v>
      </c>
      <c r="G60" s="8">
        <v>13914</v>
      </c>
      <c r="H60" s="9">
        <v>44718</v>
      </c>
      <c r="I60" s="18">
        <v>426000</v>
      </c>
      <c r="J60" s="18">
        <v>426000</v>
      </c>
      <c r="K60" s="8" t="s">
        <v>81</v>
      </c>
      <c r="L60" s="8" t="s">
        <v>181</v>
      </c>
      <c r="M60" s="18">
        <v>426000</v>
      </c>
      <c r="N60" s="8" t="s">
        <v>82</v>
      </c>
      <c r="O60" s="18">
        <v>426000</v>
      </c>
      <c r="P60" s="18">
        <v>0</v>
      </c>
      <c r="Q60" s="18">
        <v>0</v>
      </c>
      <c r="R60" s="18">
        <v>0</v>
      </c>
      <c r="S60" s="18">
        <v>426000</v>
      </c>
      <c r="T60" s="18">
        <v>0</v>
      </c>
      <c r="U60" s="8"/>
      <c r="V60" s="18">
        <v>0</v>
      </c>
      <c r="W60" s="8"/>
      <c r="X60" s="18">
        <v>0</v>
      </c>
      <c r="Y60" s="18">
        <v>0</v>
      </c>
      <c r="Z60" s="18">
        <v>0</v>
      </c>
      <c r="AA60" s="8"/>
      <c r="AB60" s="8"/>
      <c r="AC60" s="18">
        <v>0</v>
      </c>
      <c r="AD60" s="9">
        <v>44718</v>
      </c>
      <c r="AE60" s="8"/>
      <c r="AF60" s="8">
        <v>2</v>
      </c>
      <c r="AG60" s="8"/>
      <c r="AH60" s="8"/>
      <c r="AI60" s="8">
        <v>1</v>
      </c>
      <c r="AJ60" s="8">
        <v>20230130</v>
      </c>
      <c r="AK60" s="8">
        <v>20230104</v>
      </c>
      <c r="AL60" s="18">
        <v>426000</v>
      </c>
      <c r="AM60" s="18">
        <v>0</v>
      </c>
      <c r="AN60" s="9">
        <v>44957</v>
      </c>
    </row>
    <row r="61" spans="1:40" x14ac:dyDescent="0.25">
      <c r="A61" s="8">
        <v>830027158</v>
      </c>
      <c r="B61" s="8" t="s">
        <v>12</v>
      </c>
      <c r="C61" s="8" t="s">
        <v>15</v>
      </c>
      <c r="D61" s="8">
        <v>15672</v>
      </c>
      <c r="E61" s="8" t="s">
        <v>119</v>
      </c>
      <c r="F61" s="8" t="s">
        <v>15</v>
      </c>
      <c r="G61" s="8">
        <v>15672</v>
      </c>
      <c r="H61" s="9">
        <v>44862</v>
      </c>
      <c r="I61" s="18">
        <v>426000</v>
      </c>
      <c r="J61" s="18">
        <v>426000</v>
      </c>
      <c r="K61" s="8" t="s">
        <v>81</v>
      </c>
      <c r="L61" s="8" t="s">
        <v>181</v>
      </c>
      <c r="M61" s="18">
        <v>426000</v>
      </c>
      <c r="N61" s="8" t="s">
        <v>82</v>
      </c>
      <c r="O61" s="18">
        <v>426000</v>
      </c>
      <c r="P61" s="18">
        <v>0</v>
      </c>
      <c r="Q61" s="18">
        <v>0</v>
      </c>
      <c r="R61" s="18">
        <v>0</v>
      </c>
      <c r="S61" s="18">
        <v>426000</v>
      </c>
      <c r="T61" s="18">
        <v>0</v>
      </c>
      <c r="U61" s="8"/>
      <c r="V61" s="18">
        <v>0</v>
      </c>
      <c r="W61" s="8"/>
      <c r="X61" s="18">
        <v>0</v>
      </c>
      <c r="Y61" s="18">
        <v>0</v>
      </c>
      <c r="Z61" s="18">
        <v>0</v>
      </c>
      <c r="AA61" s="8"/>
      <c r="AB61" s="8"/>
      <c r="AC61" s="18">
        <v>0</v>
      </c>
      <c r="AD61" s="9">
        <v>44862</v>
      </c>
      <c r="AE61" s="8"/>
      <c r="AF61" s="8">
        <v>2</v>
      </c>
      <c r="AG61" s="8"/>
      <c r="AH61" s="8"/>
      <c r="AI61" s="8">
        <v>1</v>
      </c>
      <c r="AJ61" s="8">
        <v>20230130</v>
      </c>
      <c r="AK61" s="8">
        <v>20230110</v>
      </c>
      <c r="AL61" s="18">
        <v>426000</v>
      </c>
      <c r="AM61" s="18">
        <v>0</v>
      </c>
      <c r="AN61" s="9">
        <v>44957</v>
      </c>
    </row>
    <row r="62" spans="1:40" x14ac:dyDescent="0.25">
      <c r="A62" s="8">
        <v>830027158</v>
      </c>
      <c r="B62" s="8" t="s">
        <v>12</v>
      </c>
      <c r="C62" s="8" t="s">
        <v>13</v>
      </c>
      <c r="D62" s="8">
        <v>11020</v>
      </c>
      <c r="E62" s="8" t="s">
        <v>120</v>
      </c>
      <c r="F62" s="8" t="s">
        <v>13</v>
      </c>
      <c r="G62" s="8">
        <v>11020</v>
      </c>
      <c r="H62" s="9">
        <v>44862</v>
      </c>
      <c r="I62" s="18">
        <v>1923400</v>
      </c>
      <c r="J62" s="18">
        <v>100000</v>
      </c>
      <c r="K62" s="8" t="s">
        <v>81</v>
      </c>
      <c r="L62" s="8" t="s">
        <v>181</v>
      </c>
      <c r="M62" s="18">
        <v>100000</v>
      </c>
      <c r="N62" s="8" t="s">
        <v>82</v>
      </c>
      <c r="O62" s="18">
        <v>1923400</v>
      </c>
      <c r="P62" s="18">
        <v>0</v>
      </c>
      <c r="Q62" s="18">
        <v>0</v>
      </c>
      <c r="R62" s="18">
        <v>0</v>
      </c>
      <c r="S62" s="18">
        <v>1923400</v>
      </c>
      <c r="T62" s="18">
        <v>0</v>
      </c>
      <c r="U62" s="8"/>
      <c r="V62" s="18">
        <v>0</v>
      </c>
      <c r="W62" s="8"/>
      <c r="X62" s="18">
        <v>0</v>
      </c>
      <c r="Y62" s="18">
        <v>0</v>
      </c>
      <c r="Z62" s="18">
        <v>0</v>
      </c>
      <c r="AA62" s="8"/>
      <c r="AB62" s="8"/>
      <c r="AC62" s="18">
        <v>0</v>
      </c>
      <c r="AD62" s="9">
        <v>44862</v>
      </c>
      <c r="AE62" s="8"/>
      <c r="AF62" s="8">
        <v>2</v>
      </c>
      <c r="AG62" s="8"/>
      <c r="AH62" s="8"/>
      <c r="AI62" s="8">
        <v>2</v>
      </c>
      <c r="AJ62" s="8">
        <v>20221030</v>
      </c>
      <c r="AK62" s="8">
        <v>20221005</v>
      </c>
      <c r="AL62" s="18">
        <v>1923400</v>
      </c>
      <c r="AM62" s="18">
        <v>0</v>
      </c>
      <c r="AN62" s="9">
        <v>44957</v>
      </c>
    </row>
    <row r="63" spans="1:40" x14ac:dyDescent="0.25">
      <c r="A63" s="8">
        <v>830027158</v>
      </c>
      <c r="B63" s="8" t="s">
        <v>12</v>
      </c>
      <c r="C63" s="8" t="s">
        <v>14</v>
      </c>
      <c r="D63" s="8">
        <v>3259</v>
      </c>
      <c r="E63" s="8" t="s">
        <v>121</v>
      </c>
      <c r="F63" s="8" t="s">
        <v>14</v>
      </c>
      <c r="G63" s="8">
        <v>3259</v>
      </c>
      <c r="H63" s="9">
        <v>44862</v>
      </c>
      <c r="I63" s="18">
        <v>338200</v>
      </c>
      <c r="J63" s="18">
        <v>338200</v>
      </c>
      <c r="K63" s="8" t="s">
        <v>81</v>
      </c>
      <c r="L63" s="8" t="s">
        <v>181</v>
      </c>
      <c r="M63" s="18">
        <v>338200</v>
      </c>
      <c r="N63" s="8" t="s">
        <v>82</v>
      </c>
      <c r="O63" s="18">
        <v>338200</v>
      </c>
      <c r="P63" s="18">
        <v>0</v>
      </c>
      <c r="Q63" s="18">
        <v>0</v>
      </c>
      <c r="R63" s="18">
        <v>0</v>
      </c>
      <c r="S63" s="18">
        <v>338200</v>
      </c>
      <c r="T63" s="18">
        <v>0</v>
      </c>
      <c r="U63" s="8"/>
      <c r="V63" s="18">
        <v>0</v>
      </c>
      <c r="W63" s="8"/>
      <c r="X63" s="18">
        <v>0</v>
      </c>
      <c r="Y63" s="18">
        <v>0</v>
      </c>
      <c r="Z63" s="18">
        <v>0</v>
      </c>
      <c r="AA63" s="8"/>
      <c r="AB63" s="8"/>
      <c r="AC63" s="18">
        <v>0</v>
      </c>
      <c r="AD63" s="9">
        <v>44862</v>
      </c>
      <c r="AE63" s="8"/>
      <c r="AF63" s="8">
        <v>2</v>
      </c>
      <c r="AG63" s="8"/>
      <c r="AH63" s="8"/>
      <c r="AI63" s="8">
        <v>1</v>
      </c>
      <c r="AJ63" s="8">
        <v>20221030</v>
      </c>
      <c r="AK63" s="8">
        <v>20221007</v>
      </c>
      <c r="AL63" s="18">
        <v>338200</v>
      </c>
      <c r="AM63" s="18">
        <v>0</v>
      </c>
      <c r="AN63" s="9">
        <v>44957</v>
      </c>
    </row>
    <row r="64" spans="1:40" x14ac:dyDescent="0.25">
      <c r="A64" s="8">
        <v>830027158</v>
      </c>
      <c r="B64" s="8" t="s">
        <v>12</v>
      </c>
      <c r="C64" s="8" t="s">
        <v>14</v>
      </c>
      <c r="D64" s="8">
        <v>3275</v>
      </c>
      <c r="E64" s="8" t="s">
        <v>122</v>
      </c>
      <c r="F64" s="8" t="s">
        <v>14</v>
      </c>
      <c r="G64" s="8">
        <v>3275</v>
      </c>
      <c r="H64" s="9">
        <v>44862</v>
      </c>
      <c r="I64" s="18">
        <v>3428400</v>
      </c>
      <c r="J64" s="18">
        <v>3428400</v>
      </c>
      <c r="K64" s="8" t="s">
        <v>81</v>
      </c>
      <c r="L64" s="8" t="s">
        <v>181</v>
      </c>
      <c r="M64" s="18">
        <v>3428400</v>
      </c>
      <c r="N64" s="8" t="s">
        <v>82</v>
      </c>
      <c r="O64" s="18">
        <v>3428400</v>
      </c>
      <c r="P64" s="18">
        <v>0</v>
      </c>
      <c r="Q64" s="18">
        <v>0</v>
      </c>
      <c r="R64" s="18">
        <v>0</v>
      </c>
      <c r="S64" s="18">
        <v>3428400</v>
      </c>
      <c r="T64" s="18">
        <v>0</v>
      </c>
      <c r="U64" s="8"/>
      <c r="V64" s="18">
        <v>0</v>
      </c>
      <c r="W64" s="8"/>
      <c r="X64" s="18">
        <v>0</v>
      </c>
      <c r="Y64" s="18">
        <v>0</v>
      </c>
      <c r="Z64" s="18">
        <v>0</v>
      </c>
      <c r="AA64" s="8"/>
      <c r="AB64" s="8"/>
      <c r="AC64" s="18">
        <v>0</v>
      </c>
      <c r="AD64" s="9">
        <v>44862</v>
      </c>
      <c r="AE64" s="8"/>
      <c r="AF64" s="8">
        <v>2</v>
      </c>
      <c r="AG64" s="8"/>
      <c r="AH64" s="8"/>
      <c r="AI64" s="8">
        <v>1</v>
      </c>
      <c r="AJ64" s="8">
        <v>20221030</v>
      </c>
      <c r="AK64" s="8">
        <v>20221007</v>
      </c>
      <c r="AL64" s="18">
        <v>3428400</v>
      </c>
      <c r="AM64" s="18">
        <v>0</v>
      </c>
      <c r="AN64" s="9">
        <v>44957</v>
      </c>
    </row>
    <row r="65" spans="1:40" x14ac:dyDescent="0.25">
      <c r="A65" s="8">
        <v>830027158</v>
      </c>
      <c r="B65" s="8" t="s">
        <v>12</v>
      </c>
      <c r="C65" s="8" t="s">
        <v>14</v>
      </c>
      <c r="D65" s="8">
        <v>3276</v>
      </c>
      <c r="E65" s="8" t="s">
        <v>123</v>
      </c>
      <c r="F65" s="8" t="s">
        <v>14</v>
      </c>
      <c r="G65" s="8">
        <v>3276</v>
      </c>
      <c r="H65" s="9">
        <v>44862</v>
      </c>
      <c r="I65" s="18">
        <v>229700</v>
      </c>
      <c r="J65" s="18">
        <v>229700</v>
      </c>
      <c r="K65" s="8" t="s">
        <v>81</v>
      </c>
      <c r="L65" s="8" t="s">
        <v>181</v>
      </c>
      <c r="M65" s="18">
        <v>229700</v>
      </c>
      <c r="N65" s="8" t="s">
        <v>82</v>
      </c>
      <c r="O65" s="18">
        <v>229700</v>
      </c>
      <c r="P65" s="18">
        <v>0</v>
      </c>
      <c r="Q65" s="18">
        <v>0</v>
      </c>
      <c r="R65" s="18">
        <v>0</v>
      </c>
      <c r="S65" s="18">
        <v>229700</v>
      </c>
      <c r="T65" s="18">
        <v>0</v>
      </c>
      <c r="U65" s="8"/>
      <c r="V65" s="18">
        <v>0</v>
      </c>
      <c r="W65" s="8"/>
      <c r="X65" s="18">
        <v>0</v>
      </c>
      <c r="Y65" s="18">
        <v>0</v>
      </c>
      <c r="Z65" s="18">
        <v>0</v>
      </c>
      <c r="AA65" s="8"/>
      <c r="AB65" s="8"/>
      <c r="AC65" s="18">
        <v>0</v>
      </c>
      <c r="AD65" s="9">
        <v>44862</v>
      </c>
      <c r="AE65" s="8"/>
      <c r="AF65" s="8">
        <v>2</v>
      </c>
      <c r="AG65" s="8"/>
      <c r="AH65" s="8"/>
      <c r="AI65" s="8">
        <v>1</v>
      </c>
      <c r="AJ65" s="8">
        <v>20221030</v>
      </c>
      <c r="AK65" s="8">
        <v>20221007</v>
      </c>
      <c r="AL65" s="18">
        <v>229700</v>
      </c>
      <c r="AM65" s="18">
        <v>0</v>
      </c>
      <c r="AN65" s="9">
        <v>44957</v>
      </c>
    </row>
    <row r="66" spans="1:40" x14ac:dyDescent="0.25">
      <c r="A66" s="8">
        <v>830027158</v>
      </c>
      <c r="B66" s="8" t="s">
        <v>12</v>
      </c>
      <c r="C66" s="8" t="s">
        <v>14</v>
      </c>
      <c r="D66" s="8">
        <v>3280</v>
      </c>
      <c r="E66" s="8" t="s">
        <v>124</v>
      </c>
      <c r="F66" s="8" t="s">
        <v>14</v>
      </c>
      <c r="G66" s="8">
        <v>3280</v>
      </c>
      <c r="H66" s="9">
        <v>44862</v>
      </c>
      <c r="I66" s="18">
        <v>820500</v>
      </c>
      <c r="J66" s="18">
        <v>820500</v>
      </c>
      <c r="K66" s="8" t="s">
        <v>81</v>
      </c>
      <c r="L66" s="8" t="s">
        <v>181</v>
      </c>
      <c r="M66" s="18">
        <v>820500</v>
      </c>
      <c r="N66" s="8" t="s">
        <v>82</v>
      </c>
      <c r="O66" s="18">
        <v>820500</v>
      </c>
      <c r="P66" s="18">
        <v>0</v>
      </c>
      <c r="Q66" s="18">
        <v>0</v>
      </c>
      <c r="R66" s="18">
        <v>0</v>
      </c>
      <c r="S66" s="18">
        <v>820500</v>
      </c>
      <c r="T66" s="18">
        <v>0</v>
      </c>
      <c r="U66" s="8"/>
      <c r="V66" s="18">
        <v>0</v>
      </c>
      <c r="W66" s="8"/>
      <c r="X66" s="18">
        <v>0</v>
      </c>
      <c r="Y66" s="18">
        <v>0</v>
      </c>
      <c r="Z66" s="18">
        <v>0</v>
      </c>
      <c r="AA66" s="8"/>
      <c r="AB66" s="8"/>
      <c r="AC66" s="18">
        <v>0</v>
      </c>
      <c r="AD66" s="9">
        <v>44862</v>
      </c>
      <c r="AE66" s="8"/>
      <c r="AF66" s="8">
        <v>2</v>
      </c>
      <c r="AG66" s="8"/>
      <c r="AH66" s="8"/>
      <c r="AI66" s="8">
        <v>1</v>
      </c>
      <c r="AJ66" s="8">
        <v>20220930</v>
      </c>
      <c r="AK66" s="8">
        <v>20220919</v>
      </c>
      <c r="AL66" s="18">
        <v>820500</v>
      </c>
      <c r="AM66" s="18">
        <v>0</v>
      </c>
      <c r="AN66" s="9">
        <v>44957</v>
      </c>
    </row>
    <row r="67" spans="1:40" x14ac:dyDescent="0.25">
      <c r="A67" s="8">
        <v>830027158</v>
      </c>
      <c r="B67" s="8" t="s">
        <v>12</v>
      </c>
      <c r="C67" s="8" t="s">
        <v>14</v>
      </c>
      <c r="D67" s="8">
        <v>3281</v>
      </c>
      <c r="E67" s="8" t="s">
        <v>125</v>
      </c>
      <c r="F67" s="8" t="s">
        <v>14</v>
      </c>
      <c r="G67" s="8">
        <v>3281</v>
      </c>
      <c r="H67" s="9">
        <v>44862</v>
      </c>
      <c r="I67" s="18">
        <v>250000</v>
      </c>
      <c r="J67" s="18">
        <v>250000</v>
      </c>
      <c r="K67" s="8" t="s">
        <v>81</v>
      </c>
      <c r="L67" s="8" t="s">
        <v>181</v>
      </c>
      <c r="M67" s="18">
        <v>250000</v>
      </c>
      <c r="N67" s="8" t="s">
        <v>82</v>
      </c>
      <c r="O67" s="18">
        <v>250000</v>
      </c>
      <c r="P67" s="18">
        <v>0</v>
      </c>
      <c r="Q67" s="18">
        <v>0</v>
      </c>
      <c r="R67" s="18">
        <v>0</v>
      </c>
      <c r="S67" s="18">
        <v>250000</v>
      </c>
      <c r="T67" s="18">
        <v>0</v>
      </c>
      <c r="U67" s="8"/>
      <c r="V67" s="18">
        <v>0</v>
      </c>
      <c r="W67" s="8"/>
      <c r="X67" s="18">
        <v>0</v>
      </c>
      <c r="Y67" s="18">
        <v>0</v>
      </c>
      <c r="Z67" s="18">
        <v>0</v>
      </c>
      <c r="AA67" s="8"/>
      <c r="AB67" s="8"/>
      <c r="AC67" s="18">
        <v>0</v>
      </c>
      <c r="AD67" s="9">
        <v>44862</v>
      </c>
      <c r="AE67" s="8"/>
      <c r="AF67" s="8">
        <v>2</v>
      </c>
      <c r="AG67" s="8"/>
      <c r="AH67" s="8"/>
      <c r="AI67" s="8">
        <v>1</v>
      </c>
      <c r="AJ67" s="8">
        <v>20220930</v>
      </c>
      <c r="AK67" s="8">
        <v>20220919</v>
      </c>
      <c r="AL67" s="18">
        <v>250000</v>
      </c>
      <c r="AM67" s="18">
        <v>0</v>
      </c>
      <c r="AN67" s="9">
        <v>44957</v>
      </c>
    </row>
    <row r="68" spans="1:40" x14ac:dyDescent="0.25">
      <c r="A68" s="8">
        <v>830027158</v>
      </c>
      <c r="B68" s="8" t="s">
        <v>12</v>
      </c>
      <c r="C68" s="8" t="s">
        <v>14</v>
      </c>
      <c r="D68" s="8">
        <v>3415</v>
      </c>
      <c r="E68" s="8" t="s">
        <v>126</v>
      </c>
      <c r="F68" s="8" t="s">
        <v>14</v>
      </c>
      <c r="G68" s="8">
        <v>3415</v>
      </c>
      <c r="H68" s="9">
        <v>44862</v>
      </c>
      <c r="I68" s="18">
        <v>138600</v>
      </c>
      <c r="J68" s="18">
        <v>138600</v>
      </c>
      <c r="K68" s="8" t="s">
        <v>81</v>
      </c>
      <c r="L68" s="8" t="s">
        <v>181</v>
      </c>
      <c r="M68" s="18">
        <v>138600</v>
      </c>
      <c r="N68" s="8" t="s">
        <v>82</v>
      </c>
      <c r="O68" s="18">
        <v>138600</v>
      </c>
      <c r="P68" s="18">
        <v>0</v>
      </c>
      <c r="Q68" s="18">
        <v>0</v>
      </c>
      <c r="R68" s="18">
        <v>0</v>
      </c>
      <c r="S68" s="18">
        <v>138600</v>
      </c>
      <c r="T68" s="18">
        <v>0</v>
      </c>
      <c r="U68" s="8"/>
      <c r="V68" s="18">
        <v>0</v>
      </c>
      <c r="W68" s="8"/>
      <c r="X68" s="18">
        <v>0</v>
      </c>
      <c r="Y68" s="18">
        <v>0</v>
      </c>
      <c r="Z68" s="18">
        <v>0</v>
      </c>
      <c r="AA68" s="8"/>
      <c r="AB68" s="8"/>
      <c r="AC68" s="18">
        <v>0</v>
      </c>
      <c r="AD68" s="9">
        <v>44862</v>
      </c>
      <c r="AE68" s="8"/>
      <c r="AF68" s="8">
        <v>2</v>
      </c>
      <c r="AG68" s="8"/>
      <c r="AH68" s="8"/>
      <c r="AI68" s="8">
        <v>1</v>
      </c>
      <c r="AJ68" s="8">
        <v>20221030</v>
      </c>
      <c r="AK68" s="8">
        <v>20221005</v>
      </c>
      <c r="AL68" s="18">
        <v>138600</v>
      </c>
      <c r="AM68" s="18">
        <v>0</v>
      </c>
      <c r="AN68" s="9">
        <v>44957</v>
      </c>
    </row>
    <row r="69" spans="1:40" x14ac:dyDescent="0.25">
      <c r="A69" s="8">
        <v>830027158</v>
      </c>
      <c r="B69" s="8" t="s">
        <v>12</v>
      </c>
      <c r="C69" s="8" t="s">
        <v>14</v>
      </c>
      <c r="D69" s="8">
        <v>3417</v>
      </c>
      <c r="E69" s="8" t="s">
        <v>127</v>
      </c>
      <c r="F69" s="8" t="s">
        <v>14</v>
      </c>
      <c r="G69" s="8">
        <v>3417</v>
      </c>
      <c r="H69" s="9">
        <v>44862</v>
      </c>
      <c r="I69" s="18">
        <v>3904200</v>
      </c>
      <c r="J69" s="18">
        <v>3904200</v>
      </c>
      <c r="K69" s="8" t="s">
        <v>81</v>
      </c>
      <c r="L69" s="8" t="s">
        <v>181</v>
      </c>
      <c r="M69" s="18">
        <v>3904200</v>
      </c>
      <c r="N69" s="8" t="s">
        <v>82</v>
      </c>
      <c r="O69" s="18">
        <v>3904200</v>
      </c>
      <c r="P69" s="18">
        <v>0</v>
      </c>
      <c r="Q69" s="18">
        <v>0</v>
      </c>
      <c r="R69" s="18">
        <v>0</v>
      </c>
      <c r="S69" s="18">
        <v>3904200</v>
      </c>
      <c r="T69" s="18">
        <v>0</v>
      </c>
      <c r="U69" s="8"/>
      <c r="V69" s="18">
        <v>0</v>
      </c>
      <c r="W69" s="8"/>
      <c r="X69" s="18">
        <v>0</v>
      </c>
      <c r="Y69" s="18">
        <v>0</v>
      </c>
      <c r="Z69" s="18">
        <v>0</v>
      </c>
      <c r="AA69" s="8"/>
      <c r="AB69" s="8"/>
      <c r="AC69" s="18">
        <v>0</v>
      </c>
      <c r="AD69" s="9">
        <v>44862</v>
      </c>
      <c r="AE69" s="8"/>
      <c r="AF69" s="8">
        <v>2</v>
      </c>
      <c r="AG69" s="8"/>
      <c r="AH69" s="8"/>
      <c r="AI69" s="8">
        <v>1</v>
      </c>
      <c r="AJ69" s="8">
        <v>20221030</v>
      </c>
      <c r="AK69" s="8">
        <v>20221005</v>
      </c>
      <c r="AL69" s="18">
        <v>3904200</v>
      </c>
      <c r="AM69" s="18">
        <v>0</v>
      </c>
      <c r="AN69" s="9">
        <v>44957</v>
      </c>
    </row>
    <row r="70" spans="1:40" x14ac:dyDescent="0.25">
      <c r="A70" s="8">
        <v>830027158</v>
      </c>
      <c r="B70" s="8" t="s">
        <v>12</v>
      </c>
      <c r="C70" s="8" t="s">
        <v>14</v>
      </c>
      <c r="D70" s="8">
        <v>3419</v>
      </c>
      <c r="E70" s="8" t="s">
        <v>128</v>
      </c>
      <c r="F70" s="8" t="s">
        <v>14</v>
      </c>
      <c r="G70" s="8">
        <v>3419</v>
      </c>
      <c r="H70" s="9">
        <v>44862</v>
      </c>
      <c r="I70" s="18">
        <v>952000</v>
      </c>
      <c r="J70" s="18">
        <v>952000</v>
      </c>
      <c r="K70" s="8" t="s">
        <v>81</v>
      </c>
      <c r="L70" s="8" t="s">
        <v>181</v>
      </c>
      <c r="M70" s="18">
        <v>47600</v>
      </c>
      <c r="N70" s="8" t="s">
        <v>82</v>
      </c>
      <c r="O70" s="18">
        <v>952000</v>
      </c>
      <c r="P70" s="18">
        <v>0</v>
      </c>
      <c r="Q70" s="18">
        <v>0</v>
      </c>
      <c r="R70" s="18">
        <v>0</v>
      </c>
      <c r="S70" s="18">
        <v>952000</v>
      </c>
      <c r="T70" s="18">
        <v>0</v>
      </c>
      <c r="U70" s="8"/>
      <c r="V70" s="18">
        <v>0</v>
      </c>
      <c r="W70" s="8"/>
      <c r="X70" s="18">
        <v>0</v>
      </c>
      <c r="Y70" s="18">
        <v>0</v>
      </c>
      <c r="Z70" s="18">
        <v>0</v>
      </c>
      <c r="AA70" s="8"/>
      <c r="AB70" s="8"/>
      <c r="AC70" s="18">
        <v>0</v>
      </c>
      <c r="AD70" s="9">
        <v>44862</v>
      </c>
      <c r="AE70" s="8"/>
      <c r="AF70" s="8">
        <v>2</v>
      </c>
      <c r="AG70" s="8"/>
      <c r="AH70" s="8"/>
      <c r="AI70" s="8">
        <v>1</v>
      </c>
      <c r="AJ70" s="8">
        <v>20221030</v>
      </c>
      <c r="AK70" s="8">
        <v>20221005</v>
      </c>
      <c r="AL70" s="18">
        <v>952000</v>
      </c>
      <c r="AM70" s="18">
        <v>0</v>
      </c>
      <c r="AN70" s="9">
        <v>44957</v>
      </c>
    </row>
    <row r="71" spans="1:40" x14ac:dyDescent="0.25">
      <c r="A71" s="8">
        <v>830027158</v>
      </c>
      <c r="B71" s="8" t="s">
        <v>12</v>
      </c>
      <c r="C71" s="8" t="s">
        <v>14</v>
      </c>
      <c r="D71" s="8">
        <v>3420</v>
      </c>
      <c r="E71" s="8" t="s">
        <v>129</v>
      </c>
      <c r="F71" s="8" t="s">
        <v>14</v>
      </c>
      <c r="G71" s="8">
        <v>3420</v>
      </c>
      <c r="H71" s="9">
        <v>44862</v>
      </c>
      <c r="I71" s="18">
        <v>1790700</v>
      </c>
      <c r="J71" s="18">
        <v>1790700</v>
      </c>
      <c r="K71" s="8" t="s">
        <v>81</v>
      </c>
      <c r="L71" s="8" t="s">
        <v>181</v>
      </c>
      <c r="M71" s="18">
        <v>1790700</v>
      </c>
      <c r="N71" s="8" t="s">
        <v>82</v>
      </c>
      <c r="O71" s="18">
        <v>1790700</v>
      </c>
      <c r="P71" s="18">
        <v>0</v>
      </c>
      <c r="Q71" s="18">
        <v>0</v>
      </c>
      <c r="R71" s="18">
        <v>0</v>
      </c>
      <c r="S71" s="18">
        <v>1790700</v>
      </c>
      <c r="T71" s="18">
        <v>0</v>
      </c>
      <c r="U71" s="8"/>
      <c r="V71" s="18">
        <v>0</v>
      </c>
      <c r="W71" s="8"/>
      <c r="X71" s="18">
        <v>0</v>
      </c>
      <c r="Y71" s="18">
        <v>0</v>
      </c>
      <c r="Z71" s="18">
        <v>0</v>
      </c>
      <c r="AA71" s="8"/>
      <c r="AB71" s="8"/>
      <c r="AC71" s="18">
        <v>0</v>
      </c>
      <c r="AD71" s="9">
        <v>44862</v>
      </c>
      <c r="AE71" s="8"/>
      <c r="AF71" s="8">
        <v>2</v>
      </c>
      <c r="AG71" s="8"/>
      <c r="AH71" s="8"/>
      <c r="AI71" s="8">
        <v>1</v>
      </c>
      <c r="AJ71" s="8">
        <v>20221030</v>
      </c>
      <c r="AK71" s="8">
        <v>20221005</v>
      </c>
      <c r="AL71" s="18">
        <v>1790700</v>
      </c>
      <c r="AM71" s="18">
        <v>0</v>
      </c>
      <c r="AN71" s="9">
        <v>44957</v>
      </c>
    </row>
    <row r="72" spans="1:40" x14ac:dyDescent="0.25">
      <c r="A72" s="8">
        <v>830027158</v>
      </c>
      <c r="B72" s="8" t="s">
        <v>12</v>
      </c>
      <c r="C72" s="8" t="s">
        <v>14</v>
      </c>
      <c r="D72" s="8">
        <v>3421</v>
      </c>
      <c r="E72" s="8" t="s">
        <v>130</v>
      </c>
      <c r="F72" s="8" t="s">
        <v>14</v>
      </c>
      <c r="G72" s="8">
        <v>3421</v>
      </c>
      <c r="H72" s="9">
        <v>44862</v>
      </c>
      <c r="I72" s="18">
        <v>588200</v>
      </c>
      <c r="J72" s="18">
        <v>588200</v>
      </c>
      <c r="K72" s="8" t="s">
        <v>81</v>
      </c>
      <c r="L72" s="8" t="s">
        <v>181</v>
      </c>
      <c r="M72" s="18">
        <v>588200</v>
      </c>
      <c r="N72" s="8" t="s">
        <v>82</v>
      </c>
      <c r="O72" s="18">
        <v>588200</v>
      </c>
      <c r="P72" s="18">
        <v>0</v>
      </c>
      <c r="Q72" s="18">
        <v>0</v>
      </c>
      <c r="R72" s="18">
        <v>0</v>
      </c>
      <c r="S72" s="18">
        <v>588200</v>
      </c>
      <c r="T72" s="18">
        <v>0</v>
      </c>
      <c r="U72" s="8"/>
      <c r="V72" s="18">
        <v>0</v>
      </c>
      <c r="W72" s="8"/>
      <c r="X72" s="18">
        <v>0</v>
      </c>
      <c r="Y72" s="18">
        <v>0</v>
      </c>
      <c r="Z72" s="18">
        <v>0</v>
      </c>
      <c r="AA72" s="8"/>
      <c r="AB72" s="8"/>
      <c r="AC72" s="18">
        <v>0</v>
      </c>
      <c r="AD72" s="9">
        <v>44862</v>
      </c>
      <c r="AE72" s="8"/>
      <c r="AF72" s="8">
        <v>2</v>
      </c>
      <c r="AG72" s="8"/>
      <c r="AH72" s="8"/>
      <c r="AI72" s="8">
        <v>1</v>
      </c>
      <c r="AJ72" s="8">
        <v>20221030</v>
      </c>
      <c r="AK72" s="8">
        <v>20221005</v>
      </c>
      <c r="AL72" s="18">
        <v>588200</v>
      </c>
      <c r="AM72" s="18">
        <v>0</v>
      </c>
      <c r="AN72" s="9">
        <v>44957</v>
      </c>
    </row>
    <row r="73" spans="1:40" x14ac:dyDescent="0.25">
      <c r="A73" s="8">
        <v>830027158</v>
      </c>
      <c r="B73" s="8" t="s">
        <v>12</v>
      </c>
      <c r="C73" s="8" t="s">
        <v>14</v>
      </c>
      <c r="D73" s="8">
        <v>3439</v>
      </c>
      <c r="E73" s="8" t="s">
        <v>131</v>
      </c>
      <c r="F73" s="8" t="s">
        <v>14</v>
      </c>
      <c r="G73" s="8">
        <v>3439</v>
      </c>
      <c r="H73" s="9">
        <v>44862</v>
      </c>
      <c r="I73" s="18">
        <v>200000</v>
      </c>
      <c r="J73" s="18">
        <v>200000</v>
      </c>
      <c r="K73" s="8" t="s">
        <v>81</v>
      </c>
      <c r="L73" s="8" t="s">
        <v>181</v>
      </c>
      <c r="M73" s="18">
        <v>200000</v>
      </c>
      <c r="N73" s="8" t="s">
        <v>82</v>
      </c>
      <c r="O73" s="18">
        <v>200000</v>
      </c>
      <c r="P73" s="18">
        <v>0</v>
      </c>
      <c r="Q73" s="18">
        <v>0</v>
      </c>
      <c r="R73" s="18">
        <v>0</v>
      </c>
      <c r="S73" s="18">
        <v>200000</v>
      </c>
      <c r="T73" s="18">
        <v>0</v>
      </c>
      <c r="U73" s="8"/>
      <c r="V73" s="18">
        <v>0</v>
      </c>
      <c r="W73" s="8"/>
      <c r="X73" s="18">
        <v>0</v>
      </c>
      <c r="Y73" s="18">
        <v>0</v>
      </c>
      <c r="Z73" s="18">
        <v>0</v>
      </c>
      <c r="AA73" s="8"/>
      <c r="AB73" s="8"/>
      <c r="AC73" s="18">
        <v>0</v>
      </c>
      <c r="AD73" s="9">
        <v>44862</v>
      </c>
      <c r="AE73" s="8"/>
      <c r="AF73" s="8">
        <v>2</v>
      </c>
      <c r="AG73" s="8"/>
      <c r="AH73" s="8"/>
      <c r="AI73" s="8">
        <v>1</v>
      </c>
      <c r="AJ73" s="8">
        <v>20221030</v>
      </c>
      <c r="AK73" s="8">
        <v>20221005</v>
      </c>
      <c r="AL73" s="18">
        <v>200000</v>
      </c>
      <c r="AM73" s="18">
        <v>0</v>
      </c>
      <c r="AN73" s="9">
        <v>44957</v>
      </c>
    </row>
    <row r="74" spans="1:40" x14ac:dyDescent="0.25">
      <c r="A74" s="8">
        <v>830027158</v>
      </c>
      <c r="B74" s="8" t="s">
        <v>12</v>
      </c>
      <c r="C74" s="8" t="s">
        <v>14</v>
      </c>
      <c r="D74" s="8">
        <v>3441</v>
      </c>
      <c r="E74" s="8" t="s">
        <v>132</v>
      </c>
      <c r="F74" s="8" t="s">
        <v>14</v>
      </c>
      <c r="G74" s="8">
        <v>3441</v>
      </c>
      <c r="H74" s="9">
        <v>44862</v>
      </c>
      <c r="I74" s="18">
        <v>785000</v>
      </c>
      <c r="J74" s="18">
        <v>785000</v>
      </c>
      <c r="K74" s="8" t="s">
        <v>81</v>
      </c>
      <c r="L74" s="8" t="s">
        <v>181</v>
      </c>
      <c r="M74" s="18">
        <v>785000</v>
      </c>
      <c r="N74" s="8" t="s">
        <v>82</v>
      </c>
      <c r="O74" s="18">
        <v>785000</v>
      </c>
      <c r="P74" s="18">
        <v>0</v>
      </c>
      <c r="Q74" s="18">
        <v>0</v>
      </c>
      <c r="R74" s="18">
        <v>0</v>
      </c>
      <c r="S74" s="18">
        <v>785000</v>
      </c>
      <c r="T74" s="18">
        <v>0</v>
      </c>
      <c r="U74" s="8"/>
      <c r="V74" s="18">
        <v>0</v>
      </c>
      <c r="W74" s="8"/>
      <c r="X74" s="18">
        <v>0</v>
      </c>
      <c r="Y74" s="18">
        <v>0</v>
      </c>
      <c r="Z74" s="18">
        <v>0</v>
      </c>
      <c r="AA74" s="8"/>
      <c r="AB74" s="8"/>
      <c r="AC74" s="18">
        <v>0</v>
      </c>
      <c r="AD74" s="9">
        <v>44862</v>
      </c>
      <c r="AE74" s="8"/>
      <c r="AF74" s="8">
        <v>2</v>
      </c>
      <c r="AG74" s="8"/>
      <c r="AH74" s="8"/>
      <c r="AI74" s="8">
        <v>1</v>
      </c>
      <c r="AJ74" s="8">
        <v>20221030</v>
      </c>
      <c r="AK74" s="8">
        <v>20221005</v>
      </c>
      <c r="AL74" s="18">
        <v>785000</v>
      </c>
      <c r="AM74" s="18">
        <v>0</v>
      </c>
      <c r="AN74" s="9">
        <v>44957</v>
      </c>
    </row>
    <row r="75" spans="1:40" x14ac:dyDescent="0.25">
      <c r="A75" s="8">
        <v>830027158</v>
      </c>
      <c r="B75" s="8" t="s">
        <v>12</v>
      </c>
      <c r="C75" s="8" t="s">
        <v>14</v>
      </c>
      <c r="D75" s="8">
        <v>3446</v>
      </c>
      <c r="E75" s="8" t="s">
        <v>133</v>
      </c>
      <c r="F75" s="8" t="s">
        <v>14</v>
      </c>
      <c r="G75" s="8">
        <v>3446</v>
      </c>
      <c r="H75" s="9">
        <v>44862</v>
      </c>
      <c r="I75" s="18">
        <v>50000</v>
      </c>
      <c r="J75" s="18">
        <v>50000</v>
      </c>
      <c r="K75" s="8" t="s">
        <v>81</v>
      </c>
      <c r="L75" s="8" t="s">
        <v>181</v>
      </c>
      <c r="M75" s="18">
        <v>50000</v>
      </c>
      <c r="N75" s="8" t="s">
        <v>82</v>
      </c>
      <c r="O75" s="18">
        <v>50000</v>
      </c>
      <c r="P75" s="18">
        <v>0</v>
      </c>
      <c r="Q75" s="18">
        <v>0</v>
      </c>
      <c r="R75" s="18">
        <v>0</v>
      </c>
      <c r="S75" s="18">
        <v>50000</v>
      </c>
      <c r="T75" s="18">
        <v>0</v>
      </c>
      <c r="U75" s="8"/>
      <c r="V75" s="18">
        <v>0</v>
      </c>
      <c r="W75" s="8"/>
      <c r="X75" s="18">
        <v>0</v>
      </c>
      <c r="Y75" s="18">
        <v>0</v>
      </c>
      <c r="Z75" s="18">
        <v>0</v>
      </c>
      <c r="AA75" s="8"/>
      <c r="AB75" s="8"/>
      <c r="AC75" s="18">
        <v>0</v>
      </c>
      <c r="AD75" s="9">
        <v>44862</v>
      </c>
      <c r="AE75" s="8"/>
      <c r="AF75" s="8">
        <v>2</v>
      </c>
      <c r="AG75" s="8"/>
      <c r="AH75" s="8"/>
      <c r="AI75" s="8">
        <v>1</v>
      </c>
      <c r="AJ75" s="8">
        <v>20221030</v>
      </c>
      <c r="AK75" s="8">
        <v>20221005</v>
      </c>
      <c r="AL75" s="18">
        <v>50000</v>
      </c>
      <c r="AM75" s="18">
        <v>0</v>
      </c>
      <c r="AN75" s="9">
        <v>44957</v>
      </c>
    </row>
    <row r="76" spans="1:40" x14ac:dyDescent="0.25">
      <c r="A76" s="8">
        <v>830027158</v>
      </c>
      <c r="B76" s="8" t="s">
        <v>12</v>
      </c>
      <c r="C76" s="8" t="s">
        <v>14</v>
      </c>
      <c r="D76" s="8">
        <v>3447</v>
      </c>
      <c r="E76" s="8" t="s">
        <v>134</v>
      </c>
      <c r="F76" s="8" t="s">
        <v>14</v>
      </c>
      <c r="G76" s="8">
        <v>3447</v>
      </c>
      <c r="H76" s="9">
        <v>44862</v>
      </c>
      <c r="I76" s="18">
        <v>232300</v>
      </c>
      <c r="J76" s="18">
        <v>232300</v>
      </c>
      <c r="K76" s="8" t="s">
        <v>81</v>
      </c>
      <c r="L76" s="8" t="s">
        <v>181</v>
      </c>
      <c r="M76" s="18">
        <v>232300</v>
      </c>
      <c r="N76" s="8" t="s">
        <v>82</v>
      </c>
      <c r="O76" s="18">
        <v>232300</v>
      </c>
      <c r="P76" s="18">
        <v>0</v>
      </c>
      <c r="Q76" s="18">
        <v>0</v>
      </c>
      <c r="R76" s="18">
        <v>0</v>
      </c>
      <c r="S76" s="18">
        <v>232300</v>
      </c>
      <c r="T76" s="18">
        <v>0</v>
      </c>
      <c r="U76" s="8"/>
      <c r="V76" s="18">
        <v>0</v>
      </c>
      <c r="W76" s="8"/>
      <c r="X76" s="18">
        <v>0</v>
      </c>
      <c r="Y76" s="18">
        <v>0</v>
      </c>
      <c r="Z76" s="18">
        <v>0</v>
      </c>
      <c r="AA76" s="8"/>
      <c r="AB76" s="8"/>
      <c r="AC76" s="18">
        <v>0</v>
      </c>
      <c r="AD76" s="9">
        <v>44862</v>
      </c>
      <c r="AE76" s="8"/>
      <c r="AF76" s="8">
        <v>2</v>
      </c>
      <c r="AG76" s="8"/>
      <c r="AH76" s="8"/>
      <c r="AI76" s="8">
        <v>1</v>
      </c>
      <c r="AJ76" s="8">
        <v>20221030</v>
      </c>
      <c r="AK76" s="8">
        <v>20221005</v>
      </c>
      <c r="AL76" s="18">
        <v>232300</v>
      </c>
      <c r="AM76" s="18">
        <v>0</v>
      </c>
      <c r="AN76" s="9">
        <v>44957</v>
      </c>
    </row>
    <row r="77" spans="1:40" x14ac:dyDescent="0.25">
      <c r="A77" s="8">
        <v>830027158</v>
      </c>
      <c r="B77" s="8" t="s">
        <v>12</v>
      </c>
      <c r="C77" s="8" t="s">
        <v>14</v>
      </c>
      <c r="D77" s="8">
        <v>3457</v>
      </c>
      <c r="E77" s="8" t="s">
        <v>135</v>
      </c>
      <c r="F77" s="8" t="s">
        <v>14</v>
      </c>
      <c r="G77" s="8">
        <v>3457</v>
      </c>
      <c r="H77" s="9">
        <v>44718</v>
      </c>
      <c r="I77" s="18">
        <v>332300</v>
      </c>
      <c r="J77" s="18">
        <v>332300</v>
      </c>
      <c r="K77" s="8" t="s">
        <v>81</v>
      </c>
      <c r="L77" s="8" t="s">
        <v>181</v>
      </c>
      <c r="M77" s="18">
        <v>332300</v>
      </c>
      <c r="N77" s="8" t="s">
        <v>82</v>
      </c>
      <c r="O77" s="18">
        <v>332300</v>
      </c>
      <c r="P77" s="18">
        <v>0</v>
      </c>
      <c r="Q77" s="18">
        <v>0</v>
      </c>
      <c r="R77" s="18">
        <v>0</v>
      </c>
      <c r="S77" s="18">
        <v>332300</v>
      </c>
      <c r="T77" s="18">
        <v>0</v>
      </c>
      <c r="U77" s="8"/>
      <c r="V77" s="18">
        <v>0</v>
      </c>
      <c r="W77" s="8"/>
      <c r="X77" s="18">
        <v>0</v>
      </c>
      <c r="Y77" s="18">
        <v>0</v>
      </c>
      <c r="Z77" s="18">
        <v>0</v>
      </c>
      <c r="AA77" s="8"/>
      <c r="AB77" s="8"/>
      <c r="AC77" s="18">
        <v>0</v>
      </c>
      <c r="AD77" s="9">
        <v>44718</v>
      </c>
      <c r="AE77" s="8"/>
      <c r="AF77" s="8">
        <v>2</v>
      </c>
      <c r="AG77" s="8"/>
      <c r="AH77" s="8"/>
      <c r="AI77" s="8">
        <v>1</v>
      </c>
      <c r="AJ77" s="8">
        <v>20221030</v>
      </c>
      <c r="AK77" s="8">
        <v>20221005</v>
      </c>
      <c r="AL77" s="18">
        <v>332300</v>
      </c>
      <c r="AM77" s="18">
        <v>0</v>
      </c>
      <c r="AN77" s="9">
        <v>44957</v>
      </c>
    </row>
    <row r="78" spans="1:40" x14ac:dyDescent="0.25">
      <c r="A78" s="8">
        <v>830027158</v>
      </c>
      <c r="B78" s="8" t="s">
        <v>12</v>
      </c>
      <c r="C78" s="8" t="s">
        <v>14</v>
      </c>
      <c r="D78" s="8">
        <v>3464</v>
      </c>
      <c r="E78" s="8" t="s">
        <v>136</v>
      </c>
      <c r="F78" s="8" t="s">
        <v>14</v>
      </c>
      <c r="G78" s="8">
        <v>3464</v>
      </c>
      <c r="H78" s="9">
        <v>44718</v>
      </c>
      <c r="I78" s="18">
        <v>838200</v>
      </c>
      <c r="J78" s="18">
        <v>838200</v>
      </c>
      <c r="K78" s="8" t="s">
        <v>81</v>
      </c>
      <c r="L78" s="8" t="s">
        <v>181</v>
      </c>
      <c r="M78" s="18">
        <v>838200</v>
      </c>
      <c r="N78" s="8" t="s">
        <v>82</v>
      </c>
      <c r="O78" s="18">
        <v>838200</v>
      </c>
      <c r="P78" s="18">
        <v>0</v>
      </c>
      <c r="Q78" s="18">
        <v>0</v>
      </c>
      <c r="R78" s="18">
        <v>0</v>
      </c>
      <c r="S78" s="18">
        <v>838200</v>
      </c>
      <c r="T78" s="18">
        <v>0</v>
      </c>
      <c r="U78" s="8"/>
      <c r="V78" s="18">
        <v>0</v>
      </c>
      <c r="W78" s="8"/>
      <c r="X78" s="18">
        <v>0</v>
      </c>
      <c r="Y78" s="18">
        <v>0</v>
      </c>
      <c r="Z78" s="18">
        <v>0</v>
      </c>
      <c r="AA78" s="8"/>
      <c r="AB78" s="8"/>
      <c r="AC78" s="18">
        <v>0</v>
      </c>
      <c r="AD78" s="9">
        <v>44718</v>
      </c>
      <c r="AE78" s="8"/>
      <c r="AF78" s="8">
        <v>2</v>
      </c>
      <c r="AG78" s="8"/>
      <c r="AH78" s="8"/>
      <c r="AI78" s="8">
        <v>1</v>
      </c>
      <c r="AJ78" s="8">
        <v>20221030</v>
      </c>
      <c r="AK78" s="8">
        <v>20221010</v>
      </c>
      <c r="AL78" s="18">
        <v>838200</v>
      </c>
      <c r="AM78" s="18">
        <v>0</v>
      </c>
      <c r="AN78" s="9">
        <v>44957</v>
      </c>
    </row>
    <row r="79" spans="1:40" x14ac:dyDescent="0.25">
      <c r="A79" s="8">
        <v>830027158</v>
      </c>
      <c r="B79" s="8" t="s">
        <v>12</v>
      </c>
      <c r="C79" s="8" t="s">
        <v>14</v>
      </c>
      <c r="D79" s="8">
        <v>3468</v>
      </c>
      <c r="E79" s="8" t="s">
        <v>137</v>
      </c>
      <c r="F79" s="8" t="s">
        <v>14</v>
      </c>
      <c r="G79" s="8">
        <v>3468</v>
      </c>
      <c r="H79" s="9">
        <v>44862</v>
      </c>
      <c r="I79" s="18">
        <v>2061000</v>
      </c>
      <c r="J79" s="18">
        <v>2061000</v>
      </c>
      <c r="K79" s="8" t="s">
        <v>81</v>
      </c>
      <c r="L79" s="8" t="s">
        <v>181</v>
      </c>
      <c r="M79" s="18">
        <v>2061000</v>
      </c>
      <c r="N79" s="8" t="s">
        <v>82</v>
      </c>
      <c r="O79" s="18">
        <v>2061000</v>
      </c>
      <c r="P79" s="18">
        <v>0</v>
      </c>
      <c r="Q79" s="18">
        <v>0</v>
      </c>
      <c r="R79" s="18">
        <v>0</v>
      </c>
      <c r="S79" s="18">
        <v>2061000</v>
      </c>
      <c r="T79" s="18">
        <v>0</v>
      </c>
      <c r="U79" s="8"/>
      <c r="V79" s="18">
        <v>0</v>
      </c>
      <c r="W79" s="8"/>
      <c r="X79" s="18">
        <v>0</v>
      </c>
      <c r="Y79" s="18">
        <v>0</v>
      </c>
      <c r="Z79" s="18">
        <v>0</v>
      </c>
      <c r="AA79" s="8"/>
      <c r="AB79" s="8"/>
      <c r="AC79" s="18">
        <v>0</v>
      </c>
      <c r="AD79" s="9">
        <v>44718</v>
      </c>
      <c r="AE79" s="8"/>
      <c r="AF79" s="8">
        <v>2</v>
      </c>
      <c r="AG79" s="8"/>
      <c r="AH79" s="8"/>
      <c r="AI79" s="8">
        <v>1</v>
      </c>
      <c r="AJ79" s="8">
        <v>20221130</v>
      </c>
      <c r="AK79" s="8">
        <v>20221108</v>
      </c>
      <c r="AL79" s="18">
        <v>2061000</v>
      </c>
      <c r="AM79" s="18">
        <v>0</v>
      </c>
      <c r="AN79" s="9">
        <v>44957</v>
      </c>
    </row>
    <row r="80" spans="1:40" x14ac:dyDescent="0.25">
      <c r="A80" s="8">
        <v>830027158</v>
      </c>
      <c r="B80" s="8" t="s">
        <v>12</v>
      </c>
      <c r="C80" s="8" t="s">
        <v>14</v>
      </c>
      <c r="D80" s="8">
        <v>3469</v>
      </c>
      <c r="E80" s="8" t="s">
        <v>138</v>
      </c>
      <c r="F80" s="8" t="s">
        <v>14</v>
      </c>
      <c r="G80" s="8">
        <v>3469</v>
      </c>
      <c r="H80" s="9">
        <v>44862</v>
      </c>
      <c r="I80" s="18">
        <v>576000</v>
      </c>
      <c r="J80" s="18">
        <v>576000</v>
      </c>
      <c r="K80" s="8" t="s">
        <v>81</v>
      </c>
      <c r="L80" s="8" t="s">
        <v>181</v>
      </c>
      <c r="M80" s="18">
        <v>28800</v>
      </c>
      <c r="N80" s="8" t="s">
        <v>82</v>
      </c>
      <c r="O80" s="18">
        <v>576000</v>
      </c>
      <c r="P80" s="18">
        <v>0</v>
      </c>
      <c r="Q80" s="18">
        <v>0</v>
      </c>
      <c r="R80" s="18">
        <v>0</v>
      </c>
      <c r="S80" s="18">
        <v>576000</v>
      </c>
      <c r="T80" s="18">
        <v>0</v>
      </c>
      <c r="U80" s="8"/>
      <c r="V80" s="18">
        <v>0</v>
      </c>
      <c r="W80" s="8"/>
      <c r="X80" s="18">
        <v>0</v>
      </c>
      <c r="Y80" s="18">
        <v>0</v>
      </c>
      <c r="Z80" s="18">
        <v>0</v>
      </c>
      <c r="AA80" s="8"/>
      <c r="AB80" s="8"/>
      <c r="AC80" s="18">
        <v>0</v>
      </c>
      <c r="AD80" s="9">
        <v>44862</v>
      </c>
      <c r="AE80" s="8"/>
      <c r="AF80" s="8">
        <v>2</v>
      </c>
      <c r="AG80" s="8"/>
      <c r="AH80" s="8"/>
      <c r="AI80" s="8">
        <v>1</v>
      </c>
      <c r="AJ80" s="8">
        <v>20221130</v>
      </c>
      <c r="AK80" s="8">
        <v>20221108</v>
      </c>
      <c r="AL80" s="18">
        <v>576000</v>
      </c>
      <c r="AM80" s="18">
        <v>0</v>
      </c>
      <c r="AN80" s="9">
        <v>44957</v>
      </c>
    </row>
    <row r="81" spans="1:40" x14ac:dyDescent="0.25">
      <c r="A81" s="8">
        <v>830027158</v>
      </c>
      <c r="B81" s="8" t="s">
        <v>12</v>
      </c>
      <c r="C81" s="8" t="s">
        <v>14</v>
      </c>
      <c r="D81" s="8">
        <v>3132</v>
      </c>
      <c r="E81" s="8" t="s">
        <v>139</v>
      </c>
      <c r="F81" s="8" t="s">
        <v>14</v>
      </c>
      <c r="G81" s="8">
        <v>3132</v>
      </c>
      <c r="H81" s="9">
        <v>44862</v>
      </c>
      <c r="I81" s="18">
        <v>4538300</v>
      </c>
      <c r="J81" s="18">
        <v>4538300</v>
      </c>
      <c r="K81" s="8" t="s">
        <v>81</v>
      </c>
      <c r="L81" s="8" t="s">
        <v>181</v>
      </c>
      <c r="M81" s="18">
        <v>4538300</v>
      </c>
      <c r="N81" s="8" t="s">
        <v>82</v>
      </c>
      <c r="O81" s="18">
        <v>4538300</v>
      </c>
      <c r="P81" s="18">
        <v>0</v>
      </c>
      <c r="Q81" s="18">
        <v>0</v>
      </c>
      <c r="R81" s="18">
        <v>0</v>
      </c>
      <c r="S81" s="18">
        <v>4538300</v>
      </c>
      <c r="T81" s="18">
        <v>0</v>
      </c>
      <c r="U81" s="8"/>
      <c r="V81" s="18">
        <v>0</v>
      </c>
      <c r="W81" s="8"/>
      <c r="X81" s="18">
        <v>0</v>
      </c>
      <c r="Y81" s="18">
        <v>0</v>
      </c>
      <c r="Z81" s="18">
        <v>0</v>
      </c>
      <c r="AA81" s="8"/>
      <c r="AB81" s="8"/>
      <c r="AC81" s="18">
        <v>0</v>
      </c>
      <c r="AD81" s="9">
        <v>44862</v>
      </c>
      <c r="AE81" s="8"/>
      <c r="AF81" s="8">
        <v>2</v>
      </c>
      <c r="AG81" s="8"/>
      <c r="AH81" s="8"/>
      <c r="AI81" s="8">
        <v>1</v>
      </c>
      <c r="AJ81" s="8">
        <v>20220730</v>
      </c>
      <c r="AK81" s="8">
        <v>20220711</v>
      </c>
      <c r="AL81" s="18">
        <v>4538300</v>
      </c>
      <c r="AM81" s="18">
        <v>0</v>
      </c>
      <c r="AN81" s="9">
        <v>44957</v>
      </c>
    </row>
    <row r="82" spans="1:40" x14ac:dyDescent="0.25">
      <c r="A82" s="8">
        <v>830027158</v>
      </c>
      <c r="B82" s="8" t="s">
        <v>12</v>
      </c>
      <c r="C82" s="8" t="s">
        <v>14</v>
      </c>
      <c r="D82" s="8">
        <v>3133</v>
      </c>
      <c r="E82" s="8" t="s">
        <v>140</v>
      </c>
      <c r="F82" s="8" t="s">
        <v>14</v>
      </c>
      <c r="G82" s="8">
        <v>3133</v>
      </c>
      <c r="H82" s="9">
        <v>44862</v>
      </c>
      <c r="I82" s="18">
        <v>150000</v>
      </c>
      <c r="J82" s="18">
        <v>150000</v>
      </c>
      <c r="K82" s="8" t="s">
        <v>81</v>
      </c>
      <c r="L82" s="8" t="s">
        <v>181</v>
      </c>
      <c r="M82" s="18">
        <v>150000</v>
      </c>
      <c r="N82" s="8" t="s">
        <v>82</v>
      </c>
      <c r="O82" s="18">
        <v>150000</v>
      </c>
      <c r="P82" s="18">
        <v>0</v>
      </c>
      <c r="Q82" s="18">
        <v>0</v>
      </c>
      <c r="R82" s="18">
        <v>0</v>
      </c>
      <c r="S82" s="18">
        <v>150000</v>
      </c>
      <c r="T82" s="18">
        <v>0</v>
      </c>
      <c r="U82" s="8"/>
      <c r="V82" s="18">
        <v>0</v>
      </c>
      <c r="W82" s="8"/>
      <c r="X82" s="18">
        <v>0</v>
      </c>
      <c r="Y82" s="18">
        <v>0</v>
      </c>
      <c r="Z82" s="18">
        <v>0</v>
      </c>
      <c r="AA82" s="8"/>
      <c r="AB82" s="8"/>
      <c r="AC82" s="18">
        <v>0</v>
      </c>
      <c r="AD82" s="9">
        <v>44862</v>
      </c>
      <c r="AE82" s="8"/>
      <c r="AF82" s="8">
        <v>2</v>
      </c>
      <c r="AG82" s="8"/>
      <c r="AH82" s="8"/>
      <c r="AI82" s="8">
        <v>1</v>
      </c>
      <c r="AJ82" s="8">
        <v>20220730</v>
      </c>
      <c r="AK82" s="8">
        <v>20220711</v>
      </c>
      <c r="AL82" s="18">
        <v>150000</v>
      </c>
      <c r="AM82" s="18">
        <v>0</v>
      </c>
      <c r="AN82" s="9">
        <v>44957</v>
      </c>
    </row>
    <row r="83" spans="1:40" x14ac:dyDescent="0.25">
      <c r="A83" s="8">
        <v>830027158</v>
      </c>
      <c r="B83" s="8" t="s">
        <v>12</v>
      </c>
      <c r="C83" s="8" t="s">
        <v>14</v>
      </c>
      <c r="D83" s="8">
        <v>3137</v>
      </c>
      <c r="E83" s="8" t="s">
        <v>141</v>
      </c>
      <c r="F83" s="8" t="s">
        <v>14</v>
      </c>
      <c r="G83" s="8">
        <v>3137</v>
      </c>
      <c r="H83" s="9">
        <v>44862</v>
      </c>
      <c r="I83" s="18">
        <v>50000</v>
      </c>
      <c r="J83" s="18">
        <v>50000</v>
      </c>
      <c r="K83" s="8" t="s">
        <v>81</v>
      </c>
      <c r="L83" s="8" t="s">
        <v>181</v>
      </c>
      <c r="M83" s="18">
        <v>50000</v>
      </c>
      <c r="N83" s="8" t="s">
        <v>82</v>
      </c>
      <c r="O83" s="18">
        <v>50000</v>
      </c>
      <c r="P83" s="18">
        <v>0</v>
      </c>
      <c r="Q83" s="18">
        <v>0</v>
      </c>
      <c r="R83" s="18">
        <v>0</v>
      </c>
      <c r="S83" s="18">
        <v>50000</v>
      </c>
      <c r="T83" s="18">
        <v>0</v>
      </c>
      <c r="U83" s="8"/>
      <c r="V83" s="18">
        <v>0</v>
      </c>
      <c r="W83" s="8"/>
      <c r="X83" s="18">
        <v>0</v>
      </c>
      <c r="Y83" s="18">
        <v>0</v>
      </c>
      <c r="Z83" s="18">
        <v>0</v>
      </c>
      <c r="AA83" s="8"/>
      <c r="AB83" s="8"/>
      <c r="AC83" s="18">
        <v>0</v>
      </c>
      <c r="AD83" s="9">
        <v>44862</v>
      </c>
      <c r="AE83" s="8"/>
      <c r="AF83" s="8">
        <v>2</v>
      </c>
      <c r="AG83" s="8"/>
      <c r="AH83" s="8"/>
      <c r="AI83" s="8">
        <v>1</v>
      </c>
      <c r="AJ83" s="8">
        <v>20220730</v>
      </c>
      <c r="AK83" s="8">
        <v>20220711</v>
      </c>
      <c r="AL83" s="18">
        <v>50000</v>
      </c>
      <c r="AM83" s="18">
        <v>0</v>
      </c>
      <c r="AN83" s="9">
        <v>44957</v>
      </c>
    </row>
    <row r="84" spans="1:40" x14ac:dyDescent="0.25">
      <c r="A84" s="8">
        <v>830027158</v>
      </c>
      <c r="B84" s="8" t="s">
        <v>12</v>
      </c>
      <c r="C84" s="8" t="s">
        <v>14</v>
      </c>
      <c r="D84" s="8">
        <v>3138</v>
      </c>
      <c r="E84" s="8" t="s">
        <v>142</v>
      </c>
      <c r="F84" s="8" t="s">
        <v>14</v>
      </c>
      <c r="G84" s="8">
        <v>3138</v>
      </c>
      <c r="H84" s="9">
        <v>44862</v>
      </c>
      <c r="I84" s="18">
        <v>735000</v>
      </c>
      <c r="J84" s="18">
        <v>735000</v>
      </c>
      <c r="K84" s="8" t="s">
        <v>81</v>
      </c>
      <c r="L84" s="8" t="s">
        <v>181</v>
      </c>
      <c r="M84" s="18">
        <v>735000</v>
      </c>
      <c r="N84" s="8" t="s">
        <v>82</v>
      </c>
      <c r="O84" s="18">
        <v>735000</v>
      </c>
      <c r="P84" s="18">
        <v>0</v>
      </c>
      <c r="Q84" s="18">
        <v>0</v>
      </c>
      <c r="R84" s="18">
        <v>0</v>
      </c>
      <c r="S84" s="18">
        <v>735000</v>
      </c>
      <c r="T84" s="18">
        <v>0</v>
      </c>
      <c r="U84" s="8"/>
      <c r="V84" s="18">
        <v>0</v>
      </c>
      <c r="W84" s="8"/>
      <c r="X84" s="18">
        <v>0</v>
      </c>
      <c r="Y84" s="18">
        <v>0</v>
      </c>
      <c r="Z84" s="18">
        <v>0</v>
      </c>
      <c r="AA84" s="8"/>
      <c r="AB84" s="8"/>
      <c r="AC84" s="18">
        <v>0</v>
      </c>
      <c r="AD84" s="9">
        <v>44862</v>
      </c>
      <c r="AE84" s="8"/>
      <c r="AF84" s="8">
        <v>2</v>
      </c>
      <c r="AG84" s="8"/>
      <c r="AH84" s="8"/>
      <c r="AI84" s="8">
        <v>1</v>
      </c>
      <c r="AJ84" s="8">
        <v>20220730</v>
      </c>
      <c r="AK84" s="8">
        <v>20220711</v>
      </c>
      <c r="AL84" s="18">
        <v>735000</v>
      </c>
      <c r="AM84" s="18">
        <v>0</v>
      </c>
      <c r="AN84" s="9">
        <v>44957</v>
      </c>
    </row>
    <row r="85" spans="1:40" x14ac:dyDescent="0.25">
      <c r="A85" s="8">
        <v>830027158</v>
      </c>
      <c r="B85" s="8" t="s">
        <v>12</v>
      </c>
      <c r="C85" s="8" t="s">
        <v>14</v>
      </c>
      <c r="D85" s="8">
        <v>3166</v>
      </c>
      <c r="E85" s="8" t="s">
        <v>143</v>
      </c>
      <c r="F85" s="8" t="s">
        <v>14</v>
      </c>
      <c r="G85" s="8">
        <v>3166</v>
      </c>
      <c r="H85" s="9">
        <v>44862</v>
      </c>
      <c r="I85" s="18">
        <v>1575800</v>
      </c>
      <c r="J85" s="18">
        <v>1575800</v>
      </c>
      <c r="K85" s="8" t="s">
        <v>81</v>
      </c>
      <c r="L85" s="8" t="s">
        <v>181</v>
      </c>
      <c r="M85" s="18">
        <v>1575800</v>
      </c>
      <c r="N85" s="8" t="s">
        <v>82</v>
      </c>
      <c r="O85" s="18">
        <v>1575800</v>
      </c>
      <c r="P85" s="18">
        <v>0</v>
      </c>
      <c r="Q85" s="18">
        <v>0</v>
      </c>
      <c r="R85" s="18">
        <v>0</v>
      </c>
      <c r="S85" s="18">
        <v>1575800</v>
      </c>
      <c r="T85" s="18">
        <v>0</v>
      </c>
      <c r="U85" s="8"/>
      <c r="V85" s="18">
        <v>0</v>
      </c>
      <c r="W85" s="8"/>
      <c r="X85" s="18">
        <v>0</v>
      </c>
      <c r="Y85" s="18">
        <v>0</v>
      </c>
      <c r="Z85" s="18">
        <v>0</v>
      </c>
      <c r="AA85" s="8"/>
      <c r="AB85" s="8"/>
      <c r="AC85" s="18">
        <v>0</v>
      </c>
      <c r="AD85" s="9">
        <v>44862</v>
      </c>
      <c r="AE85" s="8"/>
      <c r="AF85" s="8">
        <v>2</v>
      </c>
      <c r="AG85" s="8"/>
      <c r="AH85" s="8"/>
      <c r="AI85" s="8">
        <v>1</v>
      </c>
      <c r="AJ85" s="8">
        <v>20220830</v>
      </c>
      <c r="AK85" s="8">
        <v>20220803</v>
      </c>
      <c r="AL85" s="18">
        <v>1575800</v>
      </c>
      <c r="AM85" s="18">
        <v>0</v>
      </c>
      <c r="AN85" s="9">
        <v>44957</v>
      </c>
    </row>
    <row r="86" spans="1:40" x14ac:dyDescent="0.25">
      <c r="A86" s="8">
        <v>830027158</v>
      </c>
      <c r="B86" s="8" t="s">
        <v>12</v>
      </c>
      <c r="C86" s="8" t="s">
        <v>14</v>
      </c>
      <c r="D86" s="8">
        <v>3167</v>
      </c>
      <c r="E86" s="8" t="s">
        <v>144</v>
      </c>
      <c r="F86" s="8" t="s">
        <v>14</v>
      </c>
      <c r="G86" s="8">
        <v>3167</v>
      </c>
      <c r="H86" s="9">
        <v>44862</v>
      </c>
      <c r="I86" s="18">
        <v>50000</v>
      </c>
      <c r="J86" s="18">
        <v>50000</v>
      </c>
      <c r="K86" s="8" t="s">
        <v>81</v>
      </c>
      <c r="L86" s="8" t="s">
        <v>181</v>
      </c>
      <c r="M86" s="18">
        <v>50000</v>
      </c>
      <c r="N86" s="8" t="s">
        <v>82</v>
      </c>
      <c r="O86" s="18">
        <v>50000</v>
      </c>
      <c r="P86" s="18">
        <v>0</v>
      </c>
      <c r="Q86" s="18">
        <v>0</v>
      </c>
      <c r="R86" s="18">
        <v>0</v>
      </c>
      <c r="S86" s="18">
        <v>50000</v>
      </c>
      <c r="T86" s="18">
        <v>0</v>
      </c>
      <c r="U86" s="8"/>
      <c r="V86" s="18">
        <v>0</v>
      </c>
      <c r="W86" s="8"/>
      <c r="X86" s="18">
        <v>0</v>
      </c>
      <c r="Y86" s="18">
        <v>0</v>
      </c>
      <c r="Z86" s="18">
        <v>0</v>
      </c>
      <c r="AA86" s="8"/>
      <c r="AB86" s="8"/>
      <c r="AC86" s="18">
        <v>0</v>
      </c>
      <c r="AD86" s="9">
        <v>44862</v>
      </c>
      <c r="AE86" s="8"/>
      <c r="AF86" s="8">
        <v>2</v>
      </c>
      <c r="AG86" s="8"/>
      <c r="AH86" s="8"/>
      <c r="AI86" s="8">
        <v>1</v>
      </c>
      <c r="AJ86" s="8">
        <v>20220830</v>
      </c>
      <c r="AK86" s="8">
        <v>20220803</v>
      </c>
      <c r="AL86" s="18">
        <v>50000</v>
      </c>
      <c r="AM86" s="18">
        <v>0</v>
      </c>
      <c r="AN86" s="9">
        <v>44957</v>
      </c>
    </row>
    <row r="87" spans="1:40" x14ac:dyDescent="0.25">
      <c r="A87" s="8">
        <v>830027158</v>
      </c>
      <c r="B87" s="8" t="s">
        <v>12</v>
      </c>
      <c r="C87" s="8" t="s">
        <v>14</v>
      </c>
      <c r="D87" s="8">
        <v>3257</v>
      </c>
      <c r="E87" s="8" t="s">
        <v>145</v>
      </c>
      <c r="F87" s="8" t="s">
        <v>14</v>
      </c>
      <c r="G87" s="8">
        <v>3257</v>
      </c>
      <c r="H87" s="9">
        <v>44862</v>
      </c>
      <c r="I87" s="18">
        <v>521300</v>
      </c>
      <c r="J87" s="18">
        <v>521300</v>
      </c>
      <c r="K87" s="8" t="s">
        <v>81</v>
      </c>
      <c r="L87" s="8" t="s">
        <v>181</v>
      </c>
      <c r="M87" s="18">
        <v>521300</v>
      </c>
      <c r="N87" s="8" t="s">
        <v>82</v>
      </c>
      <c r="O87" s="18">
        <v>521300</v>
      </c>
      <c r="P87" s="18">
        <v>0</v>
      </c>
      <c r="Q87" s="18">
        <v>0</v>
      </c>
      <c r="R87" s="18">
        <v>0</v>
      </c>
      <c r="S87" s="18">
        <v>521300</v>
      </c>
      <c r="T87" s="18">
        <v>0</v>
      </c>
      <c r="U87" s="8"/>
      <c r="V87" s="18">
        <v>0</v>
      </c>
      <c r="W87" s="8"/>
      <c r="X87" s="18">
        <v>0</v>
      </c>
      <c r="Y87" s="18">
        <v>0</v>
      </c>
      <c r="Z87" s="18">
        <v>0</v>
      </c>
      <c r="AA87" s="8"/>
      <c r="AB87" s="8"/>
      <c r="AC87" s="18">
        <v>0</v>
      </c>
      <c r="AD87" s="9">
        <v>44862</v>
      </c>
      <c r="AE87" s="8"/>
      <c r="AF87" s="8">
        <v>2</v>
      </c>
      <c r="AG87" s="8"/>
      <c r="AH87" s="8"/>
      <c r="AI87" s="8">
        <v>1</v>
      </c>
      <c r="AJ87" s="8">
        <v>20221030</v>
      </c>
      <c r="AK87" s="8">
        <v>20221007</v>
      </c>
      <c r="AL87" s="18">
        <v>521300</v>
      </c>
      <c r="AM87" s="18">
        <v>0</v>
      </c>
      <c r="AN87" s="9">
        <v>44957</v>
      </c>
    </row>
    <row r="88" spans="1:40" x14ac:dyDescent="0.25">
      <c r="A88" s="8">
        <v>830027158</v>
      </c>
      <c r="B88" s="8" t="s">
        <v>12</v>
      </c>
      <c r="C88" s="8" t="s">
        <v>14</v>
      </c>
      <c r="D88" s="8">
        <v>1280</v>
      </c>
      <c r="E88" s="8" t="s">
        <v>146</v>
      </c>
      <c r="F88" s="8" t="s">
        <v>14</v>
      </c>
      <c r="G88" s="8">
        <v>1280</v>
      </c>
      <c r="H88" s="9">
        <v>44862</v>
      </c>
      <c r="I88" s="18">
        <v>1707300</v>
      </c>
      <c r="J88" s="18">
        <v>42000</v>
      </c>
      <c r="K88" s="8" t="s">
        <v>81</v>
      </c>
      <c r="L88" s="8" t="s">
        <v>181</v>
      </c>
      <c r="M88" s="18">
        <v>42000</v>
      </c>
      <c r="N88" s="8" t="s">
        <v>82</v>
      </c>
      <c r="O88" s="18">
        <v>1707300</v>
      </c>
      <c r="P88" s="18">
        <v>0</v>
      </c>
      <c r="Q88" s="18">
        <v>0</v>
      </c>
      <c r="R88" s="18">
        <v>0</v>
      </c>
      <c r="S88" s="18">
        <v>1707300</v>
      </c>
      <c r="T88" s="18">
        <v>0</v>
      </c>
      <c r="U88" s="8"/>
      <c r="V88" s="18">
        <v>0</v>
      </c>
      <c r="W88" s="8"/>
      <c r="X88" s="18">
        <v>0</v>
      </c>
      <c r="Y88" s="18">
        <v>0</v>
      </c>
      <c r="Z88" s="18">
        <v>0</v>
      </c>
      <c r="AA88" s="8"/>
      <c r="AB88" s="8"/>
      <c r="AC88" s="18">
        <v>0</v>
      </c>
      <c r="AD88" s="9">
        <v>44862</v>
      </c>
      <c r="AE88" s="8"/>
      <c r="AF88" s="8">
        <v>2</v>
      </c>
      <c r="AG88" s="8"/>
      <c r="AH88" s="8"/>
      <c r="AI88" s="8">
        <v>2</v>
      </c>
      <c r="AJ88" s="8">
        <v>20221030</v>
      </c>
      <c r="AK88" s="8">
        <v>20221005</v>
      </c>
      <c r="AL88" s="18">
        <v>1707300</v>
      </c>
      <c r="AM88" s="18">
        <v>0</v>
      </c>
      <c r="AN88" s="9">
        <v>44957</v>
      </c>
    </row>
    <row r="89" spans="1:40" x14ac:dyDescent="0.25">
      <c r="A89" s="8">
        <v>830027158</v>
      </c>
      <c r="B89" s="8" t="s">
        <v>12</v>
      </c>
      <c r="C89" s="8" t="s">
        <v>14</v>
      </c>
      <c r="D89" s="8">
        <v>1580</v>
      </c>
      <c r="E89" s="8" t="s">
        <v>147</v>
      </c>
      <c r="F89" s="8" t="s">
        <v>14</v>
      </c>
      <c r="G89" s="8">
        <v>1580</v>
      </c>
      <c r="H89" s="9">
        <v>44862</v>
      </c>
      <c r="I89" s="18">
        <v>2774300</v>
      </c>
      <c r="J89" s="18">
        <v>10200</v>
      </c>
      <c r="K89" s="8" t="s">
        <v>81</v>
      </c>
      <c r="L89" s="8" t="s">
        <v>181</v>
      </c>
      <c r="M89" s="18">
        <v>10200</v>
      </c>
      <c r="N89" s="8" t="s">
        <v>82</v>
      </c>
      <c r="O89" s="18">
        <v>2774300</v>
      </c>
      <c r="P89" s="18">
        <v>0</v>
      </c>
      <c r="Q89" s="18">
        <v>0</v>
      </c>
      <c r="R89" s="18">
        <v>0</v>
      </c>
      <c r="S89" s="18">
        <v>2774300</v>
      </c>
      <c r="T89" s="18">
        <v>0</v>
      </c>
      <c r="U89" s="8"/>
      <c r="V89" s="18">
        <v>0</v>
      </c>
      <c r="W89" s="8"/>
      <c r="X89" s="18">
        <v>0</v>
      </c>
      <c r="Y89" s="18">
        <v>0</v>
      </c>
      <c r="Z89" s="18">
        <v>0</v>
      </c>
      <c r="AA89" s="8"/>
      <c r="AB89" s="8"/>
      <c r="AC89" s="18">
        <v>0</v>
      </c>
      <c r="AD89" s="9">
        <v>44862</v>
      </c>
      <c r="AE89" s="8"/>
      <c r="AF89" s="8">
        <v>2</v>
      </c>
      <c r="AG89" s="8"/>
      <c r="AH89" s="8"/>
      <c r="AI89" s="8">
        <v>2</v>
      </c>
      <c r="AJ89" s="8">
        <v>20221030</v>
      </c>
      <c r="AK89" s="8">
        <v>20221005</v>
      </c>
      <c r="AL89" s="18">
        <v>2774300</v>
      </c>
      <c r="AM89" s="18">
        <v>0</v>
      </c>
      <c r="AN89" s="9">
        <v>44957</v>
      </c>
    </row>
    <row r="90" spans="1:40" x14ac:dyDescent="0.25">
      <c r="A90" s="8">
        <v>830027158</v>
      </c>
      <c r="B90" s="8" t="s">
        <v>12</v>
      </c>
      <c r="C90" s="8" t="s">
        <v>14</v>
      </c>
      <c r="D90" s="8">
        <v>1653</v>
      </c>
      <c r="E90" s="8" t="s">
        <v>148</v>
      </c>
      <c r="F90" s="8" t="s">
        <v>14</v>
      </c>
      <c r="G90" s="8">
        <v>1653</v>
      </c>
      <c r="H90" s="9">
        <v>44862</v>
      </c>
      <c r="I90" s="18">
        <v>2963400</v>
      </c>
      <c r="J90" s="18">
        <v>426000</v>
      </c>
      <c r="K90" s="8" t="s">
        <v>81</v>
      </c>
      <c r="L90" s="8" t="s">
        <v>181</v>
      </c>
      <c r="M90" s="18">
        <v>426000</v>
      </c>
      <c r="N90" s="8" t="s">
        <v>82</v>
      </c>
      <c r="O90" s="18">
        <v>2963400</v>
      </c>
      <c r="P90" s="18">
        <v>0</v>
      </c>
      <c r="Q90" s="18">
        <v>0</v>
      </c>
      <c r="R90" s="18">
        <v>0</v>
      </c>
      <c r="S90" s="18">
        <v>2963400</v>
      </c>
      <c r="T90" s="18">
        <v>0</v>
      </c>
      <c r="U90" s="8"/>
      <c r="V90" s="18">
        <v>0</v>
      </c>
      <c r="W90" s="8"/>
      <c r="X90" s="18">
        <v>0</v>
      </c>
      <c r="Y90" s="18">
        <v>0</v>
      </c>
      <c r="Z90" s="18">
        <v>0</v>
      </c>
      <c r="AA90" s="8"/>
      <c r="AB90" s="8"/>
      <c r="AC90" s="18">
        <v>0</v>
      </c>
      <c r="AD90" s="9">
        <v>44862</v>
      </c>
      <c r="AE90" s="8"/>
      <c r="AF90" s="8">
        <v>2</v>
      </c>
      <c r="AG90" s="8"/>
      <c r="AH90" s="8"/>
      <c r="AI90" s="8">
        <v>2</v>
      </c>
      <c r="AJ90" s="8">
        <v>20221030</v>
      </c>
      <c r="AK90" s="8">
        <v>20221005</v>
      </c>
      <c r="AL90" s="18">
        <v>2963400</v>
      </c>
      <c r="AM90" s="18">
        <v>0</v>
      </c>
      <c r="AN90" s="9">
        <v>44957</v>
      </c>
    </row>
    <row r="91" spans="1:40" x14ac:dyDescent="0.25">
      <c r="A91" s="8">
        <v>830027158</v>
      </c>
      <c r="B91" s="8" t="s">
        <v>12</v>
      </c>
      <c r="C91" s="8" t="s">
        <v>14</v>
      </c>
      <c r="D91" s="8">
        <v>2251</v>
      </c>
      <c r="E91" s="8" t="s">
        <v>149</v>
      </c>
      <c r="F91" s="8" t="s">
        <v>14</v>
      </c>
      <c r="G91" s="8">
        <v>2251</v>
      </c>
      <c r="H91" s="9">
        <v>44862</v>
      </c>
      <c r="I91" s="18">
        <v>4438600</v>
      </c>
      <c r="J91" s="18">
        <v>426000</v>
      </c>
      <c r="K91" s="8" t="s">
        <v>81</v>
      </c>
      <c r="L91" s="8" t="s">
        <v>181</v>
      </c>
      <c r="M91" s="18">
        <v>426000</v>
      </c>
      <c r="N91" s="8" t="s">
        <v>82</v>
      </c>
      <c r="O91" s="18">
        <v>4438600</v>
      </c>
      <c r="P91" s="18">
        <v>0</v>
      </c>
      <c r="Q91" s="18">
        <v>0</v>
      </c>
      <c r="R91" s="18">
        <v>0</v>
      </c>
      <c r="S91" s="18">
        <v>4438600</v>
      </c>
      <c r="T91" s="18">
        <v>0</v>
      </c>
      <c r="U91" s="8"/>
      <c r="V91" s="18">
        <v>0</v>
      </c>
      <c r="W91" s="8"/>
      <c r="X91" s="18">
        <v>0</v>
      </c>
      <c r="Y91" s="18">
        <v>0</v>
      </c>
      <c r="Z91" s="18">
        <v>0</v>
      </c>
      <c r="AA91" s="8"/>
      <c r="AB91" s="8"/>
      <c r="AC91" s="18">
        <v>0</v>
      </c>
      <c r="AD91" s="9">
        <v>44862</v>
      </c>
      <c r="AE91" s="8"/>
      <c r="AF91" s="8">
        <v>2</v>
      </c>
      <c r="AG91" s="8"/>
      <c r="AH91" s="8"/>
      <c r="AI91" s="8">
        <v>2</v>
      </c>
      <c r="AJ91" s="8">
        <v>20221030</v>
      </c>
      <c r="AK91" s="8">
        <v>20221005</v>
      </c>
      <c r="AL91" s="18">
        <v>4438600</v>
      </c>
      <c r="AM91" s="18">
        <v>0</v>
      </c>
      <c r="AN91" s="9">
        <v>44957</v>
      </c>
    </row>
    <row r="92" spans="1:40" x14ac:dyDescent="0.25">
      <c r="A92" s="8">
        <v>830027158</v>
      </c>
      <c r="B92" s="8" t="s">
        <v>12</v>
      </c>
      <c r="C92" s="8" t="s">
        <v>14</v>
      </c>
      <c r="D92" s="8">
        <v>2296</v>
      </c>
      <c r="E92" s="8" t="s">
        <v>150</v>
      </c>
      <c r="F92" s="8" t="s">
        <v>14</v>
      </c>
      <c r="G92" s="8">
        <v>2296</v>
      </c>
      <c r="H92" s="9">
        <v>44862</v>
      </c>
      <c r="I92" s="18">
        <v>958200</v>
      </c>
      <c r="J92" s="18">
        <v>50000</v>
      </c>
      <c r="K92" s="8" t="s">
        <v>81</v>
      </c>
      <c r="L92" s="8" t="s">
        <v>181</v>
      </c>
      <c r="M92" s="18">
        <v>50000</v>
      </c>
      <c r="N92" s="8" t="s">
        <v>82</v>
      </c>
      <c r="O92" s="18">
        <v>958200</v>
      </c>
      <c r="P92" s="18">
        <v>0</v>
      </c>
      <c r="Q92" s="18">
        <v>0</v>
      </c>
      <c r="R92" s="18">
        <v>0</v>
      </c>
      <c r="S92" s="18">
        <v>958200</v>
      </c>
      <c r="T92" s="18">
        <v>0</v>
      </c>
      <c r="U92" s="8"/>
      <c r="V92" s="18">
        <v>0</v>
      </c>
      <c r="W92" s="8"/>
      <c r="X92" s="18">
        <v>0</v>
      </c>
      <c r="Y92" s="18">
        <v>0</v>
      </c>
      <c r="Z92" s="18">
        <v>0</v>
      </c>
      <c r="AA92" s="8"/>
      <c r="AB92" s="8"/>
      <c r="AC92" s="18">
        <v>0</v>
      </c>
      <c r="AD92" s="9">
        <v>44862</v>
      </c>
      <c r="AE92" s="8"/>
      <c r="AF92" s="8">
        <v>2</v>
      </c>
      <c r="AG92" s="8"/>
      <c r="AH92" s="8"/>
      <c r="AI92" s="8">
        <v>2</v>
      </c>
      <c r="AJ92" s="8">
        <v>20221030</v>
      </c>
      <c r="AK92" s="8">
        <v>20221005</v>
      </c>
      <c r="AL92" s="18">
        <v>958200</v>
      </c>
      <c r="AM92" s="18">
        <v>0</v>
      </c>
      <c r="AN92" s="9">
        <v>44957</v>
      </c>
    </row>
    <row r="93" spans="1:40" x14ac:dyDescent="0.25">
      <c r="A93" s="8">
        <v>830027158</v>
      </c>
      <c r="B93" s="8" t="s">
        <v>12</v>
      </c>
      <c r="C93" s="8" t="s">
        <v>14</v>
      </c>
      <c r="D93" s="8">
        <v>2297</v>
      </c>
      <c r="E93" s="8" t="s">
        <v>151</v>
      </c>
      <c r="F93" s="8" t="s">
        <v>14</v>
      </c>
      <c r="G93" s="8">
        <v>2297</v>
      </c>
      <c r="H93" s="9">
        <v>44862</v>
      </c>
      <c r="I93" s="18">
        <v>6036000</v>
      </c>
      <c r="J93" s="18">
        <v>50000</v>
      </c>
      <c r="K93" s="8" t="s">
        <v>81</v>
      </c>
      <c r="L93" s="8" t="s">
        <v>181</v>
      </c>
      <c r="M93" s="18">
        <v>50000</v>
      </c>
      <c r="N93" s="8" t="s">
        <v>82</v>
      </c>
      <c r="O93" s="18">
        <v>6036000</v>
      </c>
      <c r="P93" s="18">
        <v>0</v>
      </c>
      <c r="Q93" s="18">
        <v>0</v>
      </c>
      <c r="R93" s="18">
        <v>0</v>
      </c>
      <c r="S93" s="18">
        <v>6036000</v>
      </c>
      <c r="T93" s="18">
        <v>0</v>
      </c>
      <c r="U93" s="8"/>
      <c r="V93" s="18">
        <v>0</v>
      </c>
      <c r="W93" s="8"/>
      <c r="X93" s="18">
        <v>0</v>
      </c>
      <c r="Y93" s="18">
        <v>0</v>
      </c>
      <c r="Z93" s="18">
        <v>0</v>
      </c>
      <c r="AA93" s="8"/>
      <c r="AB93" s="8"/>
      <c r="AC93" s="18">
        <v>0</v>
      </c>
      <c r="AD93" s="9">
        <v>44862</v>
      </c>
      <c r="AE93" s="8"/>
      <c r="AF93" s="8">
        <v>2</v>
      </c>
      <c r="AG93" s="8"/>
      <c r="AH93" s="8"/>
      <c r="AI93" s="8">
        <v>2</v>
      </c>
      <c r="AJ93" s="8">
        <v>20221030</v>
      </c>
      <c r="AK93" s="8">
        <v>20221005</v>
      </c>
      <c r="AL93" s="18">
        <v>6036000</v>
      </c>
      <c r="AM93" s="18">
        <v>0</v>
      </c>
      <c r="AN93" s="9">
        <v>44957</v>
      </c>
    </row>
    <row r="94" spans="1:40" x14ac:dyDescent="0.25">
      <c r="A94" s="8">
        <v>830027158</v>
      </c>
      <c r="B94" s="8" t="s">
        <v>12</v>
      </c>
      <c r="C94" s="8" t="s">
        <v>14</v>
      </c>
      <c r="D94" s="8">
        <v>2734</v>
      </c>
      <c r="E94" s="8" t="s">
        <v>152</v>
      </c>
      <c r="F94" s="8" t="s">
        <v>14</v>
      </c>
      <c r="G94" s="8">
        <v>2734</v>
      </c>
      <c r="H94" s="9">
        <v>44862</v>
      </c>
      <c r="I94" s="18">
        <v>6194700</v>
      </c>
      <c r="J94" s="18">
        <v>6194700</v>
      </c>
      <c r="K94" s="8" t="s">
        <v>81</v>
      </c>
      <c r="L94" s="8" t="s">
        <v>181</v>
      </c>
      <c r="M94" s="18">
        <v>6194700</v>
      </c>
      <c r="N94" s="8" t="s">
        <v>82</v>
      </c>
      <c r="O94" s="18">
        <v>6194700</v>
      </c>
      <c r="P94" s="18">
        <v>0</v>
      </c>
      <c r="Q94" s="18">
        <v>0</v>
      </c>
      <c r="R94" s="18">
        <v>0</v>
      </c>
      <c r="S94" s="18">
        <v>6194700</v>
      </c>
      <c r="T94" s="18">
        <v>0</v>
      </c>
      <c r="U94" s="8"/>
      <c r="V94" s="18">
        <v>0</v>
      </c>
      <c r="W94" s="8"/>
      <c r="X94" s="18">
        <v>0</v>
      </c>
      <c r="Y94" s="18">
        <v>0</v>
      </c>
      <c r="Z94" s="18">
        <v>0</v>
      </c>
      <c r="AA94" s="8"/>
      <c r="AB94" s="8"/>
      <c r="AC94" s="18">
        <v>0</v>
      </c>
      <c r="AD94" s="9">
        <v>44862</v>
      </c>
      <c r="AE94" s="8"/>
      <c r="AF94" s="8">
        <v>2</v>
      </c>
      <c r="AG94" s="8"/>
      <c r="AH94" s="8"/>
      <c r="AI94" s="8">
        <v>1</v>
      </c>
      <c r="AJ94" s="8">
        <v>20221130</v>
      </c>
      <c r="AK94" s="8">
        <v>20221108</v>
      </c>
      <c r="AL94" s="18">
        <v>6194700</v>
      </c>
      <c r="AM94" s="18">
        <v>0</v>
      </c>
      <c r="AN94" s="9">
        <v>44957</v>
      </c>
    </row>
    <row r="95" spans="1:40" x14ac:dyDescent="0.25">
      <c r="A95" s="8">
        <v>830027158</v>
      </c>
      <c r="B95" s="8" t="s">
        <v>12</v>
      </c>
      <c r="C95" s="8" t="s">
        <v>14</v>
      </c>
      <c r="D95" s="8">
        <v>2778</v>
      </c>
      <c r="E95" s="8" t="s">
        <v>153</v>
      </c>
      <c r="F95" s="8" t="s">
        <v>14</v>
      </c>
      <c r="G95" s="8">
        <v>2778</v>
      </c>
      <c r="H95" s="9">
        <v>44862</v>
      </c>
      <c r="I95" s="18">
        <v>241100</v>
      </c>
      <c r="J95" s="18">
        <v>241100</v>
      </c>
      <c r="K95" s="8" t="s">
        <v>81</v>
      </c>
      <c r="L95" s="8" t="s">
        <v>181</v>
      </c>
      <c r="M95" s="18">
        <v>48220</v>
      </c>
      <c r="N95" s="8" t="s">
        <v>82</v>
      </c>
      <c r="O95" s="18">
        <v>241100</v>
      </c>
      <c r="P95" s="18">
        <v>0</v>
      </c>
      <c r="Q95" s="18">
        <v>0</v>
      </c>
      <c r="R95" s="18">
        <v>0</v>
      </c>
      <c r="S95" s="18">
        <v>241100</v>
      </c>
      <c r="T95" s="18">
        <v>0</v>
      </c>
      <c r="U95" s="8"/>
      <c r="V95" s="18">
        <v>0</v>
      </c>
      <c r="W95" s="8"/>
      <c r="X95" s="18">
        <v>0</v>
      </c>
      <c r="Y95" s="18">
        <v>0</v>
      </c>
      <c r="Z95" s="18">
        <v>0</v>
      </c>
      <c r="AA95" s="8"/>
      <c r="AB95" s="8"/>
      <c r="AC95" s="18">
        <v>0</v>
      </c>
      <c r="AD95" s="9">
        <v>44862</v>
      </c>
      <c r="AE95" s="8"/>
      <c r="AF95" s="8">
        <v>2</v>
      </c>
      <c r="AG95" s="8"/>
      <c r="AH95" s="8"/>
      <c r="AI95" s="8">
        <v>1</v>
      </c>
      <c r="AJ95" s="8">
        <v>20221130</v>
      </c>
      <c r="AK95" s="8">
        <v>20221108</v>
      </c>
      <c r="AL95" s="18">
        <v>241100</v>
      </c>
      <c r="AM95" s="18">
        <v>0</v>
      </c>
      <c r="AN95" s="9">
        <v>44957</v>
      </c>
    </row>
    <row r="96" spans="1:40" x14ac:dyDescent="0.25">
      <c r="A96" s="8">
        <v>830027158</v>
      </c>
      <c r="B96" s="8" t="s">
        <v>12</v>
      </c>
      <c r="C96" s="8" t="s">
        <v>14</v>
      </c>
      <c r="D96" s="8">
        <v>2779</v>
      </c>
      <c r="E96" s="8" t="s">
        <v>154</v>
      </c>
      <c r="F96" s="8" t="s">
        <v>14</v>
      </c>
      <c r="G96" s="8">
        <v>2779</v>
      </c>
      <c r="H96" s="9">
        <v>44862</v>
      </c>
      <c r="I96" s="18">
        <v>3355500</v>
      </c>
      <c r="J96" s="18">
        <v>3355500</v>
      </c>
      <c r="K96" s="8" t="s">
        <v>81</v>
      </c>
      <c r="L96" s="8" t="s">
        <v>181</v>
      </c>
      <c r="M96" s="18">
        <v>3355500</v>
      </c>
      <c r="N96" s="8" t="s">
        <v>82</v>
      </c>
      <c r="O96" s="18">
        <v>3355500</v>
      </c>
      <c r="P96" s="18">
        <v>0</v>
      </c>
      <c r="Q96" s="18">
        <v>0</v>
      </c>
      <c r="R96" s="18">
        <v>0</v>
      </c>
      <c r="S96" s="18">
        <v>3355500</v>
      </c>
      <c r="T96" s="18">
        <v>0</v>
      </c>
      <c r="U96" s="8"/>
      <c r="V96" s="18">
        <v>0</v>
      </c>
      <c r="W96" s="8"/>
      <c r="X96" s="18">
        <v>0</v>
      </c>
      <c r="Y96" s="18">
        <v>0</v>
      </c>
      <c r="Z96" s="18">
        <v>0</v>
      </c>
      <c r="AA96" s="8"/>
      <c r="AB96" s="8"/>
      <c r="AC96" s="18">
        <v>0</v>
      </c>
      <c r="AD96" s="9">
        <v>44862</v>
      </c>
      <c r="AE96" s="8"/>
      <c r="AF96" s="8">
        <v>2</v>
      </c>
      <c r="AG96" s="8"/>
      <c r="AH96" s="8"/>
      <c r="AI96" s="8">
        <v>1</v>
      </c>
      <c r="AJ96" s="8">
        <v>20221130</v>
      </c>
      <c r="AK96" s="8">
        <v>20221108</v>
      </c>
      <c r="AL96" s="18">
        <v>3355500</v>
      </c>
      <c r="AM96" s="18">
        <v>0</v>
      </c>
      <c r="AN96" s="9">
        <v>44957</v>
      </c>
    </row>
    <row r="97" spans="1:40" x14ac:dyDescent="0.25">
      <c r="A97" s="8">
        <v>830027158</v>
      </c>
      <c r="B97" s="8" t="s">
        <v>12</v>
      </c>
      <c r="C97" s="8" t="s">
        <v>14</v>
      </c>
      <c r="D97" s="8">
        <v>2862</v>
      </c>
      <c r="E97" s="8" t="s">
        <v>155</v>
      </c>
      <c r="F97" s="8" t="s">
        <v>14</v>
      </c>
      <c r="G97" s="8">
        <v>2862</v>
      </c>
      <c r="H97" s="9">
        <v>44862</v>
      </c>
      <c r="I97" s="18">
        <v>188600</v>
      </c>
      <c r="J97" s="18">
        <v>188600</v>
      </c>
      <c r="K97" s="8" t="s">
        <v>81</v>
      </c>
      <c r="L97" s="8" t="s">
        <v>181</v>
      </c>
      <c r="M97" s="18">
        <v>182942</v>
      </c>
      <c r="N97" s="8" t="s">
        <v>82</v>
      </c>
      <c r="O97" s="18">
        <v>188600</v>
      </c>
      <c r="P97" s="18">
        <v>0</v>
      </c>
      <c r="Q97" s="18">
        <v>0</v>
      </c>
      <c r="R97" s="18">
        <v>0</v>
      </c>
      <c r="S97" s="18">
        <v>188600</v>
      </c>
      <c r="T97" s="18">
        <v>0</v>
      </c>
      <c r="U97" s="8"/>
      <c r="V97" s="18">
        <v>0</v>
      </c>
      <c r="W97" s="8"/>
      <c r="X97" s="18">
        <v>0</v>
      </c>
      <c r="Y97" s="18">
        <v>0</v>
      </c>
      <c r="Z97" s="18">
        <v>0</v>
      </c>
      <c r="AA97" s="8"/>
      <c r="AB97" s="8"/>
      <c r="AC97" s="18">
        <v>0</v>
      </c>
      <c r="AD97" s="9">
        <v>44862</v>
      </c>
      <c r="AE97" s="8"/>
      <c r="AF97" s="8">
        <v>2</v>
      </c>
      <c r="AG97" s="8"/>
      <c r="AH97" s="8"/>
      <c r="AI97" s="8">
        <v>1</v>
      </c>
      <c r="AJ97" s="8">
        <v>20220430</v>
      </c>
      <c r="AK97" s="8">
        <v>20220419</v>
      </c>
      <c r="AL97" s="18">
        <v>188600</v>
      </c>
      <c r="AM97" s="18">
        <v>0</v>
      </c>
      <c r="AN97" s="9">
        <v>44957</v>
      </c>
    </row>
    <row r="98" spans="1:40" x14ac:dyDescent="0.25">
      <c r="A98" s="8">
        <v>830027158</v>
      </c>
      <c r="B98" s="8" t="s">
        <v>12</v>
      </c>
      <c r="C98" s="8" t="s">
        <v>14</v>
      </c>
      <c r="D98" s="8">
        <v>2863</v>
      </c>
      <c r="E98" s="8" t="s">
        <v>156</v>
      </c>
      <c r="F98" s="8" t="s">
        <v>14</v>
      </c>
      <c r="G98" s="8">
        <v>2863</v>
      </c>
      <c r="H98" s="9">
        <v>44862</v>
      </c>
      <c r="I98" s="18">
        <v>3806000</v>
      </c>
      <c r="J98" s="18">
        <v>3806000</v>
      </c>
      <c r="K98" s="8" t="s">
        <v>81</v>
      </c>
      <c r="L98" s="8" t="s">
        <v>181</v>
      </c>
      <c r="M98" s="18">
        <v>3806000</v>
      </c>
      <c r="N98" s="8" t="s">
        <v>82</v>
      </c>
      <c r="O98" s="18">
        <v>3806000</v>
      </c>
      <c r="P98" s="18">
        <v>0</v>
      </c>
      <c r="Q98" s="18">
        <v>0</v>
      </c>
      <c r="R98" s="18">
        <v>0</v>
      </c>
      <c r="S98" s="18">
        <v>3806000</v>
      </c>
      <c r="T98" s="18">
        <v>0</v>
      </c>
      <c r="U98" s="8"/>
      <c r="V98" s="18">
        <v>0</v>
      </c>
      <c r="W98" s="8"/>
      <c r="X98" s="18">
        <v>0</v>
      </c>
      <c r="Y98" s="18">
        <v>0</v>
      </c>
      <c r="Z98" s="18">
        <v>0</v>
      </c>
      <c r="AA98" s="8"/>
      <c r="AB98" s="8"/>
      <c r="AC98" s="18">
        <v>0</v>
      </c>
      <c r="AD98" s="9">
        <v>44862</v>
      </c>
      <c r="AE98" s="8"/>
      <c r="AF98" s="8">
        <v>2</v>
      </c>
      <c r="AG98" s="8"/>
      <c r="AH98" s="8"/>
      <c r="AI98" s="8">
        <v>1</v>
      </c>
      <c r="AJ98" s="8">
        <v>20220430</v>
      </c>
      <c r="AK98" s="8">
        <v>20220419</v>
      </c>
      <c r="AL98" s="18">
        <v>3806000</v>
      </c>
      <c r="AM98" s="18">
        <v>0</v>
      </c>
      <c r="AN98" s="9">
        <v>44957</v>
      </c>
    </row>
    <row r="99" spans="1:40" x14ac:dyDescent="0.25">
      <c r="A99" s="8">
        <v>830027158</v>
      </c>
      <c r="B99" s="8" t="s">
        <v>12</v>
      </c>
      <c r="C99" s="8" t="s">
        <v>14</v>
      </c>
      <c r="D99" s="8">
        <v>2908</v>
      </c>
      <c r="E99" s="8" t="s">
        <v>157</v>
      </c>
      <c r="F99" s="8" t="s">
        <v>14</v>
      </c>
      <c r="G99" s="8">
        <v>2908</v>
      </c>
      <c r="H99" s="9">
        <v>44862</v>
      </c>
      <c r="I99" s="18">
        <v>4199100</v>
      </c>
      <c r="J99" s="18">
        <v>4199100</v>
      </c>
      <c r="K99" s="8" t="s">
        <v>81</v>
      </c>
      <c r="L99" s="8" t="s">
        <v>181</v>
      </c>
      <c r="M99" s="18">
        <v>4199100</v>
      </c>
      <c r="N99" s="8" t="s">
        <v>82</v>
      </c>
      <c r="O99" s="18">
        <v>4199100</v>
      </c>
      <c r="P99" s="18">
        <v>0</v>
      </c>
      <c r="Q99" s="18">
        <v>0</v>
      </c>
      <c r="R99" s="18">
        <v>0</v>
      </c>
      <c r="S99" s="18">
        <v>4199100</v>
      </c>
      <c r="T99" s="18">
        <v>0</v>
      </c>
      <c r="U99" s="8"/>
      <c r="V99" s="18">
        <v>0</v>
      </c>
      <c r="W99" s="8"/>
      <c r="X99" s="18">
        <v>0</v>
      </c>
      <c r="Y99" s="18">
        <v>0</v>
      </c>
      <c r="Z99" s="18">
        <v>0</v>
      </c>
      <c r="AA99" s="8"/>
      <c r="AB99" s="8"/>
      <c r="AC99" s="18">
        <v>0</v>
      </c>
      <c r="AD99" s="9">
        <v>44862</v>
      </c>
      <c r="AE99" s="8"/>
      <c r="AF99" s="8">
        <v>2</v>
      </c>
      <c r="AG99" s="8"/>
      <c r="AH99" s="8"/>
      <c r="AI99" s="8">
        <v>1</v>
      </c>
      <c r="AJ99" s="8">
        <v>20220430</v>
      </c>
      <c r="AK99" s="8">
        <v>20220420</v>
      </c>
      <c r="AL99" s="18">
        <v>4199100</v>
      </c>
      <c r="AM99" s="18">
        <v>0</v>
      </c>
      <c r="AN99" s="9">
        <v>44957</v>
      </c>
    </row>
    <row r="100" spans="1:40" x14ac:dyDescent="0.25">
      <c r="A100" s="8">
        <v>830027158</v>
      </c>
      <c r="B100" s="8" t="s">
        <v>12</v>
      </c>
      <c r="C100" s="8" t="s">
        <v>14</v>
      </c>
      <c r="D100" s="8">
        <v>2909</v>
      </c>
      <c r="E100" s="8" t="s">
        <v>158</v>
      </c>
      <c r="F100" s="8" t="s">
        <v>14</v>
      </c>
      <c r="G100" s="8">
        <v>2909</v>
      </c>
      <c r="H100" s="9">
        <v>44862</v>
      </c>
      <c r="I100" s="18">
        <v>88600</v>
      </c>
      <c r="J100" s="18">
        <v>88600</v>
      </c>
      <c r="K100" s="8" t="s">
        <v>81</v>
      </c>
      <c r="L100" s="8" t="s">
        <v>181</v>
      </c>
      <c r="M100" s="18">
        <v>85942</v>
      </c>
      <c r="N100" s="8" t="s">
        <v>82</v>
      </c>
      <c r="O100" s="18">
        <v>88600</v>
      </c>
      <c r="P100" s="18">
        <v>0</v>
      </c>
      <c r="Q100" s="18">
        <v>0</v>
      </c>
      <c r="R100" s="18">
        <v>0</v>
      </c>
      <c r="S100" s="18">
        <v>88600</v>
      </c>
      <c r="T100" s="18">
        <v>0</v>
      </c>
      <c r="U100" s="8"/>
      <c r="V100" s="18">
        <v>0</v>
      </c>
      <c r="W100" s="8"/>
      <c r="X100" s="18">
        <v>0</v>
      </c>
      <c r="Y100" s="18">
        <v>0</v>
      </c>
      <c r="Z100" s="18">
        <v>0</v>
      </c>
      <c r="AA100" s="8"/>
      <c r="AB100" s="8"/>
      <c r="AC100" s="18">
        <v>0</v>
      </c>
      <c r="AD100" s="9">
        <v>44862</v>
      </c>
      <c r="AE100" s="8"/>
      <c r="AF100" s="8">
        <v>2</v>
      </c>
      <c r="AG100" s="8"/>
      <c r="AH100" s="8"/>
      <c r="AI100" s="8">
        <v>1</v>
      </c>
      <c r="AJ100" s="8">
        <v>20220430</v>
      </c>
      <c r="AK100" s="8">
        <v>20220420</v>
      </c>
      <c r="AL100" s="18">
        <v>88600</v>
      </c>
      <c r="AM100" s="18">
        <v>0</v>
      </c>
      <c r="AN100" s="9">
        <v>44957</v>
      </c>
    </row>
    <row r="101" spans="1:40" x14ac:dyDescent="0.25">
      <c r="A101" s="8">
        <v>830027158</v>
      </c>
      <c r="B101" s="8" t="s">
        <v>12</v>
      </c>
      <c r="C101" s="8" t="s">
        <v>14</v>
      </c>
      <c r="D101" s="8">
        <v>2954</v>
      </c>
      <c r="E101" s="8" t="s">
        <v>159</v>
      </c>
      <c r="F101" s="8" t="s">
        <v>14</v>
      </c>
      <c r="G101" s="8">
        <v>2954</v>
      </c>
      <c r="H101" s="9">
        <v>44862</v>
      </c>
      <c r="I101" s="18">
        <v>4316700</v>
      </c>
      <c r="J101" s="18">
        <v>4316700</v>
      </c>
      <c r="K101" s="8" t="s">
        <v>81</v>
      </c>
      <c r="L101" s="8" t="s">
        <v>181</v>
      </c>
      <c r="M101" s="18">
        <v>4316700</v>
      </c>
      <c r="N101" s="8" t="s">
        <v>82</v>
      </c>
      <c r="O101" s="18">
        <v>4316700</v>
      </c>
      <c r="P101" s="18">
        <v>0</v>
      </c>
      <c r="Q101" s="18">
        <v>0</v>
      </c>
      <c r="R101" s="18">
        <v>0</v>
      </c>
      <c r="S101" s="18">
        <v>4316700</v>
      </c>
      <c r="T101" s="18">
        <v>0</v>
      </c>
      <c r="U101" s="8"/>
      <c r="V101" s="18">
        <v>0</v>
      </c>
      <c r="W101" s="8"/>
      <c r="X101" s="18">
        <v>0</v>
      </c>
      <c r="Y101" s="18">
        <v>0</v>
      </c>
      <c r="Z101" s="18">
        <v>0</v>
      </c>
      <c r="AA101" s="8"/>
      <c r="AB101" s="8"/>
      <c r="AC101" s="18">
        <v>0</v>
      </c>
      <c r="AD101" s="9">
        <v>44862</v>
      </c>
      <c r="AE101" s="8"/>
      <c r="AF101" s="8">
        <v>2</v>
      </c>
      <c r="AG101" s="8"/>
      <c r="AH101" s="8"/>
      <c r="AI101" s="8">
        <v>1</v>
      </c>
      <c r="AJ101" s="8">
        <v>20220530</v>
      </c>
      <c r="AK101" s="8">
        <v>20220510</v>
      </c>
      <c r="AL101" s="18">
        <v>4316700</v>
      </c>
      <c r="AM101" s="18">
        <v>0</v>
      </c>
      <c r="AN101" s="9">
        <v>44957</v>
      </c>
    </row>
    <row r="102" spans="1:40" x14ac:dyDescent="0.25">
      <c r="A102" s="8">
        <v>830027158</v>
      </c>
      <c r="B102" s="8" t="s">
        <v>12</v>
      </c>
      <c r="C102" s="8" t="s">
        <v>14</v>
      </c>
      <c r="D102" s="8">
        <v>2955</v>
      </c>
      <c r="E102" s="8" t="s">
        <v>160</v>
      </c>
      <c r="F102" s="8" t="s">
        <v>14</v>
      </c>
      <c r="G102" s="8">
        <v>2955</v>
      </c>
      <c r="H102" s="9">
        <v>44862</v>
      </c>
      <c r="I102" s="18">
        <v>288600</v>
      </c>
      <c r="J102" s="18">
        <v>288600</v>
      </c>
      <c r="K102" s="8" t="s">
        <v>81</v>
      </c>
      <c r="L102" s="8" t="s">
        <v>181</v>
      </c>
      <c r="M102" s="18">
        <v>288600</v>
      </c>
      <c r="N102" s="8" t="s">
        <v>82</v>
      </c>
      <c r="O102" s="18">
        <v>288600</v>
      </c>
      <c r="P102" s="18">
        <v>0</v>
      </c>
      <c r="Q102" s="18">
        <v>0</v>
      </c>
      <c r="R102" s="18">
        <v>0</v>
      </c>
      <c r="S102" s="18">
        <v>288600</v>
      </c>
      <c r="T102" s="18">
        <v>0</v>
      </c>
      <c r="U102" s="8"/>
      <c r="V102" s="18">
        <v>0</v>
      </c>
      <c r="W102" s="8"/>
      <c r="X102" s="18">
        <v>0</v>
      </c>
      <c r="Y102" s="18">
        <v>0</v>
      </c>
      <c r="Z102" s="18">
        <v>0</v>
      </c>
      <c r="AA102" s="8"/>
      <c r="AB102" s="8"/>
      <c r="AC102" s="18">
        <v>0</v>
      </c>
      <c r="AD102" s="9">
        <v>44862</v>
      </c>
      <c r="AE102" s="8"/>
      <c r="AF102" s="8">
        <v>2</v>
      </c>
      <c r="AG102" s="8"/>
      <c r="AH102" s="8"/>
      <c r="AI102" s="8">
        <v>1</v>
      </c>
      <c r="AJ102" s="8">
        <v>20220530</v>
      </c>
      <c r="AK102" s="8">
        <v>20220510</v>
      </c>
      <c r="AL102" s="18">
        <v>288600</v>
      </c>
      <c r="AM102" s="18">
        <v>0</v>
      </c>
      <c r="AN102" s="9">
        <v>44957</v>
      </c>
    </row>
    <row r="103" spans="1:40" x14ac:dyDescent="0.25">
      <c r="A103" s="8">
        <v>830027158</v>
      </c>
      <c r="B103" s="8" t="s">
        <v>12</v>
      </c>
      <c r="C103" s="8" t="s">
        <v>14</v>
      </c>
      <c r="D103" s="8">
        <v>2957</v>
      </c>
      <c r="E103" s="8" t="s">
        <v>161</v>
      </c>
      <c r="F103" s="8" t="s">
        <v>14</v>
      </c>
      <c r="G103" s="8">
        <v>2957</v>
      </c>
      <c r="H103" s="9">
        <v>44862</v>
      </c>
      <c r="I103" s="18">
        <v>388200</v>
      </c>
      <c r="J103" s="18">
        <v>388200</v>
      </c>
      <c r="K103" s="8" t="s">
        <v>81</v>
      </c>
      <c r="L103" s="8" t="s">
        <v>181</v>
      </c>
      <c r="M103" s="18">
        <v>388200</v>
      </c>
      <c r="N103" s="8" t="s">
        <v>82</v>
      </c>
      <c r="O103" s="18">
        <v>388200</v>
      </c>
      <c r="P103" s="18">
        <v>0</v>
      </c>
      <c r="Q103" s="18">
        <v>0</v>
      </c>
      <c r="R103" s="18">
        <v>0</v>
      </c>
      <c r="S103" s="18">
        <v>388200</v>
      </c>
      <c r="T103" s="18">
        <v>0</v>
      </c>
      <c r="U103" s="8"/>
      <c r="V103" s="18">
        <v>0</v>
      </c>
      <c r="W103" s="8"/>
      <c r="X103" s="18">
        <v>0</v>
      </c>
      <c r="Y103" s="18">
        <v>0</v>
      </c>
      <c r="Z103" s="18">
        <v>0</v>
      </c>
      <c r="AA103" s="8"/>
      <c r="AB103" s="8"/>
      <c r="AC103" s="18">
        <v>0</v>
      </c>
      <c r="AD103" s="9">
        <v>44862</v>
      </c>
      <c r="AE103" s="8"/>
      <c r="AF103" s="8">
        <v>2</v>
      </c>
      <c r="AG103" s="8"/>
      <c r="AH103" s="8"/>
      <c r="AI103" s="8">
        <v>1</v>
      </c>
      <c r="AJ103" s="8">
        <v>20220530</v>
      </c>
      <c r="AK103" s="8">
        <v>20220510</v>
      </c>
      <c r="AL103" s="18">
        <v>388200</v>
      </c>
      <c r="AM103" s="18">
        <v>0</v>
      </c>
      <c r="AN103" s="9">
        <v>44957</v>
      </c>
    </row>
    <row r="104" spans="1:40" x14ac:dyDescent="0.25">
      <c r="A104" s="8">
        <v>830027158</v>
      </c>
      <c r="B104" s="8" t="s">
        <v>12</v>
      </c>
      <c r="C104" s="8" t="s">
        <v>14</v>
      </c>
      <c r="D104" s="8">
        <v>2958</v>
      </c>
      <c r="E104" s="8" t="s">
        <v>162</v>
      </c>
      <c r="F104" s="8" t="s">
        <v>14</v>
      </c>
      <c r="G104" s="8">
        <v>2958</v>
      </c>
      <c r="H104" s="9">
        <v>44862</v>
      </c>
      <c r="I104" s="18">
        <v>100000</v>
      </c>
      <c r="J104" s="18">
        <v>100000</v>
      </c>
      <c r="K104" s="8" t="s">
        <v>81</v>
      </c>
      <c r="L104" s="8" t="s">
        <v>181</v>
      </c>
      <c r="M104" s="18">
        <v>100000</v>
      </c>
      <c r="N104" s="8" t="s">
        <v>82</v>
      </c>
      <c r="O104" s="18">
        <v>100000</v>
      </c>
      <c r="P104" s="18">
        <v>0</v>
      </c>
      <c r="Q104" s="18">
        <v>0</v>
      </c>
      <c r="R104" s="18">
        <v>0</v>
      </c>
      <c r="S104" s="18">
        <v>100000</v>
      </c>
      <c r="T104" s="18">
        <v>0</v>
      </c>
      <c r="U104" s="8"/>
      <c r="V104" s="18">
        <v>0</v>
      </c>
      <c r="W104" s="8"/>
      <c r="X104" s="18">
        <v>0</v>
      </c>
      <c r="Y104" s="18">
        <v>0</v>
      </c>
      <c r="Z104" s="18">
        <v>0</v>
      </c>
      <c r="AA104" s="8"/>
      <c r="AB104" s="8"/>
      <c r="AC104" s="18">
        <v>0</v>
      </c>
      <c r="AD104" s="9">
        <v>44862</v>
      </c>
      <c r="AE104" s="8"/>
      <c r="AF104" s="8">
        <v>2</v>
      </c>
      <c r="AG104" s="8"/>
      <c r="AH104" s="8"/>
      <c r="AI104" s="8">
        <v>1</v>
      </c>
      <c r="AJ104" s="8">
        <v>20220530</v>
      </c>
      <c r="AK104" s="8">
        <v>20220510</v>
      </c>
      <c r="AL104" s="18">
        <v>100000</v>
      </c>
      <c r="AM104" s="18">
        <v>0</v>
      </c>
      <c r="AN104" s="9">
        <v>44957</v>
      </c>
    </row>
    <row r="105" spans="1:40" x14ac:dyDescent="0.25">
      <c r="A105" s="8">
        <v>830027158</v>
      </c>
      <c r="B105" s="8" t="s">
        <v>12</v>
      </c>
      <c r="C105" s="8" t="s">
        <v>14</v>
      </c>
      <c r="D105" s="8">
        <v>2984</v>
      </c>
      <c r="E105" s="8" t="s">
        <v>163</v>
      </c>
      <c r="F105" s="8" t="s">
        <v>14</v>
      </c>
      <c r="G105" s="8">
        <v>2984</v>
      </c>
      <c r="H105" s="9">
        <v>44862</v>
      </c>
      <c r="I105" s="18">
        <v>1469600</v>
      </c>
      <c r="J105" s="18">
        <v>1419600</v>
      </c>
      <c r="K105" s="8" t="s">
        <v>164</v>
      </c>
      <c r="L105" s="8" t="s">
        <v>181</v>
      </c>
      <c r="M105" s="18">
        <v>1419600</v>
      </c>
      <c r="N105" s="8" t="s">
        <v>82</v>
      </c>
      <c r="O105" s="18">
        <v>1469600</v>
      </c>
      <c r="P105" s="18">
        <v>0</v>
      </c>
      <c r="Q105" s="18">
        <v>0</v>
      </c>
      <c r="R105" s="18">
        <v>0</v>
      </c>
      <c r="S105" s="18">
        <v>1419600</v>
      </c>
      <c r="T105" s="18">
        <v>50000</v>
      </c>
      <c r="U105" s="8" t="s">
        <v>165</v>
      </c>
      <c r="V105" s="18">
        <v>0</v>
      </c>
      <c r="W105" s="8"/>
      <c r="X105" s="18">
        <v>0</v>
      </c>
      <c r="Y105" s="18">
        <v>0</v>
      </c>
      <c r="Z105" s="18">
        <v>0</v>
      </c>
      <c r="AA105" s="8"/>
      <c r="AB105" s="8"/>
      <c r="AC105" s="18">
        <v>0</v>
      </c>
      <c r="AD105" s="9">
        <v>44862</v>
      </c>
      <c r="AE105" s="8"/>
      <c r="AF105" s="8">
        <v>2</v>
      </c>
      <c r="AG105" s="8"/>
      <c r="AH105" s="8"/>
      <c r="AI105" s="8">
        <v>2</v>
      </c>
      <c r="AJ105" s="8">
        <v>20221030</v>
      </c>
      <c r="AK105" s="8">
        <v>20221005</v>
      </c>
      <c r="AL105" s="18">
        <v>1469600</v>
      </c>
      <c r="AM105" s="18">
        <v>50000</v>
      </c>
      <c r="AN105" s="9">
        <v>44957</v>
      </c>
    </row>
    <row r="106" spans="1:40" x14ac:dyDescent="0.25">
      <c r="A106" s="8">
        <v>830027158</v>
      </c>
      <c r="B106" s="8" t="s">
        <v>12</v>
      </c>
      <c r="C106" s="8" t="s">
        <v>14</v>
      </c>
      <c r="D106" s="8">
        <v>3099</v>
      </c>
      <c r="E106" s="8" t="s">
        <v>166</v>
      </c>
      <c r="F106" s="8" t="s">
        <v>14</v>
      </c>
      <c r="G106" s="8">
        <v>3099</v>
      </c>
      <c r="H106" s="9">
        <v>44862</v>
      </c>
      <c r="I106" s="18">
        <v>1752400</v>
      </c>
      <c r="J106" s="18">
        <v>1727400</v>
      </c>
      <c r="K106" s="8" t="s">
        <v>164</v>
      </c>
      <c r="L106" s="8" t="s">
        <v>181</v>
      </c>
      <c r="M106" s="18">
        <v>75000</v>
      </c>
      <c r="N106" s="8" t="s">
        <v>82</v>
      </c>
      <c r="O106" s="18">
        <v>1752400</v>
      </c>
      <c r="P106" s="18">
        <v>0</v>
      </c>
      <c r="Q106" s="18">
        <v>0</v>
      </c>
      <c r="R106" s="18">
        <v>0</v>
      </c>
      <c r="S106" s="18">
        <v>1727400</v>
      </c>
      <c r="T106" s="18">
        <v>25000</v>
      </c>
      <c r="U106" s="8" t="s">
        <v>167</v>
      </c>
      <c r="V106" s="18">
        <v>0</v>
      </c>
      <c r="W106" s="8"/>
      <c r="X106" s="18">
        <v>0</v>
      </c>
      <c r="Y106" s="18">
        <v>0</v>
      </c>
      <c r="Z106" s="18">
        <v>0</v>
      </c>
      <c r="AA106" s="8"/>
      <c r="AB106" s="8"/>
      <c r="AC106" s="18">
        <v>0</v>
      </c>
      <c r="AD106" s="9">
        <v>44862</v>
      </c>
      <c r="AE106" s="8"/>
      <c r="AF106" s="8">
        <v>2</v>
      </c>
      <c r="AG106" s="8"/>
      <c r="AH106" s="8"/>
      <c r="AI106" s="8">
        <v>2</v>
      </c>
      <c r="AJ106" s="8">
        <v>20221030</v>
      </c>
      <c r="AK106" s="8">
        <v>20221005</v>
      </c>
      <c r="AL106" s="18">
        <v>1752400</v>
      </c>
      <c r="AM106" s="18">
        <v>25000</v>
      </c>
      <c r="AN106" s="9">
        <v>44957</v>
      </c>
    </row>
    <row r="107" spans="1:40" x14ac:dyDescent="0.25">
      <c r="A107" s="8">
        <v>830027158</v>
      </c>
      <c r="B107" s="8" t="s">
        <v>12</v>
      </c>
      <c r="C107" s="8" t="s">
        <v>14</v>
      </c>
      <c r="D107" s="8">
        <v>1179</v>
      </c>
      <c r="E107" s="8" t="s">
        <v>168</v>
      </c>
      <c r="F107" s="8" t="s">
        <v>14</v>
      </c>
      <c r="G107" s="8">
        <v>1179</v>
      </c>
      <c r="H107" s="9">
        <v>44862</v>
      </c>
      <c r="I107" s="18">
        <v>2220200</v>
      </c>
      <c r="J107" s="18">
        <v>20000</v>
      </c>
      <c r="K107" s="8" t="s">
        <v>169</v>
      </c>
      <c r="L107" s="8" t="s">
        <v>182</v>
      </c>
      <c r="M107" s="18">
        <v>0</v>
      </c>
      <c r="N107" s="8" t="s">
        <v>82</v>
      </c>
      <c r="O107" s="18">
        <v>2200200</v>
      </c>
      <c r="P107" s="18">
        <v>0</v>
      </c>
      <c r="Q107" s="18">
        <v>0</v>
      </c>
      <c r="R107" s="18">
        <v>0</v>
      </c>
      <c r="S107" s="18">
        <v>2200200</v>
      </c>
      <c r="T107" s="18">
        <v>0</v>
      </c>
      <c r="U107" s="8"/>
      <c r="V107" s="18">
        <v>0</v>
      </c>
      <c r="W107" s="8"/>
      <c r="X107" s="18">
        <v>0</v>
      </c>
      <c r="Y107" s="18">
        <v>2200200</v>
      </c>
      <c r="Z107" s="18">
        <v>0</v>
      </c>
      <c r="AA107" s="8">
        <v>2201065397</v>
      </c>
      <c r="AB107" s="8" t="s">
        <v>183</v>
      </c>
      <c r="AC107" s="18">
        <v>0</v>
      </c>
      <c r="AD107" s="9">
        <v>44862</v>
      </c>
      <c r="AE107" s="8"/>
      <c r="AF107" s="8">
        <v>2</v>
      </c>
      <c r="AG107" s="8"/>
      <c r="AH107" s="8"/>
      <c r="AI107" s="8">
        <v>1</v>
      </c>
      <c r="AJ107" s="8">
        <v>20210228</v>
      </c>
      <c r="AK107" s="8">
        <v>20210209</v>
      </c>
      <c r="AL107" s="18">
        <v>2200200</v>
      </c>
      <c r="AM107" s="18">
        <v>0</v>
      </c>
      <c r="AN107" s="9">
        <v>44957</v>
      </c>
    </row>
    <row r="108" spans="1:40" x14ac:dyDescent="0.25">
      <c r="A108" s="8">
        <v>830027158</v>
      </c>
      <c r="B108" s="8" t="s">
        <v>12</v>
      </c>
      <c r="C108" s="8" t="s">
        <v>14</v>
      </c>
      <c r="D108" s="8">
        <v>3476</v>
      </c>
      <c r="E108" s="8" t="s">
        <v>170</v>
      </c>
      <c r="F108" s="8" t="s">
        <v>14</v>
      </c>
      <c r="G108" s="8">
        <v>3476</v>
      </c>
      <c r="H108" s="9">
        <v>44862</v>
      </c>
      <c r="I108" s="18">
        <v>50000</v>
      </c>
      <c r="J108" s="18">
        <v>50000</v>
      </c>
      <c r="K108" s="8" t="s">
        <v>171</v>
      </c>
      <c r="L108" s="8" t="s">
        <v>172</v>
      </c>
      <c r="M108" s="18">
        <v>0</v>
      </c>
      <c r="N108" s="8" t="s">
        <v>82</v>
      </c>
      <c r="O108" s="18">
        <v>50000</v>
      </c>
      <c r="P108" s="18">
        <v>0</v>
      </c>
      <c r="Q108" s="18">
        <v>0</v>
      </c>
      <c r="R108" s="18">
        <v>0</v>
      </c>
      <c r="S108" s="18">
        <v>0</v>
      </c>
      <c r="T108" s="18">
        <v>0</v>
      </c>
      <c r="U108" s="8"/>
      <c r="V108" s="18">
        <v>50000</v>
      </c>
      <c r="W108" s="8" t="s">
        <v>173</v>
      </c>
      <c r="X108" s="18">
        <v>50000</v>
      </c>
      <c r="Y108" s="18">
        <v>0</v>
      </c>
      <c r="Z108" s="18">
        <v>0</v>
      </c>
      <c r="AA108" s="8"/>
      <c r="AB108" s="8"/>
      <c r="AC108" s="18">
        <v>0</v>
      </c>
      <c r="AD108" s="9">
        <v>44862</v>
      </c>
      <c r="AE108" s="8"/>
      <c r="AF108" s="8">
        <v>9</v>
      </c>
      <c r="AG108" s="8"/>
      <c r="AH108" s="8" t="s">
        <v>174</v>
      </c>
      <c r="AI108" s="8">
        <v>1</v>
      </c>
      <c r="AJ108" s="8">
        <v>21001231</v>
      </c>
      <c r="AK108" s="8">
        <v>20221108</v>
      </c>
      <c r="AL108" s="18">
        <v>50000</v>
      </c>
      <c r="AM108" s="18">
        <v>0</v>
      </c>
      <c r="AN108" s="9">
        <v>44957</v>
      </c>
    </row>
    <row r="109" spans="1:40" x14ac:dyDescent="0.25">
      <c r="A109" s="8">
        <v>830027158</v>
      </c>
      <c r="B109" s="8" t="s">
        <v>12</v>
      </c>
      <c r="C109" s="8" t="s">
        <v>14</v>
      </c>
      <c r="D109" s="8">
        <v>3258</v>
      </c>
      <c r="E109" s="8" t="s">
        <v>175</v>
      </c>
      <c r="F109" s="8" t="s">
        <v>14</v>
      </c>
      <c r="G109" s="8">
        <v>3258</v>
      </c>
      <c r="H109" s="9">
        <v>44862</v>
      </c>
      <c r="I109" s="18">
        <v>7746400</v>
      </c>
      <c r="J109" s="18">
        <v>7746400</v>
      </c>
      <c r="K109" s="8" t="s">
        <v>176</v>
      </c>
      <c r="L109" s="8" t="s">
        <v>180</v>
      </c>
      <c r="M109" s="18">
        <v>7696400</v>
      </c>
      <c r="N109" s="8" t="s">
        <v>82</v>
      </c>
      <c r="O109" s="18">
        <v>7746400</v>
      </c>
      <c r="P109" s="18">
        <v>0</v>
      </c>
      <c r="Q109" s="18">
        <v>0</v>
      </c>
      <c r="R109" s="18">
        <v>0</v>
      </c>
      <c r="S109" s="18">
        <v>7696400</v>
      </c>
      <c r="T109" s="18">
        <v>0</v>
      </c>
      <c r="U109" s="8"/>
      <c r="V109" s="18">
        <v>50000</v>
      </c>
      <c r="W109" s="8" t="s">
        <v>177</v>
      </c>
      <c r="X109" s="18">
        <v>50000</v>
      </c>
      <c r="Y109" s="18">
        <v>0</v>
      </c>
      <c r="Z109" s="18">
        <v>0</v>
      </c>
      <c r="AA109" s="8"/>
      <c r="AB109" s="8"/>
      <c r="AC109" s="18">
        <v>0</v>
      </c>
      <c r="AD109" s="9">
        <v>44862</v>
      </c>
      <c r="AE109" s="8"/>
      <c r="AF109" s="8">
        <v>9</v>
      </c>
      <c r="AG109" s="8"/>
      <c r="AH109" s="8" t="s">
        <v>178</v>
      </c>
      <c r="AI109" s="8">
        <v>1</v>
      </c>
      <c r="AJ109" s="8">
        <v>21001231</v>
      </c>
      <c r="AK109" s="8">
        <v>20221007</v>
      </c>
      <c r="AL109" s="18">
        <v>7746400</v>
      </c>
      <c r="AM109" s="18">
        <v>0</v>
      </c>
      <c r="AN109" s="9">
        <v>44957</v>
      </c>
    </row>
  </sheetData>
  <autoFilter ref="A2:AN109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2" zoomScaleNormal="100" zoomScaleSheetLayoutView="100" workbookViewId="0">
      <selection activeCell="J35" sqref="J35"/>
    </sheetView>
  </sheetViews>
  <sheetFormatPr baseColWidth="10" defaultRowHeight="12.75" x14ac:dyDescent="0.2"/>
  <cols>
    <col min="1" max="1" width="4.42578125" style="25" customWidth="1"/>
    <col min="2" max="2" width="11.42578125" style="25"/>
    <col min="3" max="3" width="17.5703125" style="25" customWidth="1"/>
    <col min="4" max="4" width="11.5703125" style="25" customWidth="1"/>
    <col min="5" max="8" width="11.42578125" style="25"/>
    <col min="9" max="9" width="22.5703125" style="25" customWidth="1"/>
    <col min="10" max="10" width="14" style="25" customWidth="1"/>
    <col min="11" max="11" width="1.7109375" style="25" customWidth="1"/>
    <col min="12" max="222" width="11.42578125" style="25"/>
    <col min="223" max="223" width="4.42578125" style="25" customWidth="1"/>
    <col min="224" max="224" width="11.42578125" style="25"/>
    <col min="225" max="225" width="17.5703125" style="25" customWidth="1"/>
    <col min="226" max="226" width="11.5703125" style="25" customWidth="1"/>
    <col min="227" max="230" width="11.42578125" style="25"/>
    <col min="231" max="231" width="22.5703125" style="25" customWidth="1"/>
    <col min="232" max="232" width="14" style="25" customWidth="1"/>
    <col min="233" max="233" width="1.7109375" style="25" customWidth="1"/>
    <col min="234" max="478" width="11.42578125" style="25"/>
    <col min="479" max="479" width="4.42578125" style="25" customWidth="1"/>
    <col min="480" max="480" width="11.42578125" style="25"/>
    <col min="481" max="481" width="17.5703125" style="25" customWidth="1"/>
    <col min="482" max="482" width="11.5703125" style="25" customWidth="1"/>
    <col min="483" max="486" width="11.42578125" style="25"/>
    <col min="487" max="487" width="22.5703125" style="25" customWidth="1"/>
    <col min="488" max="488" width="14" style="25" customWidth="1"/>
    <col min="489" max="489" width="1.7109375" style="25" customWidth="1"/>
    <col min="490" max="734" width="11.42578125" style="25"/>
    <col min="735" max="735" width="4.42578125" style="25" customWidth="1"/>
    <col min="736" max="736" width="11.42578125" style="25"/>
    <col min="737" max="737" width="17.5703125" style="25" customWidth="1"/>
    <col min="738" max="738" width="11.5703125" style="25" customWidth="1"/>
    <col min="739" max="742" width="11.42578125" style="25"/>
    <col min="743" max="743" width="22.5703125" style="25" customWidth="1"/>
    <col min="744" max="744" width="14" style="25" customWidth="1"/>
    <col min="745" max="745" width="1.7109375" style="25" customWidth="1"/>
    <col min="746" max="990" width="11.42578125" style="25"/>
    <col min="991" max="991" width="4.42578125" style="25" customWidth="1"/>
    <col min="992" max="992" width="11.42578125" style="25"/>
    <col min="993" max="993" width="17.5703125" style="25" customWidth="1"/>
    <col min="994" max="994" width="11.5703125" style="25" customWidth="1"/>
    <col min="995" max="998" width="11.42578125" style="25"/>
    <col min="999" max="999" width="22.5703125" style="25" customWidth="1"/>
    <col min="1000" max="1000" width="14" style="25" customWidth="1"/>
    <col min="1001" max="1001" width="1.7109375" style="25" customWidth="1"/>
    <col min="1002" max="1246" width="11.42578125" style="25"/>
    <col min="1247" max="1247" width="4.42578125" style="25" customWidth="1"/>
    <col min="1248" max="1248" width="11.42578125" style="25"/>
    <col min="1249" max="1249" width="17.5703125" style="25" customWidth="1"/>
    <col min="1250" max="1250" width="11.5703125" style="25" customWidth="1"/>
    <col min="1251" max="1254" width="11.42578125" style="25"/>
    <col min="1255" max="1255" width="22.5703125" style="25" customWidth="1"/>
    <col min="1256" max="1256" width="14" style="25" customWidth="1"/>
    <col min="1257" max="1257" width="1.7109375" style="25" customWidth="1"/>
    <col min="1258" max="1502" width="11.42578125" style="25"/>
    <col min="1503" max="1503" width="4.42578125" style="25" customWidth="1"/>
    <col min="1504" max="1504" width="11.42578125" style="25"/>
    <col min="1505" max="1505" width="17.5703125" style="25" customWidth="1"/>
    <col min="1506" max="1506" width="11.5703125" style="25" customWidth="1"/>
    <col min="1507" max="1510" width="11.42578125" style="25"/>
    <col min="1511" max="1511" width="22.5703125" style="25" customWidth="1"/>
    <col min="1512" max="1512" width="14" style="25" customWidth="1"/>
    <col min="1513" max="1513" width="1.7109375" style="25" customWidth="1"/>
    <col min="1514" max="1758" width="11.42578125" style="25"/>
    <col min="1759" max="1759" width="4.42578125" style="25" customWidth="1"/>
    <col min="1760" max="1760" width="11.42578125" style="25"/>
    <col min="1761" max="1761" width="17.5703125" style="25" customWidth="1"/>
    <col min="1762" max="1762" width="11.5703125" style="25" customWidth="1"/>
    <col min="1763" max="1766" width="11.42578125" style="25"/>
    <col min="1767" max="1767" width="22.5703125" style="25" customWidth="1"/>
    <col min="1768" max="1768" width="14" style="25" customWidth="1"/>
    <col min="1769" max="1769" width="1.7109375" style="25" customWidth="1"/>
    <col min="1770" max="2014" width="11.42578125" style="25"/>
    <col min="2015" max="2015" width="4.42578125" style="25" customWidth="1"/>
    <col min="2016" max="2016" width="11.42578125" style="25"/>
    <col min="2017" max="2017" width="17.5703125" style="25" customWidth="1"/>
    <col min="2018" max="2018" width="11.5703125" style="25" customWidth="1"/>
    <col min="2019" max="2022" width="11.42578125" style="25"/>
    <col min="2023" max="2023" width="22.5703125" style="25" customWidth="1"/>
    <col min="2024" max="2024" width="14" style="25" customWidth="1"/>
    <col min="2025" max="2025" width="1.7109375" style="25" customWidth="1"/>
    <col min="2026" max="2270" width="11.42578125" style="25"/>
    <col min="2271" max="2271" width="4.42578125" style="25" customWidth="1"/>
    <col min="2272" max="2272" width="11.42578125" style="25"/>
    <col min="2273" max="2273" width="17.5703125" style="25" customWidth="1"/>
    <col min="2274" max="2274" width="11.5703125" style="25" customWidth="1"/>
    <col min="2275" max="2278" width="11.42578125" style="25"/>
    <col min="2279" max="2279" width="22.5703125" style="25" customWidth="1"/>
    <col min="2280" max="2280" width="14" style="25" customWidth="1"/>
    <col min="2281" max="2281" width="1.7109375" style="25" customWidth="1"/>
    <col min="2282" max="2526" width="11.42578125" style="25"/>
    <col min="2527" max="2527" width="4.42578125" style="25" customWidth="1"/>
    <col min="2528" max="2528" width="11.42578125" style="25"/>
    <col min="2529" max="2529" width="17.5703125" style="25" customWidth="1"/>
    <col min="2530" max="2530" width="11.5703125" style="25" customWidth="1"/>
    <col min="2531" max="2534" width="11.42578125" style="25"/>
    <col min="2535" max="2535" width="22.5703125" style="25" customWidth="1"/>
    <col min="2536" max="2536" width="14" style="25" customWidth="1"/>
    <col min="2537" max="2537" width="1.7109375" style="25" customWidth="1"/>
    <col min="2538" max="2782" width="11.42578125" style="25"/>
    <col min="2783" max="2783" width="4.42578125" style="25" customWidth="1"/>
    <col min="2784" max="2784" width="11.42578125" style="25"/>
    <col min="2785" max="2785" width="17.5703125" style="25" customWidth="1"/>
    <col min="2786" max="2786" width="11.5703125" style="25" customWidth="1"/>
    <col min="2787" max="2790" width="11.42578125" style="25"/>
    <col min="2791" max="2791" width="22.5703125" style="25" customWidth="1"/>
    <col min="2792" max="2792" width="14" style="25" customWidth="1"/>
    <col min="2793" max="2793" width="1.7109375" style="25" customWidth="1"/>
    <col min="2794" max="3038" width="11.42578125" style="25"/>
    <col min="3039" max="3039" width="4.42578125" style="25" customWidth="1"/>
    <col min="3040" max="3040" width="11.42578125" style="25"/>
    <col min="3041" max="3041" width="17.5703125" style="25" customWidth="1"/>
    <col min="3042" max="3042" width="11.5703125" style="25" customWidth="1"/>
    <col min="3043" max="3046" width="11.42578125" style="25"/>
    <col min="3047" max="3047" width="22.5703125" style="25" customWidth="1"/>
    <col min="3048" max="3048" width="14" style="25" customWidth="1"/>
    <col min="3049" max="3049" width="1.7109375" style="25" customWidth="1"/>
    <col min="3050" max="3294" width="11.42578125" style="25"/>
    <col min="3295" max="3295" width="4.42578125" style="25" customWidth="1"/>
    <col min="3296" max="3296" width="11.42578125" style="25"/>
    <col min="3297" max="3297" width="17.5703125" style="25" customWidth="1"/>
    <col min="3298" max="3298" width="11.5703125" style="25" customWidth="1"/>
    <col min="3299" max="3302" width="11.42578125" style="25"/>
    <col min="3303" max="3303" width="22.5703125" style="25" customWidth="1"/>
    <col min="3304" max="3304" width="14" style="25" customWidth="1"/>
    <col min="3305" max="3305" width="1.7109375" style="25" customWidth="1"/>
    <col min="3306" max="3550" width="11.42578125" style="25"/>
    <col min="3551" max="3551" width="4.42578125" style="25" customWidth="1"/>
    <col min="3552" max="3552" width="11.42578125" style="25"/>
    <col min="3553" max="3553" width="17.5703125" style="25" customWidth="1"/>
    <col min="3554" max="3554" width="11.5703125" style="25" customWidth="1"/>
    <col min="3555" max="3558" width="11.42578125" style="25"/>
    <col min="3559" max="3559" width="22.5703125" style="25" customWidth="1"/>
    <col min="3560" max="3560" width="14" style="25" customWidth="1"/>
    <col min="3561" max="3561" width="1.7109375" style="25" customWidth="1"/>
    <col min="3562" max="3806" width="11.42578125" style="25"/>
    <col min="3807" max="3807" width="4.42578125" style="25" customWidth="1"/>
    <col min="3808" max="3808" width="11.42578125" style="25"/>
    <col min="3809" max="3809" width="17.5703125" style="25" customWidth="1"/>
    <col min="3810" max="3810" width="11.5703125" style="25" customWidth="1"/>
    <col min="3811" max="3814" width="11.42578125" style="25"/>
    <col min="3815" max="3815" width="22.5703125" style="25" customWidth="1"/>
    <col min="3816" max="3816" width="14" style="25" customWidth="1"/>
    <col min="3817" max="3817" width="1.7109375" style="25" customWidth="1"/>
    <col min="3818" max="4062" width="11.42578125" style="25"/>
    <col min="4063" max="4063" width="4.42578125" style="25" customWidth="1"/>
    <col min="4064" max="4064" width="11.42578125" style="25"/>
    <col min="4065" max="4065" width="17.5703125" style="25" customWidth="1"/>
    <col min="4066" max="4066" width="11.5703125" style="25" customWidth="1"/>
    <col min="4067" max="4070" width="11.42578125" style="25"/>
    <col min="4071" max="4071" width="22.5703125" style="25" customWidth="1"/>
    <col min="4072" max="4072" width="14" style="25" customWidth="1"/>
    <col min="4073" max="4073" width="1.7109375" style="25" customWidth="1"/>
    <col min="4074" max="4318" width="11.42578125" style="25"/>
    <col min="4319" max="4319" width="4.42578125" style="25" customWidth="1"/>
    <col min="4320" max="4320" width="11.42578125" style="25"/>
    <col min="4321" max="4321" width="17.5703125" style="25" customWidth="1"/>
    <col min="4322" max="4322" width="11.5703125" style="25" customWidth="1"/>
    <col min="4323" max="4326" width="11.42578125" style="25"/>
    <col min="4327" max="4327" width="22.5703125" style="25" customWidth="1"/>
    <col min="4328" max="4328" width="14" style="25" customWidth="1"/>
    <col min="4329" max="4329" width="1.7109375" style="25" customWidth="1"/>
    <col min="4330" max="4574" width="11.42578125" style="25"/>
    <col min="4575" max="4575" width="4.42578125" style="25" customWidth="1"/>
    <col min="4576" max="4576" width="11.42578125" style="25"/>
    <col min="4577" max="4577" width="17.5703125" style="25" customWidth="1"/>
    <col min="4578" max="4578" width="11.5703125" style="25" customWidth="1"/>
    <col min="4579" max="4582" width="11.42578125" style="25"/>
    <col min="4583" max="4583" width="22.5703125" style="25" customWidth="1"/>
    <col min="4584" max="4584" width="14" style="25" customWidth="1"/>
    <col min="4585" max="4585" width="1.7109375" style="25" customWidth="1"/>
    <col min="4586" max="4830" width="11.42578125" style="25"/>
    <col min="4831" max="4831" width="4.42578125" style="25" customWidth="1"/>
    <col min="4832" max="4832" width="11.42578125" style="25"/>
    <col min="4833" max="4833" width="17.5703125" style="25" customWidth="1"/>
    <col min="4834" max="4834" width="11.5703125" style="25" customWidth="1"/>
    <col min="4835" max="4838" width="11.42578125" style="25"/>
    <col min="4839" max="4839" width="22.5703125" style="25" customWidth="1"/>
    <col min="4840" max="4840" width="14" style="25" customWidth="1"/>
    <col min="4841" max="4841" width="1.7109375" style="25" customWidth="1"/>
    <col min="4842" max="5086" width="11.42578125" style="25"/>
    <col min="5087" max="5087" width="4.42578125" style="25" customWidth="1"/>
    <col min="5088" max="5088" width="11.42578125" style="25"/>
    <col min="5089" max="5089" width="17.5703125" style="25" customWidth="1"/>
    <col min="5090" max="5090" width="11.5703125" style="25" customWidth="1"/>
    <col min="5091" max="5094" width="11.42578125" style="25"/>
    <col min="5095" max="5095" width="22.5703125" style="25" customWidth="1"/>
    <col min="5096" max="5096" width="14" style="25" customWidth="1"/>
    <col min="5097" max="5097" width="1.7109375" style="25" customWidth="1"/>
    <col min="5098" max="5342" width="11.42578125" style="25"/>
    <col min="5343" max="5343" width="4.42578125" style="25" customWidth="1"/>
    <col min="5344" max="5344" width="11.42578125" style="25"/>
    <col min="5345" max="5345" width="17.5703125" style="25" customWidth="1"/>
    <col min="5346" max="5346" width="11.5703125" style="25" customWidth="1"/>
    <col min="5347" max="5350" width="11.42578125" style="25"/>
    <col min="5351" max="5351" width="22.5703125" style="25" customWidth="1"/>
    <col min="5352" max="5352" width="14" style="25" customWidth="1"/>
    <col min="5353" max="5353" width="1.7109375" style="25" customWidth="1"/>
    <col min="5354" max="5598" width="11.42578125" style="25"/>
    <col min="5599" max="5599" width="4.42578125" style="25" customWidth="1"/>
    <col min="5600" max="5600" width="11.42578125" style="25"/>
    <col min="5601" max="5601" width="17.5703125" style="25" customWidth="1"/>
    <col min="5602" max="5602" width="11.5703125" style="25" customWidth="1"/>
    <col min="5603" max="5606" width="11.42578125" style="25"/>
    <col min="5607" max="5607" width="22.5703125" style="25" customWidth="1"/>
    <col min="5608" max="5608" width="14" style="25" customWidth="1"/>
    <col min="5609" max="5609" width="1.7109375" style="25" customWidth="1"/>
    <col min="5610" max="5854" width="11.42578125" style="25"/>
    <col min="5855" max="5855" width="4.42578125" style="25" customWidth="1"/>
    <col min="5856" max="5856" width="11.42578125" style="25"/>
    <col min="5857" max="5857" width="17.5703125" style="25" customWidth="1"/>
    <col min="5858" max="5858" width="11.5703125" style="25" customWidth="1"/>
    <col min="5859" max="5862" width="11.42578125" style="25"/>
    <col min="5863" max="5863" width="22.5703125" style="25" customWidth="1"/>
    <col min="5864" max="5864" width="14" style="25" customWidth="1"/>
    <col min="5865" max="5865" width="1.7109375" style="25" customWidth="1"/>
    <col min="5866" max="6110" width="11.42578125" style="25"/>
    <col min="6111" max="6111" width="4.42578125" style="25" customWidth="1"/>
    <col min="6112" max="6112" width="11.42578125" style="25"/>
    <col min="6113" max="6113" width="17.5703125" style="25" customWidth="1"/>
    <col min="6114" max="6114" width="11.5703125" style="25" customWidth="1"/>
    <col min="6115" max="6118" width="11.42578125" style="25"/>
    <col min="6119" max="6119" width="22.5703125" style="25" customWidth="1"/>
    <col min="6120" max="6120" width="14" style="25" customWidth="1"/>
    <col min="6121" max="6121" width="1.7109375" style="25" customWidth="1"/>
    <col min="6122" max="6366" width="11.42578125" style="25"/>
    <col min="6367" max="6367" width="4.42578125" style="25" customWidth="1"/>
    <col min="6368" max="6368" width="11.42578125" style="25"/>
    <col min="6369" max="6369" width="17.5703125" style="25" customWidth="1"/>
    <col min="6370" max="6370" width="11.5703125" style="25" customWidth="1"/>
    <col min="6371" max="6374" width="11.42578125" style="25"/>
    <col min="6375" max="6375" width="22.5703125" style="25" customWidth="1"/>
    <col min="6376" max="6376" width="14" style="25" customWidth="1"/>
    <col min="6377" max="6377" width="1.7109375" style="25" customWidth="1"/>
    <col min="6378" max="6622" width="11.42578125" style="25"/>
    <col min="6623" max="6623" width="4.42578125" style="25" customWidth="1"/>
    <col min="6624" max="6624" width="11.42578125" style="25"/>
    <col min="6625" max="6625" width="17.5703125" style="25" customWidth="1"/>
    <col min="6626" max="6626" width="11.5703125" style="25" customWidth="1"/>
    <col min="6627" max="6630" width="11.42578125" style="25"/>
    <col min="6631" max="6631" width="22.5703125" style="25" customWidth="1"/>
    <col min="6632" max="6632" width="14" style="25" customWidth="1"/>
    <col min="6633" max="6633" width="1.7109375" style="25" customWidth="1"/>
    <col min="6634" max="6878" width="11.42578125" style="25"/>
    <col min="6879" max="6879" width="4.42578125" style="25" customWidth="1"/>
    <col min="6880" max="6880" width="11.42578125" style="25"/>
    <col min="6881" max="6881" width="17.5703125" style="25" customWidth="1"/>
    <col min="6882" max="6882" width="11.5703125" style="25" customWidth="1"/>
    <col min="6883" max="6886" width="11.42578125" style="25"/>
    <col min="6887" max="6887" width="22.5703125" style="25" customWidth="1"/>
    <col min="6888" max="6888" width="14" style="25" customWidth="1"/>
    <col min="6889" max="6889" width="1.7109375" style="25" customWidth="1"/>
    <col min="6890" max="7134" width="11.42578125" style="25"/>
    <col min="7135" max="7135" width="4.42578125" style="25" customWidth="1"/>
    <col min="7136" max="7136" width="11.42578125" style="25"/>
    <col min="7137" max="7137" width="17.5703125" style="25" customWidth="1"/>
    <col min="7138" max="7138" width="11.5703125" style="25" customWidth="1"/>
    <col min="7139" max="7142" width="11.42578125" style="25"/>
    <col min="7143" max="7143" width="22.5703125" style="25" customWidth="1"/>
    <col min="7144" max="7144" width="14" style="25" customWidth="1"/>
    <col min="7145" max="7145" width="1.7109375" style="25" customWidth="1"/>
    <col min="7146" max="7390" width="11.42578125" style="25"/>
    <col min="7391" max="7391" width="4.42578125" style="25" customWidth="1"/>
    <col min="7392" max="7392" width="11.42578125" style="25"/>
    <col min="7393" max="7393" width="17.5703125" style="25" customWidth="1"/>
    <col min="7394" max="7394" width="11.5703125" style="25" customWidth="1"/>
    <col min="7395" max="7398" width="11.42578125" style="25"/>
    <col min="7399" max="7399" width="22.5703125" style="25" customWidth="1"/>
    <col min="7400" max="7400" width="14" style="25" customWidth="1"/>
    <col min="7401" max="7401" width="1.7109375" style="25" customWidth="1"/>
    <col min="7402" max="7646" width="11.42578125" style="25"/>
    <col min="7647" max="7647" width="4.42578125" style="25" customWidth="1"/>
    <col min="7648" max="7648" width="11.42578125" style="25"/>
    <col min="7649" max="7649" width="17.5703125" style="25" customWidth="1"/>
    <col min="7650" max="7650" width="11.5703125" style="25" customWidth="1"/>
    <col min="7651" max="7654" width="11.42578125" style="25"/>
    <col min="7655" max="7655" width="22.5703125" style="25" customWidth="1"/>
    <col min="7656" max="7656" width="14" style="25" customWidth="1"/>
    <col min="7657" max="7657" width="1.7109375" style="25" customWidth="1"/>
    <col min="7658" max="7902" width="11.42578125" style="25"/>
    <col min="7903" max="7903" width="4.42578125" style="25" customWidth="1"/>
    <col min="7904" max="7904" width="11.42578125" style="25"/>
    <col min="7905" max="7905" width="17.5703125" style="25" customWidth="1"/>
    <col min="7906" max="7906" width="11.5703125" style="25" customWidth="1"/>
    <col min="7907" max="7910" width="11.42578125" style="25"/>
    <col min="7911" max="7911" width="22.5703125" style="25" customWidth="1"/>
    <col min="7912" max="7912" width="14" style="25" customWidth="1"/>
    <col min="7913" max="7913" width="1.7109375" style="25" customWidth="1"/>
    <col min="7914" max="8158" width="11.42578125" style="25"/>
    <col min="8159" max="8159" width="4.42578125" style="25" customWidth="1"/>
    <col min="8160" max="8160" width="11.42578125" style="25"/>
    <col min="8161" max="8161" width="17.5703125" style="25" customWidth="1"/>
    <col min="8162" max="8162" width="11.5703125" style="25" customWidth="1"/>
    <col min="8163" max="8166" width="11.42578125" style="25"/>
    <col min="8167" max="8167" width="22.5703125" style="25" customWidth="1"/>
    <col min="8168" max="8168" width="14" style="25" customWidth="1"/>
    <col min="8169" max="8169" width="1.7109375" style="25" customWidth="1"/>
    <col min="8170" max="8414" width="11.42578125" style="25"/>
    <col min="8415" max="8415" width="4.42578125" style="25" customWidth="1"/>
    <col min="8416" max="8416" width="11.42578125" style="25"/>
    <col min="8417" max="8417" width="17.5703125" style="25" customWidth="1"/>
    <col min="8418" max="8418" width="11.5703125" style="25" customWidth="1"/>
    <col min="8419" max="8422" width="11.42578125" style="25"/>
    <col min="8423" max="8423" width="22.5703125" style="25" customWidth="1"/>
    <col min="8424" max="8424" width="14" style="25" customWidth="1"/>
    <col min="8425" max="8425" width="1.7109375" style="25" customWidth="1"/>
    <col min="8426" max="8670" width="11.42578125" style="25"/>
    <col min="8671" max="8671" width="4.42578125" style="25" customWidth="1"/>
    <col min="8672" max="8672" width="11.42578125" style="25"/>
    <col min="8673" max="8673" width="17.5703125" style="25" customWidth="1"/>
    <col min="8674" max="8674" width="11.5703125" style="25" customWidth="1"/>
    <col min="8675" max="8678" width="11.42578125" style="25"/>
    <col min="8679" max="8679" width="22.5703125" style="25" customWidth="1"/>
    <col min="8680" max="8680" width="14" style="25" customWidth="1"/>
    <col min="8681" max="8681" width="1.7109375" style="25" customWidth="1"/>
    <col min="8682" max="8926" width="11.42578125" style="25"/>
    <col min="8927" max="8927" width="4.42578125" style="25" customWidth="1"/>
    <col min="8928" max="8928" width="11.42578125" style="25"/>
    <col min="8929" max="8929" width="17.5703125" style="25" customWidth="1"/>
    <col min="8930" max="8930" width="11.5703125" style="25" customWidth="1"/>
    <col min="8931" max="8934" width="11.42578125" style="25"/>
    <col min="8935" max="8935" width="22.5703125" style="25" customWidth="1"/>
    <col min="8936" max="8936" width="14" style="25" customWidth="1"/>
    <col min="8937" max="8937" width="1.7109375" style="25" customWidth="1"/>
    <col min="8938" max="9182" width="11.42578125" style="25"/>
    <col min="9183" max="9183" width="4.42578125" style="25" customWidth="1"/>
    <col min="9184" max="9184" width="11.42578125" style="25"/>
    <col min="9185" max="9185" width="17.5703125" style="25" customWidth="1"/>
    <col min="9186" max="9186" width="11.5703125" style="25" customWidth="1"/>
    <col min="9187" max="9190" width="11.42578125" style="25"/>
    <col min="9191" max="9191" width="22.5703125" style="25" customWidth="1"/>
    <col min="9192" max="9192" width="14" style="25" customWidth="1"/>
    <col min="9193" max="9193" width="1.7109375" style="25" customWidth="1"/>
    <col min="9194" max="9438" width="11.42578125" style="25"/>
    <col min="9439" max="9439" width="4.42578125" style="25" customWidth="1"/>
    <col min="9440" max="9440" width="11.42578125" style="25"/>
    <col min="9441" max="9441" width="17.5703125" style="25" customWidth="1"/>
    <col min="9442" max="9442" width="11.5703125" style="25" customWidth="1"/>
    <col min="9443" max="9446" width="11.42578125" style="25"/>
    <col min="9447" max="9447" width="22.5703125" style="25" customWidth="1"/>
    <col min="9448" max="9448" width="14" style="25" customWidth="1"/>
    <col min="9449" max="9449" width="1.7109375" style="25" customWidth="1"/>
    <col min="9450" max="9694" width="11.42578125" style="25"/>
    <col min="9695" max="9695" width="4.42578125" style="25" customWidth="1"/>
    <col min="9696" max="9696" width="11.42578125" style="25"/>
    <col min="9697" max="9697" width="17.5703125" style="25" customWidth="1"/>
    <col min="9698" max="9698" width="11.5703125" style="25" customWidth="1"/>
    <col min="9699" max="9702" width="11.42578125" style="25"/>
    <col min="9703" max="9703" width="22.5703125" style="25" customWidth="1"/>
    <col min="9704" max="9704" width="14" style="25" customWidth="1"/>
    <col min="9705" max="9705" width="1.7109375" style="25" customWidth="1"/>
    <col min="9706" max="9950" width="11.42578125" style="25"/>
    <col min="9951" max="9951" width="4.42578125" style="25" customWidth="1"/>
    <col min="9952" max="9952" width="11.42578125" style="25"/>
    <col min="9953" max="9953" width="17.5703125" style="25" customWidth="1"/>
    <col min="9954" max="9954" width="11.5703125" style="25" customWidth="1"/>
    <col min="9955" max="9958" width="11.42578125" style="25"/>
    <col min="9959" max="9959" width="22.5703125" style="25" customWidth="1"/>
    <col min="9960" max="9960" width="14" style="25" customWidth="1"/>
    <col min="9961" max="9961" width="1.7109375" style="25" customWidth="1"/>
    <col min="9962" max="10206" width="11.42578125" style="25"/>
    <col min="10207" max="10207" width="4.42578125" style="25" customWidth="1"/>
    <col min="10208" max="10208" width="11.42578125" style="25"/>
    <col min="10209" max="10209" width="17.5703125" style="25" customWidth="1"/>
    <col min="10210" max="10210" width="11.5703125" style="25" customWidth="1"/>
    <col min="10211" max="10214" width="11.42578125" style="25"/>
    <col min="10215" max="10215" width="22.5703125" style="25" customWidth="1"/>
    <col min="10216" max="10216" width="14" style="25" customWidth="1"/>
    <col min="10217" max="10217" width="1.7109375" style="25" customWidth="1"/>
    <col min="10218" max="10462" width="11.42578125" style="25"/>
    <col min="10463" max="10463" width="4.42578125" style="25" customWidth="1"/>
    <col min="10464" max="10464" width="11.42578125" style="25"/>
    <col min="10465" max="10465" width="17.5703125" style="25" customWidth="1"/>
    <col min="10466" max="10466" width="11.5703125" style="25" customWidth="1"/>
    <col min="10467" max="10470" width="11.42578125" style="25"/>
    <col min="10471" max="10471" width="22.5703125" style="25" customWidth="1"/>
    <col min="10472" max="10472" width="14" style="25" customWidth="1"/>
    <col min="10473" max="10473" width="1.7109375" style="25" customWidth="1"/>
    <col min="10474" max="10718" width="11.42578125" style="25"/>
    <col min="10719" max="10719" width="4.42578125" style="25" customWidth="1"/>
    <col min="10720" max="10720" width="11.42578125" style="25"/>
    <col min="10721" max="10721" width="17.5703125" style="25" customWidth="1"/>
    <col min="10722" max="10722" width="11.5703125" style="25" customWidth="1"/>
    <col min="10723" max="10726" width="11.42578125" style="25"/>
    <col min="10727" max="10727" width="22.5703125" style="25" customWidth="1"/>
    <col min="10728" max="10728" width="14" style="25" customWidth="1"/>
    <col min="10729" max="10729" width="1.7109375" style="25" customWidth="1"/>
    <col min="10730" max="10974" width="11.42578125" style="25"/>
    <col min="10975" max="10975" width="4.42578125" style="25" customWidth="1"/>
    <col min="10976" max="10976" width="11.42578125" style="25"/>
    <col min="10977" max="10977" width="17.5703125" style="25" customWidth="1"/>
    <col min="10978" max="10978" width="11.5703125" style="25" customWidth="1"/>
    <col min="10979" max="10982" width="11.42578125" style="25"/>
    <col min="10983" max="10983" width="22.5703125" style="25" customWidth="1"/>
    <col min="10984" max="10984" width="14" style="25" customWidth="1"/>
    <col min="10985" max="10985" width="1.7109375" style="25" customWidth="1"/>
    <col min="10986" max="11230" width="11.42578125" style="25"/>
    <col min="11231" max="11231" width="4.42578125" style="25" customWidth="1"/>
    <col min="11232" max="11232" width="11.42578125" style="25"/>
    <col min="11233" max="11233" width="17.5703125" style="25" customWidth="1"/>
    <col min="11234" max="11234" width="11.5703125" style="25" customWidth="1"/>
    <col min="11235" max="11238" width="11.42578125" style="25"/>
    <col min="11239" max="11239" width="22.5703125" style="25" customWidth="1"/>
    <col min="11240" max="11240" width="14" style="25" customWidth="1"/>
    <col min="11241" max="11241" width="1.7109375" style="25" customWidth="1"/>
    <col min="11242" max="11486" width="11.42578125" style="25"/>
    <col min="11487" max="11487" width="4.42578125" style="25" customWidth="1"/>
    <col min="11488" max="11488" width="11.42578125" style="25"/>
    <col min="11489" max="11489" width="17.5703125" style="25" customWidth="1"/>
    <col min="11490" max="11490" width="11.5703125" style="25" customWidth="1"/>
    <col min="11491" max="11494" width="11.42578125" style="25"/>
    <col min="11495" max="11495" width="22.5703125" style="25" customWidth="1"/>
    <col min="11496" max="11496" width="14" style="25" customWidth="1"/>
    <col min="11497" max="11497" width="1.7109375" style="25" customWidth="1"/>
    <col min="11498" max="11742" width="11.42578125" style="25"/>
    <col min="11743" max="11743" width="4.42578125" style="25" customWidth="1"/>
    <col min="11744" max="11744" width="11.42578125" style="25"/>
    <col min="11745" max="11745" width="17.5703125" style="25" customWidth="1"/>
    <col min="11746" max="11746" width="11.5703125" style="25" customWidth="1"/>
    <col min="11747" max="11750" width="11.42578125" style="25"/>
    <col min="11751" max="11751" width="22.5703125" style="25" customWidth="1"/>
    <col min="11752" max="11752" width="14" style="25" customWidth="1"/>
    <col min="11753" max="11753" width="1.7109375" style="25" customWidth="1"/>
    <col min="11754" max="11998" width="11.42578125" style="25"/>
    <col min="11999" max="11999" width="4.42578125" style="25" customWidth="1"/>
    <col min="12000" max="12000" width="11.42578125" style="25"/>
    <col min="12001" max="12001" width="17.5703125" style="25" customWidth="1"/>
    <col min="12002" max="12002" width="11.5703125" style="25" customWidth="1"/>
    <col min="12003" max="12006" width="11.42578125" style="25"/>
    <col min="12007" max="12007" width="22.5703125" style="25" customWidth="1"/>
    <col min="12008" max="12008" width="14" style="25" customWidth="1"/>
    <col min="12009" max="12009" width="1.7109375" style="25" customWidth="1"/>
    <col min="12010" max="12254" width="11.42578125" style="25"/>
    <col min="12255" max="12255" width="4.42578125" style="25" customWidth="1"/>
    <col min="12256" max="12256" width="11.42578125" style="25"/>
    <col min="12257" max="12257" width="17.5703125" style="25" customWidth="1"/>
    <col min="12258" max="12258" width="11.5703125" style="25" customWidth="1"/>
    <col min="12259" max="12262" width="11.42578125" style="25"/>
    <col min="12263" max="12263" width="22.5703125" style="25" customWidth="1"/>
    <col min="12264" max="12264" width="14" style="25" customWidth="1"/>
    <col min="12265" max="12265" width="1.7109375" style="25" customWidth="1"/>
    <col min="12266" max="12510" width="11.42578125" style="25"/>
    <col min="12511" max="12511" width="4.42578125" style="25" customWidth="1"/>
    <col min="12512" max="12512" width="11.42578125" style="25"/>
    <col min="12513" max="12513" width="17.5703125" style="25" customWidth="1"/>
    <col min="12514" max="12514" width="11.5703125" style="25" customWidth="1"/>
    <col min="12515" max="12518" width="11.42578125" style="25"/>
    <col min="12519" max="12519" width="22.5703125" style="25" customWidth="1"/>
    <col min="12520" max="12520" width="14" style="25" customWidth="1"/>
    <col min="12521" max="12521" width="1.7109375" style="25" customWidth="1"/>
    <col min="12522" max="12766" width="11.42578125" style="25"/>
    <col min="12767" max="12767" width="4.42578125" style="25" customWidth="1"/>
    <col min="12768" max="12768" width="11.42578125" style="25"/>
    <col min="12769" max="12769" width="17.5703125" style="25" customWidth="1"/>
    <col min="12770" max="12770" width="11.5703125" style="25" customWidth="1"/>
    <col min="12771" max="12774" width="11.42578125" style="25"/>
    <col min="12775" max="12775" width="22.5703125" style="25" customWidth="1"/>
    <col min="12776" max="12776" width="14" style="25" customWidth="1"/>
    <col min="12777" max="12777" width="1.7109375" style="25" customWidth="1"/>
    <col min="12778" max="13022" width="11.42578125" style="25"/>
    <col min="13023" max="13023" width="4.42578125" style="25" customWidth="1"/>
    <col min="13024" max="13024" width="11.42578125" style="25"/>
    <col min="13025" max="13025" width="17.5703125" style="25" customWidth="1"/>
    <col min="13026" max="13026" width="11.5703125" style="25" customWidth="1"/>
    <col min="13027" max="13030" width="11.42578125" style="25"/>
    <col min="13031" max="13031" width="22.5703125" style="25" customWidth="1"/>
    <col min="13032" max="13032" width="14" style="25" customWidth="1"/>
    <col min="13033" max="13033" width="1.7109375" style="25" customWidth="1"/>
    <col min="13034" max="13278" width="11.42578125" style="25"/>
    <col min="13279" max="13279" width="4.42578125" style="25" customWidth="1"/>
    <col min="13280" max="13280" width="11.42578125" style="25"/>
    <col min="13281" max="13281" width="17.5703125" style="25" customWidth="1"/>
    <col min="13282" max="13282" width="11.5703125" style="25" customWidth="1"/>
    <col min="13283" max="13286" width="11.42578125" style="25"/>
    <col min="13287" max="13287" width="22.5703125" style="25" customWidth="1"/>
    <col min="13288" max="13288" width="14" style="25" customWidth="1"/>
    <col min="13289" max="13289" width="1.7109375" style="25" customWidth="1"/>
    <col min="13290" max="13534" width="11.42578125" style="25"/>
    <col min="13535" max="13535" width="4.42578125" style="25" customWidth="1"/>
    <col min="13536" max="13536" width="11.42578125" style="25"/>
    <col min="13537" max="13537" width="17.5703125" style="25" customWidth="1"/>
    <col min="13538" max="13538" width="11.5703125" style="25" customWidth="1"/>
    <col min="13539" max="13542" width="11.42578125" style="25"/>
    <col min="13543" max="13543" width="22.5703125" style="25" customWidth="1"/>
    <col min="13544" max="13544" width="14" style="25" customWidth="1"/>
    <col min="13545" max="13545" width="1.7109375" style="25" customWidth="1"/>
    <col min="13546" max="13790" width="11.42578125" style="25"/>
    <col min="13791" max="13791" width="4.42578125" style="25" customWidth="1"/>
    <col min="13792" max="13792" width="11.42578125" style="25"/>
    <col min="13793" max="13793" width="17.5703125" style="25" customWidth="1"/>
    <col min="13794" max="13794" width="11.5703125" style="25" customWidth="1"/>
    <col min="13795" max="13798" width="11.42578125" style="25"/>
    <col min="13799" max="13799" width="22.5703125" style="25" customWidth="1"/>
    <col min="13800" max="13800" width="14" style="25" customWidth="1"/>
    <col min="13801" max="13801" width="1.7109375" style="25" customWidth="1"/>
    <col min="13802" max="14046" width="11.42578125" style="25"/>
    <col min="14047" max="14047" width="4.42578125" style="25" customWidth="1"/>
    <col min="14048" max="14048" width="11.42578125" style="25"/>
    <col min="14049" max="14049" width="17.5703125" style="25" customWidth="1"/>
    <col min="14050" max="14050" width="11.5703125" style="25" customWidth="1"/>
    <col min="14051" max="14054" width="11.42578125" style="25"/>
    <col min="14055" max="14055" width="22.5703125" style="25" customWidth="1"/>
    <col min="14056" max="14056" width="14" style="25" customWidth="1"/>
    <col min="14057" max="14057" width="1.7109375" style="25" customWidth="1"/>
    <col min="14058" max="14302" width="11.42578125" style="25"/>
    <col min="14303" max="14303" width="4.42578125" style="25" customWidth="1"/>
    <col min="14304" max="14304" width="11.42578125" style="25"/>
    <col min="14305" max="14305" width="17.5703125" style="25" customWidth="1"/>
    <col min="14306" max="14306" width="11.5703125" style="25" customWidth="1"/>
    <col min="14307" max="14310" width="11.42578125" style="25"/>
    <col min="14311" max="14311" width="22.5703125" style="25" customWidth="1"/>
    <col min="14312" max="14312" width="14" style="25" customWidth="1"/>
    <col min="14313" max="14313" width="1.7109375" style="25" customWidth="1"/>
    <col min="14314" max="14558" width="11.42578125" style="25"/>
    <col min="14559" max="14559" width="4.42578125" style="25" customWidth="1"/>
    <col min="14560" max="14560" width="11.42578125" style="25"/>
    <col min="14561" max="14561" width="17.5703125" style="25" customWidth="1"/>
    <col min="14562" max="14562" width="11.5703125" style="25" customWidth="1"/>
    <col min="14563" max="14566" width="11.42578125" style="25"/>
    <col min="14567" max="14567" width="22.5703125" style="25" customWidth="1"/>
    <col min="14568" max="14568" width="14" style="25" customWidth="1"/>
    <col min="14569" max="14569" width="1.7109375" style="25" customWidth="1"/>
    <col min="14570" max="14814" width="11.42578125" style="25"/>
    <col min="14815" max="14815" width="4.42578125" style="25" customWidth="1"/>
    <col min="14816" max="14816" width="11.42578125" style="25"/>
    <col min="14817" max="14817" width="17.5703125" style="25" customWidth="1"/>
    <col min="14818" max="14818" width="11.5703125" style="25" customWidth="1"/>
    <col min="14819" max="14822" width="11.42578125" style="25"/>
    <col min="14823" max="14823" width="22.5703125" style="25" customWidth="1"/>
    <col min="14824" max="14824" width="14" style="25" customWidth="1"/>
    <col min="14825" max="14825" width="1.7109375" style="25" customWidth="1"/>
    <col min="14826" max="15070" width="11.42578125" style="25"/>
    <col min="15071" max="15071" width="4.42578125" style="25" customWidth="1"/>
    <col min="15072" max="15072" width="11.42578125" style="25"/>
    <col min="15073" max="15073" width="17.5703125" style="25" customWidth="1"/>
    <col min="15074" max="15074" width="11.5703125" style="25" customWidth="1"/>
    <col min="15075" max="15078" width="11.42578125" style="25"/>
    <col min="15079" max="15079" width="22.5703125" style="25" customWidth="1"/>
    <col min="15080" max="15080" width="14" style="25" customWidth="1"/>
    <col min="15081" max="15081" width="1.7109375" style="25" customWidth="1"/>
    <col min="15082" max="15326" width="11.42578125" style="25"/>
    <col min="15327" max="15327" width="4.42578125" style="25" customWidth="1"/>
    <col min="15328" max="15328" width="11.42578125" style="25"/>
    <col min="15329" max="15329" width="17.5703125" style="25" customWidth="1"/>
    <col min="15330" max="15330" width="11.5703125" style="25" customWidth="1"/>
    <col min="15331" max="15334" width="11.42578125" style="25"/>
    <col min="15335" max="15335" width="22.5703125" style="25" customWidth="1"/>
    <col min="15336" max="15336" width="14" style="25" customWidth="1"/>
    <col min="15337" max="15337" width="1.7109375" style="25" customWidth="1"/>
    <col min="15338" max="15582" width="11.42578125" style="25"/>
    <col min="15583" max="15583" width="4.42578125" style="25" customWidth="1"/>
    <col min="15584" max="15584" width="11.42578125" style="25"/>
    <col min="15585" max="15585" width="17.5703125" style="25" customWidth="1"/>
    <col min="15586" max="15586" width="11.5703125" style="25" customWidth="1"/>
    <col min="15587" max="15590" width="11.42578125" style="25"/>
    <col min="15591" max="15591" width="22.5703125" style="25" customWidth="1"/>
    <col min="15592" max="15592" width="14" style="25" customWidth="1"/>
    <col min="15593" max="15593" width="1.7109375" style="25" customWidth="1"/>
    <col min="15594" max="15838" width="11.42578125" style="25"/>
    <col min="15839" max="15839" width="4.42578125" style="25" customWidth="1"/>
    <col min="15840" max="15840" width="11.42578125" style="25"/>
    <col min="15841" max="15841" width="17.5703125" style="25" customWidth="1"/>
    <col min="15842" max="15842" width="11.5703125" style="25" customWidth="1"/>
    <col min="15843" max="15846" width="11.42578125" style="25"/>
    <col min="15847" max="15847" width="22.5703125" style="25" customWidth="1"/>
    <col min="15848" max="15848" width="14" style="25" customWidth="1"/>
    <col min="15849" max="15849" width="1.7109375" style="25" customWidth="1"/>
    <col min="15850" max="16094" width="11.42578125" style="25"/>
    <col min="16095" max="16095" width="4.42578125" style="25" customWidth="1"/>
    <col min="16096" max="16096" width="11.42578125" style="25"/>
    <col min="16097" max="16097" width="17.5703125" style="25" customWidth="1"/>
    <col min="16098" max="16098" width="11.5703125" style="25" customWidth="1"/>
    <col min="16099" max="16102" width="11.42578125" style="25"/>
    <col min="16103" max="16103" width="22.5703125" style="25" customWidth="1"/>
    <col min="16104" max="16104" width="14" style="25" customWidth="1"/>
    <col min="16105" max="16105" width="1.7109375" style="25" customWidth="1"/>
    <col min="16106" max="16384" width="11.42578125" style="25"/>
  </cols>
  <sheetData>
    <row r="1" spans="2:10" ht="18" customHeight="1" thickBot="1" x14ac:dyDescent="0.25"/>
    <row r="2" spans="2:10" ht="19.5" customHeight="1" x14ac:dyDescent="0.2">
      <c r="B2" s="26"/>
      <c r="C2" s="27"/>
      <c r="D2" s="28" t="s">
        <v>188</v>
      </c>
      <c r="E2" s="29"/>
      <c r="F2" s="29"/>
      <c r="G2" s="29"/>
      <c r="H2" s="29"/>
      <c r="I2" s="30"/>
      <c r="J2" s="31" t="s">
        <v>189</v>
      </c>
    </row>
    <row r="3" spans="2:10" ht="13.5" thickBot="1" x14ac:dyDescent="0.25">
      <c r="B3" s="32"/>
      <c r="C3" s="33"/>
      <c r="D3" s="34"/>
      <c r="E3" s="35"/>
      <c r="F3" s="35"/>
      <c r="G3" s="35"/>
      <c r="H3" s="35"/>
      <c r="I3" s="36"/>
      <c r="J3" s="37"/>
    </row>
    <row r="4" spans="2:10" x14ac:dyDescent="0.2">
      <c r="B4" s="32"/>
      <c r="C4" s="33"/>
      <c r="D4" s="28" t="s">
        <v>190</v>
      </c>
      <c r="E4" s="29"/>
      <c r="F4" s="29"/>
      <c r="G4" s="29"/>
      <c r="H4" s="29"/>
      <c r="I4" s="30"/>
      <c r="J4" s="31" t="s">
        <v>191</v>
      </c>
    </row>
    <row r="5" spans="2:10" x14ac:dyDescent="0.2">
      <c r="B5" s="32"/>
      <c r="C5" s="33"/>
      <c r="D5" s="38"/>
      <c r="E5" s="39"/>
      <c r="F5" s="39"/>
      <c r="G5" s="39"/>
      <c r="H5" s="39"/>
      <c r="I5" s="40"/>
      <c r="J5" s="41"/>
    </row>
    <row r="6" spans="2:10" ht="13.5" thickBot="1" x14ac:dyDescent="0.25">
      <c r="B6" s="42"/>
      <c r="C6" s="43"/>
      <c r="D6" s="34"/>
      <c r="E6" s="35"/>
      <c r="F6" s="35"/>
      <c r="G6" s="35"/>
      <c r="H6" s="35"/>
      <c r="I6" s="36"/>
      <c r="J6" s="37"/>
    </row>
    <row r="7" spans="2:10" x14ac:dyDescent="0.2">
      <c r="B7" s="44"/>
      <c r="J7" s="45"/>
    </row>
    <row r="8" spans="2:10" x14ac:dyDescent="0.2">
      <c r="B8" s="44"/>
      <c r="J8" s="45"/>
    </row>
    <row r="9" spans="2:10" x14ac:dyDescent="0.2">
      <c r="B9" s="44"/>
      <c r="J9" s="45"/>
    </row>
    <row r="10" spans="2:10" x14ac:dyDescent="0.2">
      <c r="B10" s="44"/>
      <c r="C10" s="25" t="s">
        <v>208</v>
      </c>
      <c r="E10" s="46"/>
      <c r="J10" s="45"/>
    </row>
    <row r="11" spans="2:10" x14ac:dyDescent="0.2">
      <c r="B11" s="44"/>
      <c r="J11" s="45"/>
    </row>
    <row r="12" spans="2:10" x14ac:dyDescent="0.2">
      <c r="B12" s="44"/>
      <c r="C12" s="25" t="s">
        <v>209</v>
      </c>
      <c r="J12" s="45"/>
    </row>
    <row r="13" spans="2:10" x14ac:dyDescent="0.2">
      <c r="B13" s="44"/>
      <c r="C13" s="25" t="s">
        <v>210</v>
      </c>
      <c r="J13" s="45"/>
    </row>
    <row r="14" spans="2:10" x14ac:dyDescent="0.2">
      <c r="B14" s="44"/>
      <c r="J14" s="45"/>
    </row>
    <row r="15" spans="2:10" x14ac:dyDescent="0.2">
      <c r="B15" s="44"/>
      <c r="C15" s="25" t="s">
        <v>211</v>
      </c>
      <c r="J15" s="45"/>
    </row>
    <row r="16" spans="2:10" x14ac:dyDescent="0.2">
      <c r="B16" s="44"/>
      <c r="C16" s="47"/>
      <c r="J16" s="45"/>
    </row>
    <row r="17" spans="2:10" x14ac:dyDescent="0.2">
      <c r="B17" s="44"/>
      <c r="C17" s="25" t="s">
        <v>212</v>
      </c>
      <c r="D17" s="46"/>
      <c r="H17" s="48" t="s">
        <v>192</v>
      </c>
      <c r="I17" s="48" t="s">
        <v>193</v>
      </c>
      <c r="J17" s="45"/>
    </row>
    <row r="18" spans="2:10" x14ac:dyDescent="0.2">
      <c r="B18" s="44"/>
      <c r="C18" s="49" t="s">
        <v>194</v>
      </c>
      <c r="D18" s="49"/>
      <c r="E18" s="49"/>
      <c r="F18" s="49"/>
      <c r="H18" s="66">
        <v>107</v>
      </c>
      <c r="I18" s="50">
        <v>95297200</v>
      </c>
      <c r="J18" s="45"/>
    </row>
    <row r="19" spans="2:10" x14ac:dyDescent="0.2">
      <c r="B19" s="44"/>
      <c r="C19" s="25" t="s">
        <v>195</v>
      </c>
      <c r="H19" s="51">
        <v>1</v>
      </c>
      <c r="I19" s="52">
        <v>20000</v>
      </c>
      <c r="J19" s="45"/>
    </row>
    <row r="20" spans="2:10" x14ac:dyDescent="0.2">
      <c r="B20" s="44"/>
      <c r="C20" s="25" t="s">
        <v>196</v>
      </c>
      <c r="H20" s="51">
        <v>1</v>
      </c>
      <c r="I20" s="52">
        <v>50000</v>
      </c>
      <c r="J20" s="45"/>
    </row>
    <row r="21" spans="2:10" x14ac:dyDescent="0.2">
      <c r="B21" s="44"/>
      <c r="C21" s="25" t="s">
        <v>197</v>
      </c>
      <c r="H21" s="51">
        <v>21</v>
      </c>
      <c r="I21" s="52">
        <v>12027500</v>
      </c>
      <c r="J21" s="45"/>
    </row>
    <row r="22" spans="2:10" x14ac:dyDescent="0.2">
      <c r="B22" s="44"/>
      <c r="C22" s="25" t="s">
        <v>198</v>
      </c>
      <c r="H22" s="51"/>
      <c r="I22" s="52">
        <v>0</v>
      </c>
      <c r="J22" s="45"/>
    </row>
    <row r="23" spans="2:10" x14ac:dyDescent="0.2">
      <c r="B23" s="44"/>
      <c r="C23" s="25" t="s">
        <v>199</v>
      </c>
      <c r="H23" s="51"/>
      <c r="I23" s="52">
        <v>0</v>
      </c>
      <c r="J23" s="45"/>
    </row>
    <row r="24" spans="2:10" x14ac:dyDescent="0.2">
      <c r="B24" s="44"/>
      <c r="C24" s="25" t="s">
        <v>180</v>
      </c>
      <c r="H24" s="53">
        <v>1</v>
      </c>
      <c r="I24" s="54">
        <v>7746400</v>
      </c>
      <c r="J24" s="45"/>
    </row>
    <row r="25" spans="2:10" x14ac:dyDescent="0.2">
      <c r="B25" s="44"/>
      <c r="C25" s="49" t="s">
        <v>200</v>
      </c>
      <c r="D25" s="49"/>
      <c r="E25" s="49"/>
      <c r="F25" s="49"/>
      <c r="H25" s="55">
        <f>SUM(H19:H24)</f>
        <v>24</v>
      </c>
      <c r="I25" s="56">
        <f>(I19+I20+I21+I22+I23+I24)</f>
        <v>19843900</v>
      </c>
      <c r="J25" s="45"/>
    </row>
    <row r="26" spans="2:10" x14ac:dyDescent="0.2">
      <c r="B26" s="44"/>
      <c r="C26" s="25" t="s">
        <v>201</v>
      </c>
      <c r="H26" s="51">
        <v>83</v>
      </c>
      <c r="I26" s="52">
        <v>75453300</v>
      </c>
      <c r="J26" s="45"/>
    </row>
    <row r="27" spans="2:10" x14ac:dyDescent="0.2">
      <c r="B27" s="44"/>
      <c r="C27" s="25" t="s">
        <v>202</v>
      </c>
      <c r="H27" s="51"/>
      <c r="I27" s="52">
        <v>0</v>
      </c>
      <c r="J27" s="45"/>
    </row>
    <row r="28" spans="2:10" x14ac:dyDescent="0.2">
      <c r="B28" s="44"/>
      <c r="C28" s="25" t="s">
        <v>203</v>
      </c>
      <c r="H28" s="51"/>
      <c r="I28" s="52">
        <v>0</v>
      </c>
      <c r="J28" s="45"/>
    </row>
    <row r="29" spans="2:10" ht="12.75" customHeight="1" thickBot="1" x14ac:dyDescent="0.25">
      <c r="B29" s="44"/>
      <c r="C29" s="25" t="s">
        <v>204</v>
      </c>
      <c r="H29" s="57"/>
      <c r="I29" s="58">
        <v>0</v>
      </c>
      <c r="J29" s="45"/>
    </row>
    <row r="30" spans="2:10" x14ac:dyDescent="0.2">
      <c r="B30" s="44"/>
      <c r="C30" s="49" t="s">
        <v>205</v>
      </c>
      <c r="D30" s="49"/>
      <c r="E30" s="49"/>
      <c r="F30" s="49"/>
      <c r="H30" s="55">
        <f>SUM(H26:H29)</f>
        <v>83</v>
      </c>
      <c r="I30" s="56">
        <f>(I28+I29+I26)</f>
        <v>75453300</v>
      </c>
      <c r="J30" s="45"/>
    </row>
    <row r="31" spans="2:10" ht="13.5" thickBot="1" x14ac:dyDescent="0.25">
      <c r="B31" s="44"/>
      <c r="C31" s="49" t="s">
        <v>206</v>
      </c>
      <c r="D31" s="49"/>
      <c r="H31" s="59">
        <f>(H25+H30)</f>
        <v>107</v>
      </c>
      <c r="I31" s="60">
        <f>(I25+I30)</f>
        <v>95297200</v>
      </c>
      <c r="J31" s="45"/>
    </row>
    <row r="32" spans="2:10" ht="13.5" thickTop="1" x14ac:dyDescent="0.2">
      <c r="B32" s="44"/>
      <c r="C32" s="49"/>
      <c r="D32" s="49"/>
      <c r="H32" s="61"/>
      <c r="I32" s="52"/>
      <c r="J32" s="45"/>
    </row>
    <row r="33" spans="2:10" x14ac:dyDescent="0.2">
      <c r="B33" s="44"/>
      <c r="G33" s="61"/>
      <c r="H33" s="61"/>
      <c r="I33" s="61"/>
      <c r="J33" s="45"/>
    </row>
    <row r="34" spans="2:10" x14ac:dyDescent="0.2">
      <c r="B34" s="44"/>
      <c r="G34" s="61"/>
      <c r="H34" s="61"/>
      <c r="I34" s="61"/>
      <c r="J34" s="45"/>
    </row>
    <row r="35" spans="2:10" x14ac:dyDescent="0.2">
      <c r="B35" s="44"/>
      <c r="G35" s="61"/>
      <c r="H35" s="61"/>
      <c r="I35" s="61"/>
      <c r="J35" s="45"/>
    </row>
    <row r="36" spans="2:10" ht="13.5" thickBot="1" x14ac:dyDescent="0.25">
      <c r="B36" s="44"/>
      <c r="C36" s="62"/>
      <c r="D36" s="62"/>
      <c r="G36" s="62" t="s">
        <v>213</v>
      </c>
      <c r="H36" s="62"/>
      <c r="I36" s="61"/>
      <c r="J36" s="45"/>
    </row>
    <row r="37" spans="2:10" x14ac:dyDescent="0.2">
      <c r="B37" s="44"/>
      <c r="C37" s="61" t="s">
        <v>207</v>
      </c>
      <c r="D37" s="61"/>
      <c r="G37" s="61" t="s">
        <v>214</v>
      </c>
      <c r="H37" s="61"/>
      <c r="I37" s="61"/>
      <c r="J37" s="45"/>
    </row>
    <row r="38" spans="2:10" x14ac:dyDescent="0.2">
      <c r="B38" s="44"/>
      <c r="G38" s="61"/>
      <c r="H38" s="61"/>
      <c r="I38" s="61"/>
      <c r="J38" s="45"/>
    </row>
    <row r="39" spans="2:10" x14ac:dyDescent="0.2">
      <c r="B39" s="44"/>
      <c r="G39" s="61"/>
      <c r="H39" s="61"/>
      <c r="I39" s="61"/>
      <c r="J39" s="45"/>
    </row>
    <row r="40" spans="2:10" ht="18.75" customHeight="1" thickBot="1" x14ac:dyDescent="0.25">
      <c r="B40" s="63"/>
      <c r="C40" s="64"/>
      <c r="D40" s="64"/>
      <c r="E40" s="64"/>
      <c r="F40" s="64"/>
      <c r="G40" s="62"/>
      <c r="H40" s="62"/>
      <c r="I40" s="62"/>
      <c r="J40" s="65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USUCAYRE</dc:creator>
  <cp:lastModifiedBy>Natalia Elena Granados Oviedo</cp:lastModifiedBy>
  <dcterms:created xsi:type="dcterms:W3CDTF">2023-02-21T12:10:36Z</dcterms:created>
  <dcterms:modified xsi:type="dcterms:W3CDTF">2023-02-25T17:13:38Z</dcterms:modified>
</cp:coreProperties>
</file>