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46000471 E.S.E  HOSP. SAGRADO CORAZON DE JESU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H31" i="3" s="1"/>
  <c r="I24" i="3"/>
  <c r="H24" i="3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<sst xmlns="http://schemas.openxmlformats.org/spreadsheetml/2006/main" count="92" uniqueCount="86">
  <si>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</si>
  <si>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</si>
  <si>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</si>
  <si>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</si>
  <si>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</si>
  <si>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</si>
  <si>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</si>
  <si>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</si>
  <si>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</si>
  <si>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</si>
  <si>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</si>
  <si>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SAGRADO CORAZON DE JESUS</t>
  </si>
  <si>
    <t>FE</t>
  </si>
  <si>
    <t xml:space="preserve">EVENTO </t>
  </si>
  <si>
    <t xml:space="preserve">VALLE DEL GUAMUEZ-PUTUMAYO </t>
  </si>
  <si>
    <t>EVENTO - PRESTACION DE SERVICIOS MEDICOS DE SALUD DEL REGIMEN CONTRIBUTIVO DE I Y II NIVEL A USUARIOS AFILIADOS A COMFENALCO VALLE ATENDIDOS EN EL MUNICIPIO VALLE DEL GUAMUEZ DURANTE EL MES DE NOVIEMBRE 2022.</t>
  </si>
  <si>
    <t xml:space="preserve">ESE HOSPITAL SAGRADO CORAZON DE JESUS </t>
  </si>
  <si>
    <t>CARTERA CON CORTE A 31 DE ENERO DE 2023</t>
  </si>
  <si>
    <t>FOR-CSA-018</t>
  </si>
  <si>
    <t>HOJA 1 DE 2</t>
  </si>
  <si>
    <t>RESUMEN DE CARTERA REVISADA POR LA EPS</t>
  </si>
  <si>
    <t>VERSION 1</t>
  </si>
  <si>
    <t>SANTIAGO DE CALI , FEBRERO 22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</si>
  <si>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</si>
  <si>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</si>
  <si>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</si>
  <si>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</si>
  <si>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</si>
  <si>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</si>
  <si>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</si>
  <si>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</si>
  <si>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</si>
  <si>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</si>
  <si>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</si>
  <si>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</si>
  <si>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</si>
  <si>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</si>
  <si>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</si>
  <si>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</si>
  <si>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</si>
  <si>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</si>
  <si>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</si>
  <si>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</si>
  <si>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</si>
  <si>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</si>
  <si>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</si>
  <si>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</si>
  <si>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</si>
  <si>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</si>
  <si>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</si>
  <si>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</si>
  <si>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FEBRERO 22 EPS</t>
  </si>
  <si>
    <t>FUERA DE CIERRE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</si>
  <si>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</si>
  <si>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</si>
  <si>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</si>
  <si>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</si>
  <si>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</si>
  <si>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</si>
  <si>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</si>
  <si>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</si>
  <si>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</si>
  <si>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</si>
  <si>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</si>
  <si>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</si>
  <si>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</si>
  <si>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</si>
  <si>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</si>
  <si>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</si>
  <si>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</si>
  <si>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</si>
  <si>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</si>
  <si>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</si>
  <si>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</si>
  <si>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</si>
  <si>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</si>
  <si>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</si>
  <si>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</si>
  <si>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</si>
  <si>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846000471_FE_2701644</t>
  </si>
  <si>
    <t>G)factura inicial en Gestion por ERP</t>
  </si>
  <si>
    <t>OK</t>
  </si>
  <si>
    <t>Señores : ESE HOSPITAL SAGRADO CORAZON DE JESUS</t>
  </si>
  <si>
    <t>NIT: 846000471</t>
  </si>
  <si>
    <t>Over Daniel Bueno Ordoñez</t>
  </si>
  <si>
    <t>Profesional Cartera - ESE Sagrado Corazón de Jesus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</si>
</sst>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4" fontId="0" fillId="0" borderId="1" xfId="1" applyFont="1" applyBorder="1"/>
    <xf numFmtId="0" fontId="0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" fillId="4" borderId="2" xfId="0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65" fontId="7" fillId="0" borderId="1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65" fontId="8" fillId="0" borderId="14" xfId="2" applyNumberFormat="1" applyFont="1" applyBorder="1" applyAlignment="1">
      <alignment horizontal="right"/>
    </xf>
    <xf numFmtId="165" fontId="7" fillId="0" borderId="0" xfId="2" applyNumberFormat="1" applyFont="1"/>
    <xf numFmtId="165" fontId="7" fillId="0" borderId="10" xfId="2" applyNumberFormat="1" applyFont="1" applyBorder="1"/>
    <xf numFmtId="165" fontId="8" fillId="0" borderId="10" xfId="2" applyNumberFormat="1" applyFont="1" applyBorder="1"/>
    <xf numFmtId="165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  <xf numFmtId="0" fontId="5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1" fillId="0" borderId="1" xfId="3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7" fontId="1" fillId="6" borderId="1" xfId="3" applyNumberFormat="1" applyFont="1" applyFill="1" applyBorder="1" applyAlignment="1">
      <alignment horizontal="center" vertical="center" wrapText="1"/>
    </xf>
    <xf numFmtId="167" fontId="1" fillId="5" borderId="1" xfId="3" applyNumberFormat="1" applyFont="1" applyFill="1" applyBorder="1" applyAlignment="1">
      <alignment horizontal="center" vertical="center" wrapText="1"/>
    </xf>
    <xf numFmtId="167" fontId="1" fillId="7" borderId="1" xfId="3" applyNumberFormat="1" applyFont="1" applyFill="1" applyBorder="1" applyAlignment="1">
      <alignment horizontal="center" vertical="center" wrapText="1"/>
    </xf>
    <xf numFmtId="167" fontId="0" fillId="0" borderId="1" xfId="3" applyNumberFormat="1" applyFont="1" applyBorder="1"/>
    <xf numFmtId="0" fontId="0" fillId="0" borderId="0" xfId="0" applyAlignment="1">
      <alignment wrapText="1"/>
    </xf>
    <xf numFmtId="167" fontId="0" fillId="0" borderId="0" xfId="3" applyNumberFormat="1" applyFont="1"/>
    <xf numFmtId="166" fontId="8" fillId="0" borderId="0" xfId="2" applyNumberFormat="1" applyFont="1" applyAlignment="1">
      <alignment horizontal="right"/>
    </xf>
  </cellXfs>
  <cellStyles count="4">
    <cellStyle name="Millares" xfId="3" builtin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"/>
  <sheetViews>
    <sheetView showGridLines="0" zoomScale="120" zoomScaleNormal="120" workbookViewId="0">
      <selection activeCell="J14" sqref="J1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0.28515625" bestFit="1" customWidth="1"/>
    <col min="7" max="8" width="15.42578125" bestFit="1" customWidth="1"/>
    <col min="9" max="9" width="15.7109375" bestFit="1" customWidth="1"/>
    <col min="10" max="10" width="32.85546875" bestFit="1" customWidth="1"/>
  </cols>
  <sheetData>
    <row r="1" spans="1:25" x14ac:dyDescent="0.25">
      <c r="A1" s="51" t="s">
        <v>16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25">
      <c r="A2" s="51" t="s">
        <v>17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s="2" customFormat="1" ht="30" x14ac:dyDescent="0.25">
      <c r="A3" s="8" t="s">
        <v>6</v>
      </c>
      <c r="B3" s="8" t="s">
        <v>8</v>
      </c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7</v>
      </c>
      <c r="J3" s="8" t="s">
        <v>9</v>
      </c>
      <c r="K3" s="6" t="s">
        <v>10</v>
      </c>
    </row>
    <row r="4" spans="1:25" x14ac:dyDescent="0.25">
      <c r="A4" s="1">
        <v>846000471</v>
      </c>
      <c r="B4" s="1" t="s">
        <v>11</v>
      </c>
      <c r="C4" s="1" t="s">
        <v>12</v>
      </c>
      <c r="D4" s="1">
        <v>2701644</v>
      </c>
      <c r="E4" s="3">
        <v>44870.804861111108</v>
      </c>
      <c r="F4" s="3">
        <v>44904</v>
      </c>
      <c r="G4" s="4">
        <v>3996078</v>
      </c>
      <c r="H4" s="4">
        <v>3996078</v>
      </c>
      <c r="I4" s="5" t="s">
        <v>13</v>
      </c>
      <c r="J4" s="5" t="s">
        <v>14</v>
      </c>
      <c r="K4" s="5" t="s">
        <v>15</v>
      </c>
    </row>
  </sheetData>
  <mergeCells count="2">
    <mergeCell ref="A1:K1"/>
    <mergeCell ref="A2:K2"/>
  </mergeCells>
  <dataValidations count="1">
    <dataValidation type="whole" operator="greaterThan" allowBlank="1" showInputMessage="1" showErrorMessage="1" errorTitle="DATO ERRADO" error="El valor debe ser diferente de cero" sqref="G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"/>
  <sheetViews>
    <sheetView showGridLines="0" tabSelected="1" zoomScale="78" zoomScaleNormal="78" workbookViewId="0">
      <selection activeCell="E18" sqref="E18"/>
    </sheetView>
  </sheetViews>
  <sheetFormatPr baseColWidth="10" defaultRowHeight="15" x14ac:dyDescent="0.25"/>
  <cols>
    <col min="2" max="2" width="40.28515625" bestFit="1" customWidth="1"/>
    <col min="3" max="3" width="13.5703125" bestFit="1" customWidth="1"/>
    <col min="5" max="5" width="22.7109375" bestFit="1" customWidth="1"/>
    <col min="9" max="10" width="13.85546875" bestFit="1" customWidth="1"/>
    <col min="12" max="12" width="29.5703125" bestFit="1" customWidth="1"/>
    <col min="18" max="18" width="15.5703125" bestFit="1" customWidth="1"/>
    <col min="20" max="20" width="14.140625" customWidth="1"/>
    <col min="21" max="21" width="13.5703125" customWidth="1"/>
    <col min="23" max="23" width="13.7109375" bestFit="1" customWidth="1"/>
    <col min="27" max="27" width="17.7109375" customWidth="1"/>
    <col min="28" max="28" width="17.28515625" customWidth="1"/>
    <col min="33" max="33" width="16" customWidth="1"/>
    <col min="35" max="35" width="11.28515625" bestFit="1" customWidth="1"/>
    <col min="36" max="36" width="10.85546875" bestFit="1" customWidth="1"/>
    <col min="37" max="37" width="13.28515625" bestFit="1" customWidth="1"/>
    <col min="38" max="38" width="13.5703125" bestFit="1" customWidth="1"/>
  </cols>
  <sheetData>
    <row r="1" spans="1:39" x14ac:dyDescent="0.25">
      <c r="I1" s="61">
        <f>SUBTOTAL(9,I3)</f>
        <v>3996078</v>
      </c>
      <c r="J1" s="61">
        <f>SUBTOTAL(9,J3)</f>
        <v>3996078</v>
      </c>
    </row>
    <row r="2" spans="1:39" s="60" customFormat="1" ht="75" x14ac:dyDescent="0.25">
      <c r="A2" s="52" t="s">
        <v>6</v>
      </c>
      <c r="B2" s="52" t="s">
        <v>42</v>
      </c>
      <c r="C2" s="52" t="s">
        <v>0</v>
      </c>
      <c r="D2" s="52" t="s">
        <v>43</v>
      </c>
      <c r="E2" s="53" t="s">
        <v>44</v>
      </c>
      <c r="F2" s="52" t="s">
        <v>45</v>
      </c>
      <c r="G2" s="52" t="s">
        <v>46</v>
      </c>
      <c r="H2" s="52" t="s">
        <v>47</v>
      </c>
      <c r="I2" s="54" t="s">
        <v>48</v>
      </c>
      <c r="J2" s="54" t="s">
        <v>49</v>
      </c>
      <c r="K2" s="52" t="s">
        <v>50</v>
      </c>
      <c r="L2" s="55" t="s">
        <v>51</v>
      </c>
      <c r="M2" s="55" t="s">
        <v>52</v>
      </c>
      <c r="N2" s="52" t="s">
        <v>53</v>
      </c>
      <c r="O2" s="54" t="s">
        <v>54</v>
      </c>
      <c r="P2" s="57" t="s">
        <v>55</v>
      </c>
      <c r="Q2" s="57" t="s">
        <v>56</v>
      </c>
      <c r="R2" s="54" t="s">
        <v>57</v>
      </c>
      <c r="S2" s="54" t="s">
        <v>58</v>
      </c>
      <c r="T2" s="58" t="s">
        <v>59</v>
      </c>
      <c r="U2" s="58" t="s">
        <v>60</v>
      </c>
      <c r="V2" s="58" t="s">
        <v>61</v>
      </c>
      <c r="W2" s="58" t="s">
        <v>62</v>
      </c>
      <c r="X2" s="54" t="s">
        <v>63</v>
      </c>
      <c r="Y2" s="56" t="s">
        <v>64</v>
      </c>
      <c r="Z2" s="56" t="s">
        <v>65</v>
      </c>
      <c r="AA2" s="55" t="s">
        <v>66</v>
      </c>
      <c r="AB2" s="55" t="s">
        <v>67</v>
      </c>
      <c r="AC2" s="52" t="s">
        <v>68</v>
      </c>
      <c r="AD2" s="52" t="s">
        <v>69</v>
      </c>
      <c r="AE2" s="53" t="s">
        <v>70</v>
      </c>
      <c r="AF2" s="52" t="s">
        <v>71</v>
      </c>
      <c r="AG2" s="52" t="s">
        <v>72</v>
      </c>
      <c r="AH2" s="52" t="s">
        <v>73</v>
      </c>
      <c r="AI2" s="52" t="s">
        <v>74</v>
      </c>
      <c r="AJ2" s="52" t="s">
        <v>75</v>
      </c>
      <c r="AK2" s="54" t="s">
        <v>76</v>
      </c>
      <c r="AL2" s="54" t="s">
        <v>77</v>
      </c>
      <c r="AM2" s="52" t="s">
        <v>78</v>
      </c>
    </row>
    <row r="3" spans="1:39" x14ac:dyDescent="0.25">
      <c r="A3" s="1">
        <v>846000471</v>
      </c>
      <c r="B3" s="1" t="s">
        <v>11</v>
      </c>
      <c r="C3" s="1" t="s">
        <v>12</v>
      </c>
      <c r="D3" s="1">
        <v>2701644</v>
      </c>
      <c r="E3" s="1" t="s">
        <v>79</v>
      </c>
      <c r="F3" s="1" t="s">
        <v>12</v>
      </c>
      <c r="G3" s="1">
        <v>2701644</v>
      </c>
      <c r="H3" s="3">
        <v>44870</v>
      </c>
      <c r="I3" s="59">
        <v>3996078</v>
      </c>
      <c r="J3" s="59">
        <v>3996078</v>
      </c>
      <c r="K3" s="1" t="s">
        <v>80</v>
      </c>
      <c r="L3" s="1" t="s">
        <v>35</v>
      </c>
      <c r="M3" s="1">
        <v>0</v>
      </c>
      <c r="N3" s="1" t="s">
        <v>81</v>
      </c>
      <c r="O3" s="59">
        <v>3996078</v>
      </c>
      <c r="P3" s="59">
        <v>0</v>
      </c>
      <c r="Q3" s="59">
        <v>0</v>
      </c>
      <c r="R3" s="59">
        <v>0</v>
      </c>
      <c r="S3" s="59">
        <v>0</v>
      </c>
      <c r="T3" s="59">
        <v>0</v>
      </c>
      <c r="U3" s="1"/>
      <c r="V3" s="59">
        <v>0</v>
      </c>
      <c r="W3" s="1"/>
      <c r="X3" s="59">
        <v>3996078</v>
      </c>
      <c r="Y3" s="59">
        <v>0</v>
      </c>
      <c r="Z3" s="59">
        <v>0</v>
      </c>
      <c r="AA3" s="1"/>
      <c r="AB3" s="1"/>
      <c r="AC3" s="3">
        <v>44904</v>
      </c>
      <c r="AD3" s="1"/>
      <c r="AE3" s="1">
        <v>0</v>
      </c>
      <c r="AF3" s="1"/>
      <c r="AG3" s="1"/>
      <c r="AH3" s="1">
        <v>1</v>
      </c>
      <c r="AI3" s="1">
        <v>20230228</v>
      </c>
      <c r="AJ3" s="1">
        <v>20230221</v>
      </c>
      <c r="AK3" s="59">
        <v>3996078</v>
      </c>
      <c r="AL3" s="59">
        <v>0</v>
      </c>
      <c r="AM3" s="3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F28" sqref="F2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18</v>
      </c>
      <c r="E2" s="13"/>
      <c r="F2" s="13"/>
      <c r="G2" s="13"/>
      <c r="H2" s="13"/>
      <c r="I2" s="14"/>
      <c r="J2" s="15" t="s">
        <v>19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20</v>
      </c>
      <c r="E4" s="13"/>
      <c r="F4" s="13"/>
      <c r="G4" s="13"/>
      <c r="H4" s="13"/>
      <c r="I4" s="14"/>
      <c r="J4" s="15" t="s">
        <v>21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22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82</v>
      </c>
      <c r="J12" s="29"/>
    </row>
    <row r="13" spans="2:10" x14ac:dyDescent="0.2">
      <c r="B13" s="28"/>
      <c r="C13" s="30" t="s">
        <v>83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23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24</v>
      </c>
      <c r="D17" s="31"/>
      <c r="H17" s="33" t="s">
        <v>25</v>
      </c>
      <c r="I17" s="33" t="s">
        <v>26</v>
      </c>
      <c r="J17" s="29"/>
    </row>
    <row r="18" spans="2:10" x14ac:dyDescent="0.2">
      <c r="B18" s="28"/>
      <c r="C18" s="30" t="s">
        <v>27</v>
      </c>
      <c r="D18" s="30"/>
      <c r="E18" s="30"/>
      <c r="F18" s="30"/>
      <c r="H18" s="34">
        <v>1</v>
      </c>
      <c r="I18" s="62">
        <v>3996078</v>
      </c>
      <c r="J18" s="29"/>
    </row>
    <row r="19" spans="2:10" x14ac:dyDescent="0.2">
      <c r="B19" s="28"/>
      <c r="C19" s="9" t="s">
        <v>28</v>
      </c>
      <c r="H19" s="35">
        <v>0</v>
      </c>
      <c r="I19" s="36">
        <v>0</v>
      </c>
      <c r="J19" s="29"/>
    </row>
    <row r="20" spans="2:10" x14ac:dyDescent="0.2">
      <c r="B20" s="28"/>
      <c r="C20" s="9" t="s">
        <v>29</v>
      </c>
      <c r="H20" s="35">
        <v>0</v>
      </c>
      <c r="I20" s="36">
        <v>0</v>
      </c>
      <c r="J20" s="29"/>
    </row>
    <row r="21" spans="2:10" x14ac:dyDescent="0.2">
      <c r="B21" s="28"/>
      <c r="C21" s="9" t="s">
        <v>30</v>
      </c>
      <c r="H21" s="35">
        <v>0</v>
      </c>
      <c r="I21" s="37">
        <v>0</v>
      </c>
      <c r="J21" s="29"/>
    </row>
    <row r="22" spans="2:10" x14ac:dyDescent="0.2">
      <c r="B22" s="28"/>
      <c r="C22" s="9" t="s">
        <v>31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32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33</v>
      </c>
      <c r="D24" s="30"/>
      <c r="E24" s="30"/>
      <c r="F24" s="30"/>
      <c r="H24" s="34">
        <f>H19+H20+H21+H22+H23</f>
        <v>0</v>
      </c>
      <c r="I24" s="40">
        <f>I19+I20+I21+I22+I23</f>
        <v>0</v>
      </c>
      <c r="J24" s="29"/>
    </row>
    <row r="25" spans="2:10" x14ac:dyDescent="0.2">
      <c r="B25" s="28"/>
      <c r="C25" s="9" t="s">
        <v>34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35</v>
      </c>
      <c r="H26" s="38">
        <v>1</v>
      </c>
      <c r="I26" s="39">
        <v>3996078</v>
      </c>
      <c r="J26" s="29"/>
    </row>
    <row r="27" spans="2:10" x14ac:dyDescent="0.2">
      <c r="B27" s="28"/>
      <c r="C27" s="30" t="s">
        <v>36</v>
      </c>
      <c r="D27" s="30"/>
      <c r="E27" s="30"/>
      <c r="F27" s="30"/>
      <c r="H27" s="34">
        <f>H25+H26</f>
        <v>1</v>
      </c>
      <c r="I27" s="40">
        <f>I25+I26</f>
        <v>3996078</v>
      </c>
      <c r="J27" s="29"/>
    </row>
    <row r="28" spans="2:10" ht="13.5" thickBot="1" x14ac:dyDescent="0.25">
      <c r="B28" s="28"/>
      <c r="C28" s="9" t="s">
        <v>37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38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39</v>
      </c>
      <c r="D31" s="30"/>
      <c r="H31" s="42">
        <f>H24+H27+H29</f>
        <v>1</v>
      </c>
      <c r="I31" s="43">
        <f>I24+I27+I29</f>
        <v>3996078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84</v>
      </c>
      <c r="D36" s="45"/>
      <c r="G36" s="46" t="s">
        <v>40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85</v>
      </c>
      <c r="G38" s="47" t="s">
        <v>41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2023-02-22T18:16:23Z</cp:lastPrinted>
  <dcterms:created xsi:type="dcterms:W3CDTF">2022-06-01T14:39:12Z</dcterms:created>
  <dcterms:modified xsi:type="dcterms:W3CDTF">2023-02-22T18:18:45Z</dcterms:modified>
</cp:coreProperties>
</file>