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3A878941-13A4-4F1C-81E0-DDE6CE070D98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DICIEMBRE 2022" sheetId="2" r:id="rId1"/>
    <sheet name="TD" sheetId="5" r:id="rId2"/>
    <sheet name="ESTADO DE CADA FACTURA" sheetId="3" r:id="rId3"/>
    <sheet name="FOR-CSA-018" sheetId="6" r:id="rId4"/>
  </sheets>
  <definedNames>
    <definedName name="_xlnm._FilterDatabase" localSheetId="2" hidden="1">'ESTADO DE CADA FACTURA'!$A$2:$AS$65</definedName>
  </definedNames>
  <calcPr calcId="191029"/>
  <pivotCaches>
    <pivotCache cacheId="86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6" l="1"/>
  <c r="G29" i="6"/>
  <c r="H27" i="6"/>
  <c r="G27" i="6"/>
  <c r="H24" i="6"/>
  <c r="G24" i="6"/>
  <c r="G31" i="6" s="1"/>
  <c r="H31" i="6" l="1"/>
  <c r="E72" i="2"/>
  <c r="L1" i="3"/>
  <c r="K1" i="3"/>
  <c r="O1" i="3"/>
</calcChain>
</file>

<file path=xl/sharedStrings.xml><?xml version="1.0" encoding="utf-8"?>
<sst xmlns="http://schemas.openxmlformats.org/spreadsheetml/2006/main" count="658" uniqueCount="284">
  <si>
    <t>Fecha</t>
  </si>
  <si>
    <t>Documento</t>
  </si>
  <si>
    <t>Cuenta</t>
  </si>
  <si>
    <t>Concepto</t>
  </si>
  <si>
    <t>Saldos</t>
  </si>
  <si>
    <t>13050501 deudores nacionales</t>
  </si>
  <si>
    <t>EXAMENES REGIMEN SUBSIDIADO NOVIEMBRE</t>
  </si>
  <si>
    <t>PACIENTE: HERRERA 	PARRA 	ELIZABETH	 AUTORIZACION 223088544617719 SERIES Z179801</t>
  </si>
  <si>
    <t>PACIENTE: AGUDELO 	CARO	IVAN 	DARIO AUTORIZACION 223068544521728 SERIES Z169862</t>
  </si>
  <si>
    <t>PACIENTE: PATIÑO	GIRALDO	BENJAMIN	 AUTORIZAION  223068544520799 SERIES Z169864</t>
  </si>
  <si>
    <t>PACIENTE: LOPEZ	BOTERO	ANYI 	TATIANA AUTORIZACION 223068544595869 SERIES Z171833</t>
  </si>
  <si>
    <t>PACIENTE: LOZADA	ARCOS	ANDRES	 FELIPE AUTORIZACION 223068544529525 SERIES Z168859</t>
  </si>
  <si>
    <t>PACIENTE: BENAVIDES 	TORRES	LUIS 	CARLOS AUTORIZACION 222868544393260 SERIES Z192007</t>
  </si>
  <si>
    <t>PACIENTE. BENAVIDES 	TORRES	LUIS 	CARLOS AUTORIZACION 222868544393261 SERIES Z192008</t>
  </si>
  <si>
    <t>PACIENTE: BOLIVAR	PEREZ	ULDARICO	 AUTORIZACION 222868544421367 SERIES Z192009</t>
  </si>
  <si>
    <t>PACIENTE: BOLIVAR	PEREZ	ULDARICO	 AUTORIZACION 222868544421368 SERIES Z192010</t>
  </si>
  <si>
    <t>PACIENTE. SERRATO	FERNANDEZ	VICTOR	 AUTORIZACION 223068544288781 SERIES Z192011</t>
  </si>
  <si>
    <t>PACIENTE: SERRATO	FERNANDEZ	VICTOR	 AUTORIZACION 223068544288782 SERIES Z192012</t>
  </si>
  <si>
    <t>PACIENTE. VIAFARA		ANA	TULIA AUTORIZACION 222868544571891 SERIES Z192013</t>
  </si>
  <si>
    <t>PACIENTE: VIAFARA		ANA	TULIA AUTORIZACION 222868544571892 SERIES Z192014</t>
  </si>
  <si>
    <t>PACIENTE: MOLANO	MARTINEZ	RUTH 	BRILLITH AUTORIZACION 222978544632304 SERIES Z192015</t>
  </si>
  <si>
    <t>PACIENTE: MOLANO	MARTINEZ	RUTH 	BRILLITH AUTORIZACION 222978544632305 SERIES Z192016</t>
  </si>
  <si>
    <t>PACIENTE: PAREDES	SATIZABAL	HERNANDO	 AUTORIZACION 223048544495701 SERIES Z192017</t>
  </si>
  <si>
    <t>PACIENTE. PAREDES	SATIZABAL	HERNANDO	 AUTORIZACION 223048544495702 SERIES Z192018</t>
  </si>
  <si>
    <t>PACIENTES: RIASCOS 	CLAROS 	ARBEY	HERNAN AUTORIZACION 223068544620509 SERIES Z192019</t>
  </si>
  <si>
    <t>PACIENTE: HURTADO		EDISON	DE JESUS AUTORIZACION 222868544568405 SERIES Z192020</t>
  </si>
  <si>
    <t>PACIENTE: HURTADO		EDISON	DE JESUS AUTORIZACION 222868544568406 SERIES Z192021</t>
  </si>
  <si>
    <t>PACIENTE: LONDOÑO	OROZCO	MARIA	LUZMILA AUTORIZACION 222868544417720 SERIES Z192024</t>
  </si>
  <si>
    <t>PACIENTE: LONDOÑO	OROZCO	MARIA	LUZMILA AUTORIZACION 222868544417721 SERIES Z192025</t>
  </si>
  <si>
    <t>PACIENTE. DUQUE	ARISTIZABAL	JESUS 	ABAD AUTORIZACION 222868544543949 SERIES Z192026</t>
  </si>
  <si>
    <t>PACIENTE: DUQUE	ARISTIZABAL	JESUS 	ABAD AUTORIZACION 222868544543950 SERIES Z192027</t>
  </si>
  <si>
    <t>PACIENTE: GONZALEZ	CHAVES	MIGUEL	ALBERTO AUTORIZACION 223068544567106 SERIES Z192028</t>
  </si>
  <si>
    <t>PACIENTE: GONZALEZ	CHAVES	MIGUEL	ALBERTO AUTORIZACION 223068544567107 SERIES Z192029</t>
  </si>
  <si>
    <t>PACIENTE: CONTRERAS	MUR	ANA	DOLORES AUTORIZACION 223068544544813 SERIES Z192030</t>
  </si>
  <si>
    <t>PACIENTE: CONTRERAS	MUR	ANA	DOLORES AUTORIZACION 223068544544814 SERIES Z192031</t>
  </si>
  <si>
    <t>PACIENTE: SANTAMARIA	AGUDELO	YAMILETH	MERCEDES AUTORIZACION 223068544591599 SERIES Z192036</t>
  </si>
  <si>
    <t>PACIENTE: FLOREZ 	GOMEZ	MARIA	DELIMIRA AUTORIZACION 223068544592747 SERIES Z192037</t>
  </si>
  <si>
    <t>PACIENTE: FLOREZ 	GOMEZ	MARIA	DELIMIRA AUTORIZACION 223068544592748 SERIES Z192038</t>
  </si>
  <si>
    <t>PACIENTE: ZULUAGA	RAMIREZ	REINALDO 	DE JESUS AUTORIZACION 223058544604455 SERIES Z192039</t>
  </si>
  <si>
    <t>PACIENTE: ZULUAGA	RAMIREZ	REINALDO 	DE JESUS AUTORIZACION 223058544604456 SERIES Z192040</t>
  </si>
  <si>
    <t>PACIENTE: PINCHAO	DE BRAVO	CLARA 	ELISA AUTORIZACION 223068544570653 SERIES Z192041</t>
  </si>
  <si>
    <t>PACIENTE: PINCHAO	DE BRAVO	CLARA 	ELISA AUTORIZACION 223068544570654 SERIES Z192042</t>
  </si>
  <si>
    <t>PACIENTE: CASTILLO	PEREZ	SHIRLEY	 AUTORIZACION 222868544569398 SERIES Z192043</t>
  </si>
  <si>
    <t>PACIENTE: CASTILLO	PEREZ	SHIRLEY	 AUTORIZACION 222868544569399 SERIES Z192044</t>
  </si>
  <si>
    <t>PACIENTE: LLANOS	DE VARGAS	ELIZABETH	 AUTORIZACION 223138544371276 SERIES Z192047</t>
  </si>
  <si>
    <t>PACIENTE: VALENCIA	DE PALOMINO	MARIA	LILY AUTORIZACION 223068544619544 SERIES Z192048</t>
  </si>
  <si>
    <t>PACIENTE: CARDONA	BRITO	MARIA 	HELENA AUTORIZACION 223228544549436 SERIES Z192053</t>
  </si>
  <si>
    <t>PACIENTE: CARDONA	BRITO	MARIA 	HELENA AUTORIZACION 223228544549437 SERIES Z192034</t>
  </si>
  <si>
    <t>PACIENTE: VALLEJO	DE GIL	MARIA	DOLLY AUTORIZACION 222868544528050 SERIES Z102145</t>
  </si>
  <si>
    <t>PACIENTE: RICAURTE 	DE ORJUELA 	MARIA 	ROSARIO  AUTORIZACION 222868544541804 SERIES Z171783</t>
  </si>
  <si>
    <t>PACIENTE: RICAURTE 	DE ORJUELA 	MARIA 	ROSARIO  AUTORIZACION 222868544541805 SERIES Z171784</t>
  </si>
  <si>
    <t>PACIENTE: PLAZAZ	 JIMENEZ	IGNACIO	 AUTORIZACION 223358544540374 SERIES Z102413</t>
  </si>
  <si>
    <t>PACIENTE: PLAZAZ	 JIMENEZ	IGNACIO	 AUTORIZACION 223358544540375 SERIES Z102437</t>
  </si>
  <si>
    <t>PACIENTE: HENAO	GARCIA	JOSE 	REINALDO AUTORIZACION 223068544522789 SERIES Z102349</t>
  </si>
  <si>
    <t>PACIENTE: HENAO	GARCIA	JOSE 	REINALDO AUTORIZACION 223068544522790 SERIES Z102352</t>
  </si>
  <si>
    <t>PACIENTE: MARTINEZ 	BUENO	RUTH	 AUTORIZACION 222518544361001 SERIES Z192022</t>
  </si>
  <si>
    <t>PACIENTE: MARTINEZ 	BUENO	RUTH	 AUTORIZACION 222518544361002 SERIES Z192023</t>
  </si>
  <si>
    <t>PACIENTE: LOPEZ	OTALVARO	JOSE	ELI AUTORIZACION 223208544286364 SERIES Z192032</t>
  </si>
  <si>
    <t>PACIENTE: LOPEZ	OTALVARO	JOSE	ELI AUTORIZACION 223208544286365 SERIES Z192033</t>
  </si>
  <si>
    <t>PACIENTE: SALAZAR	LEON	MARIA 	MERY AUTORIZACION 223288544504916SERIES Z192035</t>
  </si>
  <si>
    <t>PACIENTE: SALAZAR	LEON	MARIA 	MERY AUTORIZACION 223288544504917 SERIES Z192054</t>
  </si>
  <si>
    <t>PACIENTE: GALLEGO	MORALES	CARLOS	ALBERTO AUTORIZACION 223088544324672 SERIES Z192045</t>
  </si>
  <si>
    <t>PACIENTE: GALLEGO	MORALES	CARLOS	ALBERTO AUTORIZACION 223088544324673 SERIES Z192046</t>
  </si>
  <si>
    <t>PACIENTE: BEDOYA	CASTAÑO	MARIA 	ISABEL AUTORIZACION 223158544362197 SERIES Z192049</t>
  </si>
  <si>
    <t>PACIENTE: BEDOYA	CASTAÑO	MARIA 	ISABEL AUTORIZACION 223158544362198 SERIES Z192050</t>
  </si>
  <si>
    <t>PACIENTE: POSADA	VALENCIA	MARIA 	NELLY AUTORIZACION 222878544607854 SERIES Z192051	Z192052</t>
  </si>
  <si>
    <t>EXAMENES REGIMEN CONTRIBUTIVO DICIEMBRE 2022</t>
  </si>
  <si>
    <t>EXAMENES REGIMEN SUBSIDIADO DICIEMBRE DE 2022</t>
  </si>
  <si>
    <t>ESTADO DE CUENTA COMFENALCO VALLE EPS</t>
  </si>
  <si>
    <t>TOTAL CUENTAS POR COBRAR COMFENALCO VALLE EPS</t>
  </si>
  <si>
    <t>FECHA DE CORTE: DICIEMBRE 31 DE 2022</t>
  </si>
  <si>
    <t xml:space="preserve"> ENTIDAD</t>
  </si>
  <si>
    <t>PrefijoFactura</t>
  </si>
  <si>
    <t>RETENCION</t>
  </si>
  <si>
    <t>AUTORIZACION</t>
  </si>
  <si>
    <t>CENTRO ELECTRO AUDITIVO NACIONAL AL SERVICIO DE LA REHABILITACIÓN S.A.S</t>
  </si>
  <si>
    <t>FE</t>
  </si>
  <si>
    <t>B)Factura sin saldo ERP</t>
  </si>
  <si>
    <t>A)Factura no radicada en ERP</t>
  </si>
  <si>
    <t>no_cruza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</si>
  <si>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</si>
  <si>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</si>
  <si>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</si>
  <si>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</si>
  <si>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</si>
  <si>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</si>
  <si>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</si>
  <si>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</si>
  <si>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</si>
  <si>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</si>
  <si>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</si>
  <si>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</si>
  <si>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</si>
  <si>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</si>
  <si>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</si>
  <si>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</si>
  <si>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</si>
  <si>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</si>
  <si>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</si>
  <si>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</si>
  <si>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</si>
  <si>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</si>
  <si>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</si>
  <si>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</si>
  <si>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</si>
  <si>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</si>
  <si>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</si>
  <si>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</si>
  <si>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</si>
  <si>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</si>
  <si>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</si>
  <si>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</si>
  <si>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</si>
  <si>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</si>
  <si>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</si>
  <si>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</si>
  <si>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 NO RADICADA</t>
  </si>
  <si>
    <t>OK</t>
  </si>
  <si>
    <t>POR PAGAR SAP</t>
  </si>
  <si>
    <t>DOCUMENTO CONTABLE</t>
  </si>
  <si>
    <t>FACTURA PENDIENTE DE PAGO</t>
  </si>
  <si>
    <t>18.01.202</t>
  </si>
  <si>
    <t>FACTURA CANCELADA</t>
  </si>
  <si>
    <t>ESTADO EPS FEBRERO 15 DEL 2023</t>
  </si>
  <si>
    <t>FACTURA</t>
  </si>
  <si>
    <t>LLAVE</t>
  </si>
  <si>
    <t>FE_2828</t>
  </si>
  <si>
    <t>FE_2862</t>
  </si>
  <si>
    <t>FE_2863</t>
  </si>
  <si>
    <t>FE_2876</t>
  </si>
  <si>
    <t>FE_2872</t>
  </si>
  <si>
    <t>FE_2873</t>
  </si>
  <si>
    <t>FE_2868</t>
  </si>
  <si>
    <t>FE_2869</t>
  </si>
  <si>
    <t>FE_2810</t>
  </si>
  <si>
    <t>FE_2877</t>
  </si>
  <si>
    <t>FE_2818</t>
  </si>
  <si>
    <t>FE_2819</t>
  </si>
  <si>
    <t>FE_2820</t>
  </si>
  <si>
    <t>FE_2878</t>
  </si>
  <si>
    <t>FE_2864</t>
  </si>
  <si>
    <t>FE_2865</t>
  </si>
  <si>
    <t>FE_2866</t>
  </si>
  <si>
    <t>FE_2867</t>
  </si>
  <si>
    <t>FE_2870</t>
  </si>
  <si>
    <t>FE_2871</t>
  </si>
  <si>
    <t>FE_2874</t>
  </si>
  <si>
    <t>FE_2875</t>
  </si>
  <si>
    <t>FE_2829</t>
  </si>
  <si>
    <t>FE_2830</t>
  </si>
  <si>
    <t>FE_2831</t>
  </si>
  <si>
    <t>FE_2832</t>
  </si>
  <si>
    <t>FE_2833</t>
  </si>
  <si>
    <t>FE_2834</t>
  </si>
  <si>
    <t>FE_2835</t>
  </si>
  <si>
    <t>FE_2836</t>
  </si>
  <si>
    <t>FE_2837</t>
  </si>
  <si>
    <t>FE_2838</t>
  </si>
  <si>
    <t>FE_2839</t>
  </si>
  <si>
    <t>FE_2840</t>
  </si>
  <si>
    <t>FE_2841</t>
  </si>
  <si>
    <t>FE_2842</t>
  </si>
  <si>
    <t>FE_2843</t>
  </si>
  <si>
    <t>FE_2844</t>
  </si>
  <si>
    <t>FE_2845</t>
  </si>
  <si>
    <t>FE_2846</t>
  </si>
  <si>
    <t>FE_2847</t>
  </si>
  <si>
    <t>FE_2848</t>
  </si>
  <si>
    <t>FE_2849</t>
  </si>
  <si>
    <t>FE_2850</t>
  </si>
  <si>
    <t>FE_2851</t>
  </si>
  <si>
    <t>FE_2852</t>
  </si>
  <si>
    <t>FE_2853</t>
  </si>
  <si>
    <t>FE_2854</t>
  </si>
  <si>
    <t>FE_2855</t>
  </si>
  <si>
    <t>FE_2856</t>
  </si>
  <si>
    <t>FE_2857</t>
  </si>
  <si>
    <t>FE_2858</t>
  </si>
  <si>
    <t>FE_2859</t>
  </si>
  <si>
    <t>FE_2860</t>
  </si>
  <si>
    <t>FE_2861</t>
  </si>
  <si>
    <t>FE_2821</t>
  </si>
  <si>
    <t>FE_2822</t>
  </si>
  <si>
    <t>FE_2823</t>
  </si>
  <si>
    <t>FE_2824</t>
  </si>
  <si>
    <t>FE_2825</t>
  </si>
  <si>
    <t>FE_2826</t>
  </si>
  <si>
    <t>FE_2827</t>
  </si>
  <si>
    <t>890316171_FE_2828</t>
  </si>
  <si>
    <t>890316171_FE_2862</t>
  </si>
  <si>
    <t>890316171_FE_2863</t>
  </si>
  <si>
    <t>890316171_FE_2876</t>
  </si>
  <si>
    <t>890316171_FE_2872</t>
  </si>
  <si>
    <t>890316171_FE_2873</t>
  </si>
  <si>
    <t>890316171_FE_2868</t>
  </si>
  <si>
    <t>890316171_FE_2869</t>
  </si>
  <si>
    <t>890316171_FE_2810</t>
  </si>
  <si>
    <t>890316171_FE_2877</t>
  </si>
  <si>
    <t>890316171_FE_2818</t>
  </si>
  <si>
    <t>890316171_FE_2819</t>
  </si>
  <si>
    <t>890316171_FE_2820</t>
  </si>
  <si>
    <t>890316171_FE_2878</t>
  </si>
  <si>
    <t>890316171_FE_2864</t>
  </si>
  <si>
    <t>890316171_FE_2865</t>
  </si>
  <si>
    <t>890316171_FE_2866</t>
  </si>
  <si>
    <t>890316171_FE_2867</t>
  </si>
  <si>
    <t>890316171_FE_2870</t>
  </si>
  <si>
    <t>890316171_FE_2871</t>
  </si>
  <si>
    <t>890316171_FE_2874</t>
  </si>
  <si>
    <t>890316171_FE_2875</t>
  </si>
  <si>
    <t>890316171_FE_2829</t>
  </si>
  <si>
    <t>890316171_FE_2830</t>
  </si>
  <si>
    <t>890316171_FE_2831</t>
  </si>
  <si>
    <t>890316171_FE_2832</t>
  </si>
  <si>
    <t>890316171_FE_2833</t>
  </si>
  <si>
    <t>890316171_FE_2834</t>
  </si>
  <si>
    <t>890316171_FE_2835</t>
  </si>
  <si>
    <t>890316171_FE_2836</t>
  </si>
  <si>
    <t>890316171_FE_2837</t>
  </si>
  <si>
    <t>890316171_FE_2838</t>
  </si>
  <si>
    <t>890316171_FE_2839</t>
  </si>
  <si>
    <t>890316171_FE_2840</t>
  </si>
  <si>
    <t>890316171_FE_2841</t>
  </si>
  <si>
    <t>890316171_FE_2842</t>
  </si>
  <si>
    <t>890316171_FE_2843</t>
  </si>
  <si>
    <t>890316171_FE_2844</t>
  </si>
  <si>
    <t>890316171_FE_2845</t>
  </si>
  <si>
    <t>890316171_FE_2846</t>
  </si>
  <si>
    <t>890316171_FE_2847</t>
  </si>
  <si>
    <t>890316171_FE_2848</t>
  </si>
  <si>
    <t>890316171_FE_2849</t>
  </si>
  <si>
    <t>890316171_FE_2850</t>
  </si>
  <si>
    <t>890316171_FE_2851</t>
  </si>
  <si>
    <t>890316171_FE_2852</t>
  </si>
  <si>
    <t>890316171_FE_2853</t>
  </si>
  <si>
    <t>890316171_FE_2854</t>
  </si>
  <si>
    <t>890316171_FE_2855</t>
  </si>
  <si>
    <t>890316171_FE_2856</t>
  </si>
  <si>
    <t>890316171_FE_2857</t>
  </si>
  <si>
    <t>890316171_FE_2858</t>
  </si>
  <si>
    <t>890316171_FE_2859</t>
  </si>
  <si>
    <t>890316171_FE_2860</t>
  </si>
  <si>
    <t>890316171_FE_2861</t>
  </si>
  <si>
    <t>890316171_FE_2821</t>
  </si>
  <si>
    <t>890316171_FE_2822</t>
  </si>
  <si>
    <t>890316171_FE_2823</t>
  </si>
  <si>
    <t>890316171_FE_2824</t>
  </si>
  <si>
    <t>890316171_FE_2825</t>
  </si>
  <si>
    <t>890316171_FE_2826</t>
  </si>
  <si>
    <t>890316171_FE_2827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</si>
  <si>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</si>
  <si>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</si>
  <si>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</si>
  <si>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</si>
  <si>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</si>
  <si>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</si>
  <si>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</si>
  <si>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</si>
  <si>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</si>
  <si>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</si>
  <si>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</si>
  <si>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</si>
  <si>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</si>
  <si>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</si>
  <si>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</si>
  <si>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</si>
  <si>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</si>
  <si>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</si>
  <si>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</si>
  <si>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</si>
  <si>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</si>
  <si>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</si>
  <si>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</si>
  <si>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</si>
  <si>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</si>
  <si>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CARTERA CUENTA SALUD</t>
  </si>
  <si>
    <t>EPS COMFENALCO VALLE</t>
  </si>
  <si>
    <t>SANTIAGO DE CALI , FEBRERO 15 DE 2023</t>
  </si>
  <si>
    <t>NIT: 890316171</t>
  </si>
  <si>
    <t>Señores : CENTRO ELECTRO AUDITIVO NACIONAL AL SERVICIO DE LA REHABILITACIÓN S.A.S</t>
  </si>
  <si>
    <t>A continuacion me permito remitir nuestra respuesta al estado de cartera presentado en la fecha: 08/02/2023</t>
  </si>
  <si>
    <t>JUAN DAVID COPETE</t>
  </si>
  <si>
    <t xml:space="preserve">DIRECCIÓN VENTAS </t>
  </si>
  <si>
    <t>CEAN OTICON COLOMBIA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</si>
</sst>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\ #,##0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0"/>
      <color rgb="FF000080"/>
      <name val="MS Sans Serif"/>
      <family val="2"/>
    </font>
    <font>
      <sz val="10"/>
      <color rgb="FF000000"/>
      <name val="MS Sans Serif"/>
      <family val="2"/>
    </font>
    <font>
      <b/>
      <sz val="10"/>
      <color rgb="FF000000"/>
      <name val="MS Sans Serif"/>
      <family val="2"/>
    </font>
    <font>
      <b/>
      <u/>
      <sz val="10"/>
      <color rgb="FF000000"/>
      <name val="MS Sans Serif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2" fillId="0" borderId="0" xfId="0" applyFont="1"/>
    <xf numFmtId="4" fontId="2" fillId="0" borderId="0" xfId="0" applyNumberFormat="1" applyFont="1"/>
    <xf numFmtId="14" fontId="2" fillId="0" borderId="0" xfId="0" applyNumberFormat="1" applyFont="1"/>
    <xf numFmtId="14" fontId="4" fillId="0" borderId="0" xfId="0" applyNumberFormat="1" applyFont="1"/>
    <xf numFmtId="4" fontId="4" fillId="0" borderId="0" xfId="0" applyNumberFormat="1" applyFont="1"/>
    <xf numFmtId="0" fontId="4" fillId="0" borderId="0" xfId="0" applyFont="1"/>
    <xf numFmtId="49" fontId="1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/>
    <xf numFmtId="4" fontId="3" fillId="0" borderId="1" xfId="0" applyNumberFormat="1" applyFont="1" applyBorder="1"/>
    <xf numFmtId="14" fontId="2" fillId="0" borderId="1" xfId="0" applyNumberFormat="1" applyFont="1" applyBorder="1"/>
    <xf numFmtId="1" fontId="2" fillId="0" borderId="1" xfId="0" applyNumberFormat="1" applyFont="1" applyBorder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164" fontId="0" fillId="0" borderId="0" xfId="0" applyNumberFormat="1"/>
    <xf numFmtId="164" fontId="5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1" applyFont="1"/>
    <xf numFmtId="0" fontId="7" fillId="0" borderId="2" xfId="1" applyFont="1" applyBorder="1" applyAlignment="1">
      <alignment horizontal="centerContinuous"/>
    </xf>
    <xf numFmtId="0" fontId="7" fillId="0" borderId="3" xfId="1" applyFont="1" applyBorder="1" applyAlignment="1">
      <alignment horizontal="centerContinuous"/>
    </xf>
    <xf numFmtId="0" fontId="8" fillId="0" borderId="2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7" fillId="0" borderId="8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/>
    </xf>
    <xf numFmtId="0" fontId="7" fillId="0" borderId="6" xfId="1" applyFont="1" applyBorder="1"/>
    <xf numFmtId="0" fontId="7" fillId="0" borderId="7" xfId="1" applyFont="1" applyBorder="1"/>
    <xf numFmtId="0" fontId="8" fillId="0" borderId="0" xfId="1" applyFont="1"/>
    <xf numFmtId="14" fontId="7" fillId="0" borderId="0" xfId="1" applyNumberFormat="1" applyFont="1"/>
    <xf numFmtId="14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" fontId="7" fillId="0" borderId="9" xfId="1" applyNumberFormat="1" applyFont="1" applyBorder="1" applyAlignment="1">
      <alignment horizontal="center"/>
    </xf>
    <xf numFmtId="165" fontId="7" fillId="0" borderId="9" xfId="1" applyNumberFormat="1" applyFont="1" applyBorder="1" applyAlignment="1">
      <alignment horizontal="right"/>
    </xf>
    <xf numFmtId="165" fontId="8" fillId="0" borderId="0" xfId="1" applyNumberFormat="1" applyFont="1" applyAlignment="1">
      <alignment horizontal="right"/>
    </xf>
    <xf numFmtId="0" fontId="7" fillId="0" borderId="0" xfId="1" applyFont="1" applyAlignment="1">
      <alignment horizontal="center"/>
    </xf>
    <xf numFmtId="1" fontId="8" fillId="0" borderId="13" xfId="1" applyNumberFormat="1" applyFont="1" applyBorder="1" applyAlignment="1">
      <alignment horizontal="center"/>
    </xf>
    <xf numFmtId="165" fontId="8" fillId="0" borderId="13" xfId="1" applyNumberFormat="1" applyFont="1" applyBorder="1" applyAlignment="1">
      <alignment horizontal="right"/>
    </xf>
    <xf numFmtId="165" fontId="7" fillId="0" borderId="0" xfId="1" applyNumberFormat="1" applyFont="1"/>
    <xf numFmtId="165" fontId="7" fillId="0" borderId="9" xfId="1" applyNumberFormat="1" applyFont="1" applyBorder="1"/>
    <xf numFmtId="165" fontId="8" fillId="0" borderId="0" xfId="1" applyNumberFormat="1" applyFont="1"/>
    <xf numFmtId="0" fontId="7" fillId="0" borderId="8" xfId="1" applyFont="1" applyBorder="1"/>
    <xf numFmtId="0" fontId="7" fillId="0" borderId="9" xfId="1" applyFont="1" applyBorder="1"/>
    <xf numFmtId="0" fontId="7" fillId="0" borderId="10" xfId="1" applyFont="1" applyBorder="1"/>
  </cellXfs>
  <cellStyles count="2">
    <cellStyle name="Normal" xfId="0" builtinId="0"/>
    <cellStyle name="Normal 2 2" xfId="1" xr:uid="{96399F16-30A7-41C9-85D6-54C4964544E1}"/>
  </cellStyles>
  <dxfs count="3">
    <dxf>
      <numFmt numFmtId="164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7CA2EB-E6B1-4754-906F-8D6D3B423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C6827C-E4D7-4E08-8093-49070D68A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72.644768171296" createdVersion="8" refreshedVersion="8" minRefreshableVersion="3" recordCount="63" xr:uid="{C3D2A653-F326-4A14-AAB1-398CE44802C5}">
  <cacheSource type="worksheet">
    <worksheetSource ref="A2:AS65" sheet="ESTADO DE CADA FACTURA"/>
  </cacheSource>
  <cacheFields count="45">
    <cacheField name="NIT IPS" numFmtId="0">
      <sharedItems containsSemiMixedTypes="0" containsString="0" containsNumber="1" containsInteger="1" minValue="890316171" maxValue="89031617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2810" maxValue="2878"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2821" maxValue="287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11-11T00:00:00" maxDate="2022-12-13T00:00:00"/>
    </cacheField>
    <cacheField name="VALOR FACT IPS" numFmtId="164">
      <sharedItems containsSemiMixedTypes="0" containsString="0" containsNumber="1" containsInteger="1" minValue="413500" maxValue="5217767"/>
    </cacheField>
    <cacheField name="SALDO FACT IPS" numFmtId="164">
      <sharedItems containsSemiMixedTypes="0" containsString="0" containsNumber="1" containsInteger="1" minValue="413500" maxValue="5217767"/>
    </cacheField>
    <cacheField name="OBSERVACION SASS" numFmtId="0">
      <sharedItems/>
    </cacheField>
    <cacheField name="ESTADO EPS FEBRERO 15 DEL 2023" numFmtId="0">
      <sharedItems count="3">
        <s v="FACTURA NO RADICADA"/>
        <s v="FACTURA CANCELADA"/>
        <s v="FACTURA PENDIENTE DE PAGO"/>
      </sharedItems>
    </cacheField>
    <cacheField name="POR PAGAR SAP" numFmtId="0">
      <sharedItems containsString="0" containsBlank="1" containsNumber="1" containsInteger="1" minValue="487500" maxValue="3412500"/>
    </cacheField>
    <cacheField name="DOCUMENTO CONTABLE" numFmtId="0">
      <sharedItems containsString="0" containsBlank="1" containsNumber="1" containsInteger="1" minValue="1222205769" maxValue="1222205777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413500" maxValue="500000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0"/>
    </cacheField>
    <cacheField name="VALOR GLOSA DV" numFmtId="164">
      <sharedItems containsString="0" containsBlank="1" containsNumber="1" containsInteger="1" minValue="0" maxValue="0"/>
    </cacheField>
    <cacheField name="VALOR CRUZADO SASS" numFmtId="164">
      <sharedItems containsString="0" containsBlank="1" containsNumber="1" containsInteger="1" minValue="413500" maxValue="500000"/>
    </cacheField>
    <cacheField name="SALDO SASS" numFmtId="164">
      <sharedItems containsString="0" containsBlank="1" containsNumber="1" containsInteger="1" minValue="0" maxValue="0"/>
    </cacheField>
    <cacheField name="RETENCION" numFmtId="0">
      <sharedItems containsNonDate="0" containsString="0" containsBlank="1"/>
    </cacheField>
    <cacheField name="VALO CANCELADO SAP" numFmtId="164">
      <sharedItems containsString="0" containsBlank="1" containsNumber="1" containsInteger="1" minValue="1009527" maxValue="1009527"/>
    </cacheField>
    <cacheField name="DOC COMPENSACION SAP" numFmtId="0">
      <sharedItems containsString="0" containsBlank="1" containsNumber="1" containsInteger="1" minValue="2201341491" maxValue="2201341491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11-11T00:00:00" maxDate="2022-12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30130" maxValue="20230130"/>
    </cacheField>
    <cacheField name="F RAD SASS" numFmtId="0">
      <sharedItems containsString="0" containsBlank="1" containsNumber="1" containsInteger="1" minValue="20230117" maxValue="20230117"/>
    </cacheField>
    <cacheField name="VALOR REPORTADO CRICULAR 030" numFmtId="0">
      <sharedItems containsString="0" containsBlank="1" containsNumber="1" containsInteger="1" minValue="413500" maxValue="5000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30215" maxValue="202302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n v="890316171"/>
    <s v="CENTRO ELECTRO AUDITIVO NACIONAL AL SERVICIO DE LA REHABILITACIÓN S.A.S"/>
    <s v="FE"/>
    <n v="2828"/>
    <m/>
    <m/>
    <m/>
    <s v="FE_2828"/>
    <s v="890316171_FE_2828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2"/>
    <m/>
    <m/>
    <m/>
    <s v="FE_2862"/>
    <s v="890316171_FE_2862"/>
    <d v="2022-12-12T00:00:00"/>
    <n v="3412500"/>
    <n v="34125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3"/>
    <m/>
    <m/>
    <m/>
    <s v="FE_2863"/>
    <s v="890316171_FE_2863"/>
    <d v="2022-12-12T00:00:00"/>
    <n v="3412500"/>
    <n v="34125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6"/>
    <m/>
    <m/>
    <m/>
    <s v="FE_2876"/>
    <s v="890316171_FE_2876"/>
    <d v="2022-12-12T00:00:00"/>
    <n v="975000"/>
    <n v="975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2"/>
    <m/>
    <m/>
    <m/>
    <s v="FE_2872"/>
    <s v="890316171_FE_2872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3"/>
    <m/>
    <m/>
    <m/>
    <s v="FE_2873"/>
    <s v="890316171_FE_2873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8"/>
    <m/>
    <m/>
    <m/>
    <s v="FE_2868"/>
    <s v="890316171_FE_2868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9"/>
    <m/>
    <m/>
    <m/>
    <s v="FE_2869"/>
    <s v="890316171_FE_2869"/>
    <d v="2022-12-12T00:00:00"/>
    <n v="500000"/>
    <n v="500000"/>
    <s v="A)Factura no radicada en ERP"/>
    <x v="0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0"/>
    <m/>
    <m/>
    <m/>
    <s v="FE_2810"/>
    <s v="890316171_FE_2810"/>
    <d v="2022-11-11T00:00:00"/>
    <n v="1009527"/>
    <n v="1009527"/>
    <s v="A)Factura no radicada en ERP"/>
    <x v="1"/>
    <m/>
    <m/>
    <s v="no_cruza"/>
    <m/>
    <m/>
    <m/>
    <m/>
    <m/>
    <m/>
    <m/>
    <m/>
    <m/>
    <n v="1009527"/>
    <n v="2201341491"/>
    <s v="18.01.202"/>
    <m/>
    <m/>
    <m/>
    <m/>
    <d v="2022-11-11T00:00:00"/>
    <m/>
    <m/>
    <m/>
    <m/>
    <m/>
    <m/>
    <m/>
    <m/>
    <m/>
    <m/>
    <n v="20230215"/>
  </r>
  <r>
    <n v="890316171"/>
    <s v="CENTRO ELECTRO AUDITIVO NACIONAL AL SERVICIO DE LA REHABILITACIÓN S.A.S"/>
    <s v="FE"/>
    <n v="2877"/>
    <m/>
    <m/>
    <m/>
    <s v="FE_2877"/>
    <s v="890316171_FE_2877"/>
    <d v="2022-12-12T00:00:00"/>
    <n v="1038364"/>
    <n v="1038364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7"/>
    <m/>
    <m/>
    <m/>
    <s v="FE_2877"/>
    <s v="890316171_FE_2877"/>
    <d v="2022-12-12T00:00:00"/>
    <n v="5217767"/>
    <n v="5217767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8"/>
    <m/>
    <m/>
    <m/>
    <s v="FE_2818"/>
    <s v="890316171_FE_2818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19"/>
    <m/>
    <m/>
    <m/>
    <s v="FE_2819"/>
    <s v="890316171_FE_2819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20"/>
    <m/>
    <m/>
    <m/>
    <s v="FE_2820"/>
    <s v="890316171_FE_2820"/>
    <d v="2022-12-12T00:00:00"/>
    <n v="3412500"/>
    <n v="3412500"/>
    <s v="A)Factura no radicada en ERP"/>
    <x v="2"/>
    <m/>
    <m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78"/>
    <m/>
    <m/>
    <m/>
    <s v="FE_2878"/>
    <s v="890316171_FE_2878"/>
    <d v="2022-12-12T00:00:00"/>
    <n v="1652196"/>
    <n v="1652196"/>
    <s v="A)Factura no radicada en ERP"/>
    <x v="2"/>
    <n v="1652196"/>
    <n v="1222205769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4"/>
    <m/>
    <m/>
    <m/>
    <s v="FE_2864"/>
    <s v="890316171_FE_2864"/>
    <d v="2022-12-12T00:00:00"/>
    <n v="3412500"/>
    <n v="3412500"/>
    <s v="A)Factura no radicada en ERP"/>
    <x v="2"/>
    <n v="3412500"/>
    <n v="1222205777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5"/>
    <m/>
    <m/>
    <m/>
    <s v="FE_2865"/>
    <s v="890316171_FE_2865"/>
    <d v="2022-12-12T00:00:00"/>
    <n v="3412500"/>
    <n v="3412500"/>
    <s v="A)Factura no radicada en ERP"/>
    <x v="2"/>
    <n v="3412500"/>
    <n v="1222205776"/>
    <s v="no_cruza"/>
    <m/>
    <m/>
    <m/>
    <m/>
    <m/>
    <m/>
    <m/>
    <m/>
    <m/>
    <m/>
    <m/>
    <m/>
    <m/>
    <m/>
    <m/>
    <m/>
    <d v="2022-12-12T00:00:00"/>
    <m/>
    <m/>
    <m/>
    <m/>
    <m/>
    <m/>
    <m/>
    <m/>
    <m/>
    <m/>
    <n v="20230215"/>
  </r>
  <r>
    <n v="890316171"/>
    <s v="CENTRO ELECTRO AUDITIVO NACIONAL AL SERVICIO DE LA REHABILITACIÓN S.A.S"/>
    <s v="FE"/>
    <n v="2866"/>
    <m/>
    <n v="2866"/>
    <m/>
    <s v="FE_2866"/>
    <s v="890316171_FE_2866"/>
    <d v="2022-12-12T00:00:00"/>
    <n v="500000"/>
    <n v="500000"/>
    <s v="B)Factura sin saldo ERP"/>
    <x v="2"/>
    <n v="487500"/>
    <n v="1222205775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67"/>
    <m/>
    <n v="2867"/>
    <m/>
    <s v="FE_2867"/>
    <s v="890316171_FE_2867"/>
    <d v="2022-12-12T00:00:00"/>
    <n v="500000"/>
    <n v="500000"/>
    <s v="B)Factura sin saldo ERP"/>
    <x v="2"/>
    <n v="487500"/>
    <n v="1222205774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0"/>
    <m/>
    <n v="2870"/>
    <m/>
    <s v="FE_2870"/>
    <s v="890316171_FE_2870"/>
    <d v="2022-12-12T00:00:00"/>
    <n v="500000"/>
    <n v="500000"/>
    <s v="B)Factura sin saldo ERP"/>
    <x v="2"/>
    <n v="487500"/>
    <n v="1222205773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1"/>
    <m/>
    <n v="2871"/>
    <m/>
    <s v="FE_2871"/>
    <s v="890316171_FE_2871"/>
    <d v="2022-12-12T00:00:00"/>
    <n v="500000"/>
    <n v="500000"/>
    <s v="B)Factura sin saldo ERP"/>
    <x v="2"/>
    <n v="487500"/>
    <n v="1222205772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4"/>
    <m/>
    <n v="2874"/>
    <m/>
    <s v="FE_2874"/>
    <s v="890316171_FE_2874"/>
    <d v="2022-12-12T00:00:00"/>
    <n v="500000"/>
    <n v="500000"/>
    <s v="B)Factura sin saldo ERP"/>
    <x v="2"/>
    <n v="487500"/>
    <n v="1222205771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75"/>
    <m/>
    <n v="2875"/>
    <m/>
    <s v="FE_2875"/>
    <s v="890316171_FE_2875"/>
    <d v="2022-12-12T00:00:00"/>
    <n v="500000"/>
    <n v="500000"/>
    <s v="B)Factura sin saldo ERP"/>
    <x v="2"/>
    <n v="487500"/>
    <n v="1222205770"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9"/>
    <m/>
    <n v="2829"/>
    <m/>
    <s v="FE_2829"/>
    <s v="890316171_FE_2829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0"/>
    <m/>
    <n v="2830"/>
    <m/>
    <s v="FE_2830"/>
    <s v="890316171_FE_2830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1"/>
    <m/>
    <n v="2831"/>
    <m/>
    <s v="FE_2831"/>
    <s v="890316171_FE_2831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32"/>
    <m/>
    <n v="2832"/>
    <m/>
    <s v="FE_2832"/>
    <s v="890316171_FE_2832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33"/>
    <m/>
    <n v="2833"/>
    <m/>
    <s v="FE_2833"/>
    <s v="890316171_FE_283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4"/>
    <m/>
    <n v="2834"/>
    <m/>
    <s v="FE_2834"/>
    <s v="890316171_FE_2834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5"/>
    <m/>
    <n v="2835"/>
    <m/>
    <s v="FE_2835"/>
    <s v="890316171_FE_2835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6"/>
    <m/>
    <n v="2836"/>
    <m/>
    <s v="FE_2836"/>
    <s v="890316171_FE_283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7"/>
    <m/>
    <n v="2837"/>
    <m/>
    <s v="FE_2837"/>
    <s v="890316171_FE_283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38"/>
    <m/>
    <n v="2838"/>
    <m/>
    <s v="FE_2838"/>
    <s v="890316171_FE_2838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39"/>
    <m/>
    <n v="2839"/>
    <m/>
    <s v="FE_2839"/>
    <s v="890316171_FE_2839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0"/>
    <m/>
    <n v="2840"/>
    <m/>
    <s v="FE_2840"/>
    <s v="890316171_FE_2840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1"/>
    <m/>
    <n v="2841"/>
    <m/>
    <s v="FE_2841"/>
    <s v="890316171_FE_284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2"/>
    <m/>
    <n v="2842"/>
    <m/>
    <s v="FE_2842"/>
    <s v="890316171_FE_2842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3"/>
    <m/>
    <n v="2843"/>
    <m/>
    <s v="FE_2843"/>
    <s v="890316171_FE_284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4"/>
    <m/>
    <n v="2844"/>
    <m/>
    <s v="FE_2844"/>
    <s v="890316171_FE_2844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5"/>
    <m/>
    <n v="2845"/>
    <m/>
    <s v="FE_2845"/>
    <s v="890316171_FE_2845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46"/>
    <m/>
    <n v="2846"/>
    <m/>
    <s v="FE_2846"/>
    <s v="890316171_FE_284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7"/>
    <m/>
    <n v="2847"/>
    <m/>
    <s v="FE_2847"/>
    <s v="890316171_FE_284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8"/>
    <m/>
    <n v="2848"/>
    <m/>
    <s v="FE_2848"/>
    <s v="890316171_FE_2848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49"/>
    <m/>
    <n v="2849"/>
    <m/>
    <s v="FE_2849"/>
    <s v="890316171_FE_2849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50"/>
    <m/>
    <n v="2850"/>
    <m/>
    <s v="FE_2850"/>
    <s v="890316171_FE_2850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51"/>
    <m/>
    <n v="2851"/>
    <m/>
    <s v="FE_2851"/>
    <s v="890316171_FE_285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2"/>
    <m/>
    <n v="2852"/>
    <m/>
    <s v="FE_2852"/>
    <s v="890316171_FE_2852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3"/>
    <m/>
    <n v="2853"/>
    <m/>
    <s v="FE_2853"/>
    <s v="890316171_FE_2853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4"/>
    <m/>
    <n v="2854"/>
    <m/>
    <s v="FE_2854"/>
    <s v="890316171_FE_2854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5"/>
    <m/>
    <n v="2855"/>
    <m/>
    <s v="FE_2855"/>
    <s v="890316171_FE_2855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6"/>
    <m/>
    <n v="2856"/>
    <m/>
    <s v="FE_2856"/>
    <s v="890316171_FE_2856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7"/>
    <m/>
    <n v="2857"/>
    <m/>
    <s v="FE_2857"/>
    <s v="890316171_FE_2857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8"/>
    <m/>
    <n v="2858"/>
    <m/>
    <s v="FE_2858"/>
    <s v="890316171_FE_2858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59"/>
    <m/>
    <n v="2859"/>
    <m/>
    <s v="FE_2859"/>
    <s v="890316171_FE_2859"/>
    <d v="2022-12-12T00:00:00"/>
    <n v="413500"/>
    <n v="413500"/>
    <s v="B)Factura sin saldo ERP"/>
    <x v="2"/>
    <m/>
    <m/>
    <s v="OK"/>
    <n v="413500"/>
    <n v="0"/>
    <n v="0"/>
    <n v="0"/>
    <n v="0"/>
    <n v="0"/>
    <n v="413500"/>
    <n v="0"/>
    <m/>
    <m/>
    <m/>
    <m/>
    <m/>
    <m/>
    <m/>
    <m/>
    <d v="2022-12-12T00:00:00"/>
    <m/>
    <n v="2"/>
    <m/>
    <m/>
    <n v="1"/>
    <n v="20230130"/>
    <n v="20230117"/>
    <n v="413500"/>
    <n v="0"/>
    <m/>
    <n v="20230215"/>
  </r>
  <r>
    <n v="890316171"/>
    <s v="CENTRO ELECTRO AUDITIVO NACIONAL AL SERVICIO DE LA REHABILITACIÓN S.A.S"/>
    <s v="FE"/>
    <n v="2860"/>
    <m/>
    <n v="2860"/>
    <m/>
    <s v="FE_2860"/>
    <s v="890316171_FE_2860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61"/>
    <m/>
    <n v="2861"/>
    <m/>
    <s v="FE_2861"/>
    <s v="890316171_FE_2861"/>
    <d v="2022-12-12T00:00:00"/>
    <n v="442500"/>
    <n v="442500"/>
    <s v="B)Factura sin saldo ERP"/>
    <x v="2"/>
    <m/>
    <m/>
    <s v="OK"/>
    <n v="442500"/>
    <n v="0"/>
    <n v="0"/>
    <n v="0"/>
    <n v="0"/>
    <n v="0"/>
    <n v="442500"/>
    <n v="0"/>
    <m/>
    <m/>
    <m/>
    <m/>
    <m/>
    <m/>
    <m/>
    <m/>
    <d v="2022-12-12T00:00:00"/>
    <m/>
    <n v="2"/>
    <m/>
    <m/>
    <n v="1"/>
    <n v="20230130"/>
    <n v="20230117"/>
    <n v="442500"/>
    <n v="0"/>
    <m/>
    <n v="20230215"/>
  </r>
  <r>
    <n v="890316171"/>
    <s v="CENTRO ELECTRO AUDITIVO NACIONAL AL SERVICIO DE LA REHABILITACIÓN S.A.S"/>
    <s v="FE"/>
    <n v="2821"/>
    <m/>
    <n v="2821"/>
    <m/>
    <s v="FE_2821"/>
    <s v="890316171_FE_2821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2"/>
    <m/>
    <n v="2822"/>
    <m/>
    <s v="FE_2822"/>
    <s v="890316171_FE_2822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3"/>
    <m/>
    <n v="2823"/>
    <m/>
    <s v="FE_2823"/>
    <s v="890316171_FE_2823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4"/>
    <m/>
    <n v="2824"/>
    <m/>
    <s v="FE_2824"/>
    <s v="890316171_FE_2824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5"/>
    <m/>
    <n v="2825"/>
    <m/>
    <s v="FE_2825"/>
    <s v="890316171_FE_2825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6"/>
    <m/>
    <n v="2826"/>
    <m/>
    <s v="FE_2826"/>
    <s v="890316171_FE_2826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  <r>
    <n v="890316171"/>
    <s v="CENTRO ELECTRO AUDITIVO NACIONAL AL SERVICIO DE LA REHABILITACIÓN S.A.S"/>
    <s v="FE"/>
    <n v="2827"/>
    <m/>
    <n v="2827"/>
    <m/>
    <s v="FE_2827"/>
    <s v="890316171_FE_2827"/>
    <d v="2022-12-12T00:00:00"/>
    <n v="500000"/>
    <n v="500000"/>
    <s v="B)Factura sin saldo ERP"/>
    <x v="2"/>
    <m/>
    <m/>
    <s v="OK"/>
    <n v="500000"/>
    <n v="0"/>
    <n v="0"/>
    <n v="0"/>
    <n v="0"/>
    <n v="0"/>
    <n v="500000"/>
    <n v="0"/>
    <m/>
    <m/>
    <m/>
    <m/>
    <m/>
    <m/>
    <m/>
    <m/>
    <d v="2022-12-12T00:00:00"/>
    <m/>
    <n v="2"/>
    <m/>
    <m/>
    <n v="1"/>
    <n v="20230130"/>
    <n v="20230117"/>
    <n v="500000"/>
    <n v="0"/>
    <m/>
    <n v="202302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5D33E9-9E2B-4C21-8945-BFADB7251BB2}" name="TablaDinámica4" cacheId="8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4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2"/>
  <sheetViews>
    <sheetView workbookViewId="0">
      <selection activeCell="D13" sqref="D13"/>
    </sheetView>
  </sheetViews>
  <sheetFormatPr baseColWidth="10" defaultColWidth="9.140625" defaultRowHeight="12.75" x14ac:dyDescent="0.2"/>
  <cols>
    <col min="1" max="1" width="10.140625" style="3" bestFit="1" customWidth="1"/>
    <col min="2" max="2" width="13.28515625" style="2" bestFit="1" customWidth="1"/>
    <col min="3" max="3" width="28" style="2" bestFit="1" customWidth="1"/>
    <col min="4" max="4" width="103" style="2" bestFit="1" customWidth="1"/>
    <col min="5" max="5" width="16.140625" style="2" customWidth="1"/>
    <col min="6" max="16384" width="9.140625" style="1"/>
  </cols>
  <sheetData>
    <row r="1" spans="1:5" ht="13.5" customHeight="1" x14ac:dyDescent="0.2"/>
    <row r="2" spans="1:5" s="6" customFormat="1" x14ac:dyDescent="0.2">
      <c r="A2" s="4"/>
      <c r="B2" s="5"/>
      <c r="C2" s="5" t="s">
        <v>68</v>
      </c>
      <c r="D2" s="5"/>
      <c r="E2" s="5"/>
    </row>
    <row r="3" spans="1:5" s="6" customFormat="1" x14ac:dyDescent="0.2">
      <c r="A3" s="4"/>
      <c r="B3" s="5"/>
      <c r="C3" s="5" t="s">
        <v>70</v>
      </c>
      <c r="D3" s="5"/>
      <c r="E3" s="5"/>
    </row>
    <row r="5" spans="1:5" x14ac:dyDescent="0.2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</row>
    <row r="8" spans="1:5" x14ac:dyDescent="0.2">
      <c r="A8" s="8">
        <v>44876</v>
      </c>
      <c r="B8" s="12">
        <v>2810</v>
      </c>
      <c r="C8" s="9" t="s">
        <v>5</v>
      </c>
      <c r="D8" s="9" t="s">
        <v>6</v>
      </c>
      <c r="E8" s="9">
        <v>1009527</v>
      </c>
    </row>
    <row r="9" spans="1:5" x14ac:dyDescent="0.2">
      <c r="A9" s="8">
        <v>44907</v>
      </c>
      <c r="B9" s="12">
        <v>2818</v>
      </c>
      <c r="C9" s="9" t="s">
        <v>5</v>
      </c>
      <c r="D9" s="9" t="s">
        <v>7</v>
      </c>
      <c r="E9" s="9">
        <v>3412500</v>
      </c>
    </row>
    <row r="10" spans="1:5" x14ac:dyDescent="0.2">
      <c r="A10" s="8">
        <v>44907</v>
      </c>
      <c r="B10" s="12">
        <v>2819</v>
      </c>
      <c r="C10" s="9" t="s">
        <v>5</v>
      </c>
      <c r="D10" s="9" t="s">
        <v>8</v>
      </c>
      <c r="E10" s="9">
        <v>3412500</v>
      </c>
    </row>
    <row r="11" spans="1:5" x14ac:dyDescent="0.2">
      <c r="A11" s="8">
        <v>44907</v>
      </c>
      <c r="B11" s="12">
        <v>2820</v>
      </c>
      <c r="C11" s="9" t="s">
        <v>5</v>
      </c>
      <c r="D11" s="9" t="s">
        <v>9</v>
      </c>
      <c r="E11" s="9">
        <v>3412500</v>
      </c>
    </row>
    <row r="12" spans="1:5" x14ac:dyDescent="0.2">
      <c r="A12" s="8">
        <v>44907</v>
      </c>
      <c r="B12" s="12">
        <v>2821</v>
      </c>
      <c r="C12" s="9" t="s">
        <v>5</v>
      </c>
      <c r="D12" s="9" t="s">
        <v>10</v>
      </c>
      <c r="E12" s="9">
        <v>500000</v>
      </c>
    </row>
    <row r="13" spans="1:5" x14ac:dyDescent="0.2">
      <c r="A13" s="8">
        <v>44907</v>
      </c>
      <c r="B13" s="12">
        <v>2822</v>
      </c>
      <c r="C13" s="9" t="s">
        <v>5</v>
      </c>
      <c r="D13" s="9" t="s">
        <v>11</v>
      </c>
      <c r="E13" s="9">
        <v>500000</v>
      </c>
    </row>
    <row r="14" spans="1:5" x14ac:dyDescent="0.2">
      <c r="A14" s="8">
        <v>44907</v>
      </c>
      <c r="B14" s="12">
        <v>2823</v>
      </c>
      <c r="C14" s="9" t="s">
        <v>5</v>
      </c>
      <c r="D14" s="9" t="s">
        <v>12</v>
      </c>
      <c r="E14" s="9">
        <v>500000</v>
      </c>
    </row>
    <row r="15" spans="1:5" x14ac:dyDescent="0.2">
      <c r="A15" s="8">
        <v>44907</v>
      </c>
      <c r="B15" s="12">
        <v>2824</v>
      </c>
      <c r="C15" s="9" t="s">
        <v>5</v>
      </c>
      <c r="D15" s="9" t="s">
        <v>13</v>
      </c>
      <c r="E15" s="9">
        <v>500000</v>
      </c>
    </row>
    <row r="16" spans="1:5" x14ac:dyDescent="0.2">
      <c r="A16" s="8">
        <v>44907</v>
      </c>
      <c r="B16" s="12">
        <v>2825</v>
      </c>
      <c r="C16" s="9" t="s">
        <v>5</v>
      </c>
      <c r="D16" s="9" t="s">
        <v>14</v>
      </c>
      <c r="E16" s="9">
        <v>500000</v>
      </c>
    </row>
    <row r="17" spans="1:5" x14ac:dyDescent="0.2">
      <c r="A17" s="8">
        <v>44907</v>
      </c>
      <c r="B17" s="12">
        <v>2826</v>
      </c>
      <c r="C17" s="9" t="s">
        <v>5</v>
      </c>
      <c r="D17" s="9" t="s">
        <v>15</v>
      </c>
      <c r="E17" s="9">
        <v>500000</v>
      </c>
    </row>
    <row r="18" spans="1:5" x14ac:dyDescent="0.2">
      <c r="A18" s="8">
        <v>44907</v>
      </c>
      <c r="B18" s="12">
        <v>2827</v>
      </c>
      <c r="C18" s="9" t="s">
        <v>5</v>
      </c>
      <c r="D18" s="9" t="s">
        <v>16</v>
      </c>
      <c r="E18" s="9">
        <v>500000</v>
      </c>
    </row>
    <row r="19" spans="1:5" x14ac:dyDescent="0.2">
      <c r="A19" s="8">
        <v>44907</v>
      </c>
      <c r="B19" s="12">
        <v>2828</v>
      </c>
      <c r="C19" s="9" t="s">
        <v>5</v>
      </c>
      <c r="D19" s="9" t="s">
        <v>17</v>
      </c>
      <c r="E19" s="9">
        <v>500000</v>
      </c>
    </row>
    <row r="20" spans="1:5" x14ac:dyDescent="0.2">
      <c r="A20" s="8">
        <v>44907</v>
      </c>
      <c r="B20" s="12">
        <v>2829</v>
      </c>
      <c r="C20" s="9" t="s">
        <v>5</v>
      </c>
      <c r="D20" s="9" t="s">
        <v>18</v>
      </c>
      <c r="E20" s="9">
        <v>500000</v>
      </c>
    </row>
    <row r="21" spans="1:5" x14ac:dyDescent="0.2">
      <c r="A21" s="8">
        <v>44907</v>
      </c>
      <c r="B21" s="12">
        <v>2830</v>
      </c>
      <c r="C21" s="9" t="s">
        <v>5</v>
      </c>
      <c r="D21" s="9" t="s">
        <v>19</v>
      </c>
      <c r="E21" s="9">
        <v>500000</v>
      </c>
    </row>
    <row r="22" spans="1:5" x14ac:dyDescent="0.2">
      <c r="A22" s="8">
        <v>44907</v>
      </c>
      <c r="B22" s="12">
        <v>2831</v>
      </c>
      <c r="C22" s="9" t="s">
        <v>5</v>
      </c>
      <c r="D22" s="9" t="s">
        <v>20</v>
      </c>
      <c r="E22" s="9">
        <v>413500</v>
      </c>
    </row>
    <row r="23" spans="1:5" x14ac:dyDescent="0.2">
      <c r="A23" s="8">
        <v>44907</v>
      </c>
      <c r="B23" s="12">
        <v>2832</v>
      </c>
      <c r="C23" s="9" t="s">
        <v>5</v>
      </c>
      <c r="D23" s="9" t="s">
        <v>21</v>
      </c>
      <c r="E23" s="9">
        <v>413500</v>
      </c>
    </row>
    <row r="24" spans="1:5" x14ac:dyDescent="0.2">
      <c r="A24" s="8">
        <v>44907</v>
      </c>
      <c r="B24" s="12">
        <v>2833</v>
      </c>
      <c r="C24" s="9" t="s">
        <v>5</v>
      </c>
      <c r="D24" s="9" t="s">
        <v>22</v>
      </c>
      <c r="E24" s="9">
        <v>500000</v>
      </c>
    </row>
    <row r="25" spans="1:5" x14ac:dyDescent="0.2">
      <c r="A25" s="8">
        <v>44907</v>
      </c>
      <c r="B25" s="12">
        <v>2834</v>
      </c>
      <c r="C25" s="9" t="s">
        <v>5</v>
      </c>
      <c r="D25" s="9" t="s">
        <v>23</v>
      </c>
      <c r="E25" s="9">
        <v>500000</v>
      </c>
    </row>
    <row r="26" spans="1:5" x14ac:dyDescent="0.2">
      <c r="A26" s="8">
        <v>44907</v>
      </c>
      <c r="B26" s="12">
        <v>2835</v>
      </c>
      <c r="C26" s="9" t="s">
        <v>5</v>
      </c>
      <c r="D26" s="9" t="s">
        <v>24</v>
      </c>
      <c r="E26" s="9">
        <v>500000</v>
      </c>
    </row>
    <row r="27" spans="1:5" x14ac:dyDescent="0.2">
      <c r="A27" s="8">
        <v>44907</v>
      </c>
      <c r="B27" s="12">
        <v>2836</v>
      </c>
      <c r="C27" s="9" t="s">
        <v>5</v>
      </c>
      <c r="D27" s="9" t="s">
        <v>25</v>
      </c>
      <c r="E27" s="9">
        <v>500000</v>
      </c>
    </row>
    <row r="28" spans="1:5" x14ac:dyDescent="0.2">
      <c r="A28" s="8">
        <v>44907</v>
      </c>
      <c r="B28" s="12">
        <v>2837</v>
      </c>
      <c r="C28" s="9" t="s">
        <v>5</v>
      </c>
      <c r="D28" s="9" t="s">
        <v>26</v>
      </c>
      <c r="E28" s="9">
        <v>500000</v>
      </c>
    </row>
    <row r="29" spans="1:5" x14ac:dyDescent="0.2">
      <c r="A29" s="8">
        <v>44907</v>
      </c>
      <c r="B29" s="12">
        <v>2838</v>
      </c>
      <c r="C29" s="9" t="s">
        <v>5</v>
      </c>
      <c r="D29" s="9" t="s">
        <v>27</v>
      </c>
      <c r="E29" s="9">
        <v>442500</v>
      </c>
    </row>
    <row r="30" spans="1:5" x14ac:dyDescent="0.2">
      <c r="A30" s="8">
        <v>44907</v>
      </c>
      <c r="B30" s="12">
        <v>2839</v>
      </c>
      <c r="C30" s="9" t="s">
        <v>5</v>
      </c>
      <c r="D30" s="9" t="s">
        <v>28</v>
      </c>
      <c r="E30" s="9">
        <v>442500</v>
      </c>
    </row>
    <row r="31" spans="1:5" x14ac:dyDescent="0.2">
      <c r="A31" s="8">
        <v>44907</v>
      </c>
      <c r="B31" s="12">
        <v>2840</v>
      </c>
      <c r="C31" s="9" t="s">
        <v>5</v>
      </c>
      <c r="D31" s="9" t="s">
        <v>29</v>
      </c>
      <c r="E31" s="9">
        <v>442500</v>
      </c>
    </row>
    <row r="32" spans="1:5" x14ac:dyDescent="0.2">
      <c r="A32" s="8">
        <v>44907</v>
      </c>
      <c r="B32" s="12">
        <v>2841</v>
      </c>
      <c r="C32" s="9" t="s">
        <v>5</v>
      </c>
      <c r="D32" s="9" t="s">
        <v>30</v>
      </c>
      <c r="E32" s="9">
        <v>442500</v>
      </c>
    </row>
    <row r="33" spans="1:5" x14ac:dyDescent="0.2">
      <c r="A33" s="8">
        <v>44907</v>
      </c>
      <c r="B33" s="12">
        <v>2842</v>
      </c>
      <c r="C33" s="9" t="s">
        <v>5</v>
      </c>
      <c r="D33" s="9" t="s">
        <v>31</v>
      </c>
      <c r="E33" s="9">
        <v>500000</v>
      </c>
    </row>
    <row r="34" spans="1:5" x14ac:dyDescent="0.2">
      <c r="A34" s="8">
        <v>44907</v>
      </c>
      <c r="B34" s="12">
        <v>2843</v>
      </c>
      <c r="C34" s="9" t="s">
        <v>5</v>
      </c>
      <c r="D34" s="9" t="s">
        <v>32</v>
      </c>
      <c r="E34" s="9">
        <v>500000</v>
      </c>
    </row>
    <row r="35" spans="1:5" x14ac:dyDescent="0.2">
      <c r="A35" s="8">
        <v>44907</v>
      </c>
      <c r="B35" s="12">
        <v>2844</v>
      </c>
      <c r="C35" s="9" t="s">
        <v>5</v>
      </c>
      <c r="D35" s="9" t="s">
        <v>33</v>
      </c>
      <c r="E35" s="9">
        <v>442500</v>
      </c>
    </row>
    <row r="36" spans="1:5" x14ac:dyDescent="0.2">
      <c r="A36" s="8">
        <v>44907</v>
      </c>
      <c r="B36" s="12">
        <v>2845</v>
      </c>
      <c r="C36" s="9" t="s">
        <v>5</v>
      </c>
      <c r="D36" s="9" t="s">
        <v>34</v>
      </c>
      <c r="E36" s="9">
        <v>442500</v>
      </c>
    </row>
    <row r="37" spans="1:5" x14ac:dyDescent="0.2">
      <c r="A37" s="8">
        <v>44907</v>
      </c>
      <c r="B37" s="12">
        <v>2846</v>
      </c>
      <c r="C37" s="9" t="s">
        <v>5</v>
      </c>
      <c r="D37" s="9" t="s">
        <v>35</v>
      </c>
      <c r="E37" s="9">
        <v>500000</v>
      </c>
    </row>
    <row r="38" spans="1:5" x14ac:dyDescent="0.2">
      <c r="A38" s="8">
        <v>44907</v>
      </c>
      <c r="B38" s="12">
        <v>2847</v>
      </c>
      <c r="C38" s="9" t="s">
        <v>5</v>
      </c>
      <c r="D38" s="9" t="s">
        <v>36</v>
      </c>
      <c r="E38" s="9">
        <v>500000</v>
      </c>
    </row>
    <row r="39" spans="1:5" x14ac:dyDescent="0.2">
      <c r="A39" s="8">
        <v>44907</v>
      </c>
      <c r="B39" s="12">
        <v>2848</v>
      </c>
      <c r="C39" s="9" t="s">
        <v>5</v>
      </c>
      <c r="D39" s="9" t="s">
        <v>37</v>
      </c>
      <c r="E39" s="9">
        <v>500000</v>
      </c>
    </row>
    <row r="40" spans="1:5" x14ac:dyDescent="0.2">
      <c r="A40" s="8">
        <v>44907</v>
      </c>
      <c r="B40" s="12">
        <v>2849</v>
      </c>
      <c r="C40" s="9" t="s">
        <v>5</v>
      </c>
      <c r="D40" s="9" t="s">
        <v>38</v>
      </c>
      <c r="E40" s="9">
        <v>500000</v>
      </c>
    </row>
    <row r="41" spans="1:5" x14ac:dyDescent="0.2">
      <c r="A41" s="8">
        <v>44907</v>
      </c>
      <c r="B41" s="12">
        <v>2850</v>
      </c>
      <c r="C41" s="9" t="s">
        <v>5</v>
      </c>
      <c r="D41" s="9" t="s">
        <v>39</v>
      </c>
      <c r="E41" s="9">
        <v>500000</v>
      </c>
    </row>
    <row r="42" spans="1:5" x14ac:dyDescent="0.2">
      <c r="A42" s="8">
        <v>44907</v>
      </c>
      <c r="B42" s="12">
        <v>2851</v>
      </c>
      <c r="C42" s="9" t="s">
        <v>5</v>
      </c>
      <c r="D42" s="9" t="s">
        <v>40</v>
      </c>
      <c r="E42" s="9">
        <v>442500</v>
      </c>
    </row>
    <row r="43" spans="1:5" x14ac:dyDescent="0.2">
      <c r="A43" s="8">
        <v>44907</v>
      </c>
      <c r="B43" s="12">
        <v>2852</v>
      </c>
      <c r="C43" s="9" t="s">
        <v>5</v>
      </c>
      <c r="D43" s="9" t="s">
        <v>41</v>
      </c>
      <c r="E43" s="9">
        <v>442500</v>
      </c>
    </row>
    <row r="44" spans="1:5" x14ac:dyDescent="0.2">
      <c r="A44" s="8">
        <v>44907</v>
      </c>
      <c r="B44" s="12">
        <v>2853</v>
      </c>
      <c r="C44" s="9" t="s">
        <v>5</v>
      </c>
      <c r="D44" s="9" t="s">
        <v>42</v>
      </c>
      <c r="E44" s="9">
        <v>442500</v>
      </c>
    </row>
    <row r="45" spans="1:5" x14ac:dyDescent="0.2">
      <c r="A45" s="8">
        <v>44907</v>
      </c>
      <c r="B45" s="12">
        <v>2854</v>
      </c>
      <c r="C45" s="9" t="s">
        <v>5</v>
      </c>
      <c r="D45" s="9" t="s">
        <v>43</v>
      </c>
      <c r="E45" s="9">
        <v>442500</v>
      </c>
    </row>
    <row r="46" spans="1:5" x14ac:dyDescent="0.2">
      <c r="A46" s="8">
        <v>44907</v>
      </c>
      <c r="B46" s="12">
        <v>2855</v>
      </c>
      <c r="C46" s="9" t="s">
        <v>5</v>
      </c>
      <c r="D46" s="9" t="s">
        <v>44</v>
      </c>
      <c r="E46" s="9">
        <v>442500</v>
      </c>
    </row>
    <row r="47" spans="1:5" x14ac:dyDescent="0.2">
      <c r="A47" s="8">
        <v>44907</v>
      </c>
      <c r="B47" s="12">
        <v>2856</v>
      </c>
      <c r="C47" s="9" t="s">
        <v>5</v>
      </c>
      <c r="D47" s="9" t="s">
        <v>45</v>
      </c>
      <c r="E47" s="9">
        <v>442500</v>
      </c>
    </row>
    <row r="48" spans="1:5" x14ac:dyDescent="0.2">
      <c r="A48" s="8">
        <v>44907</v>
      </c>
      <c r="B48" s="12">
        <v>2857</v>
      </c>
      <c r="C48" s="9" t="s">
        <v>5</v>
      </c>
      <c r="D48" s="9" t="s">
        <v>46</v>
      </c>
      <c r="E48" s="9">
        <v>442500</v>
      </c>
    </row>
    <row r="49" spans="1:5" x14ac:dyDescent="0.2">
      <c r="A49" s="8">
        <v>44907</v>
      </c>
      <c r="B49" s="12">
        <v>2858</v>
      </c>
      <c r="C49" s="9" t="s">
        <v>5</v>
      </c>
      <c r="D49" s="9" t="s">
        <v>47</v>
      </c>
      <c r="E49" s="9">
        <v>442500</v>
      </c>
    </row>
    <row r="50" spans="1:5" x14ac:dyDescent="0.2">
      <c r="A50" s="8">
        <v>44907</v>
      </c>
      <c r="B50" s="12">
        <v>2859</v>
      </c>
      <c r="C50" s="9" t="s">
        <v>5</v>
      </c>
      <c r="D50" s="9" t="s">
        <v>48</v>
      </c>
      <c r="E50" s="9">
        <v>413500</v>
      </c>
    </row>
    <row r="51" spans="1:5" x14ac:dyDescent="0.2">
      <c r="A51" s="8">
        <v>44907</v>
      </c>
      <c r="B51" s="12">
        <v>2860</v>
      </c>
      <c r="C51" s="9" t="s">
        <v>5</v>
      </c>
      <c r="D51" s="9" t="s">
        <v>49</v>
      </c>
      <c r="E51" s="9">
        <v>442500</v>
      </c>
    </row>
    <row r="52" spans="1:5" x14ac:dyDescent="0.2">
      <c r="A52" s="8">
        <v>44907</v>
      </c>
      <c r="B52" s="12">
        <v>2861</v>
      </c>
      <c r="C52" s="9" t="s">
        <v>5</v>
      </c>
      <c r="D52" s="9" t="s">
        <v>50</v>
      </c>
      <c r="E52" s="9">
        <v>442500</v>
      </c>
    </row>
    <row r="53" spans="1:5" x14ac:dyDescent="0.2">
      <c r="A53" s="8">
        <v>44907</v>
      </c>
      <c r="B53" s="12">
        <v>2862</v>
      </c>
      <c r="C53" s="9" t="s">
        <v>5</v>
      </c>
      <c r="D53" s="9" t="s">
        <v>51</v>
      </c>
      <c r="E53" s="9">
        <v>3412500</v>
      </c>
    </row>
    <row r="54" spans="1:5" x14ac:dyDescent="0.2">
      <c r="A54" s="8">
        <v>44907</v>
      </c>
      <c r="B54" s="12">
        <v>2863</v>
      </c>
      <c r="C54" s="9" t="s">
        <v>5</v>
      </c>
      <c r="D54" s="9" t="s">
        <v>52</v>
      </c>
      <c r="E54" s="9">
        <v>3412500</v>
      </c>
    </row>
    <row r="55" spans="1:5" x14ac:dyDescent="0.2">
      <c r="A55" s="8">
        <v>44907</v>
      </c>
      <c r="B55" s="12">
        <v>2864</v>
      </c>
      <c r="C55" s="9" t="s">
        <v>5</v>
      </c>
      <c r="D55" s="9" t="s">
        <v>53</v>
      </c>
      <c r="E55" s="9">
        <v>3412500</v>
      </c>
    </row>
    <row r="56" spans="1:5" x14ac:dyDescent="0.2">
      <c r="A56" s="8">
        <v>44907</v>
      </c>
      <c r="B56" s="12">
        <v>2865</v>
      </c>
      <c r="C56" s="9" t="s">
        <v>5</v>
      </c>
      <c r="D56" s="9" t="s">
        <v>54</v>
      </c>
      <c r="E56" s="9">
        <v>3412500</v>
      </c>
    </row>
    <row r="57" spans="1:5" x14ac:dyDescent="0.2">
      <c r="A57" s="8">
        <v>44907</v>
      </c>
      <c r="B57" s="12">
        <v>2866</v>
      </c>
      <c r="C57" s="9" t="s">
        <v>5</v>
      </c>
      <c r="D57" s="9" t="s">
        <v>55</v>
      </c>
      <c r="E57" s="9">
        <v>500000</v>
      </c>
    </row>
    <row r="58" spans="1:5" x14ac:dyDescent="0.2">
      <c r="A58" s="8">
        <v>44907</v>
      </c>
      <c r="B58" s="12">
        <v>2867</v>
      </c>
      <c r="C58" s="9" t="s">
        <v>5</v>
      </c>
      <c r="D58" s="9" t="s">
        <v>56</v>
      </c>
      <c r="E58" s="9">
        <v>500000</v>
      </c>
    </row>
    <row r="59" spans="1:5" x14ac:dyDescent="0.2">
      <c r="A59" s="8">
        <v>44907</v>
      </c>
      <c r="B59" s="12">
        <v>2868</v>
      </c>
      <c r="C59" s="9" t="s">
        <v>5</v>
      </c>
      <c r="D59" s="9" t="s">
        <v>57</v>
      </c>
      <c r="E59" s="9">
        <v>500000</v>
      </c>
    </row>
    <row r="60" spans="1:5" x14ac:dyDescent="0.2">
      <c r="A60" s="8">
        <v>44907</v>
      </c>
      <c r="B60" s="12">
        <v>2869</v>
      </c>
      <c r="C60" s="9" t="s">
        <v>5</v>
      </c>
      <c r="D60" s="9" t="s">
        <v>58</v>
      </c>
      <c r="E60" s="9">
        <v>500000</v>
      </c>
    </row>
    <row r="61" spans="1:5" x14ac:dyDescent="0.2">
      <c r="A61" s="8">
        <v>44907</v>
      </c>
      <c r="B61" s="12">
        <v>2870</v>
      </c>
      <c r="C61" s="9" t="s">
        <v>5</v>
      </c>
      <c r="D61" s="9" t="s">
        <v>59</v>
      </c>
      <c r="E61" s="9">
        <v>500000</v>
      </c>
    </row>
    <row r="62" spans="1:5" x14ac:dyDescent="0.2">
      <c r="A62" s="8">
        <v>44907</v>
      </c>
      <c r="B62" s="12">
        <v>2871</v>
      </c>
      <c r="C62" s="9" t="s">
        <v>5</v>
      </c>
      <c r="D62" s="9" t="s">
        <v>60</v>
      </c>
      <c r="E62" s="9">
        <v>500000</v>
      </c>
    </row>
    <row r="63" spans="1:5" x14ac:dyDescent="0.2">
      <c r="A63" s="8">
        <v>44907</v>
      </c>
      <c r="B63" s="12">
        <v>2872</v>
      </c>
      <c r="C63" s="9" t="s">
        <v>5</v>
      </c>
      <c r="D63" s="9" t="s">
        <v>61</v>
      </c>
      <c r="E63" s="9">
        <v>500000</v>
      </c>
    </row>
    <row r="64" spans="1:5" x14ac:dyDescent="0.2">
      <c r="A64" s="8">
        <v>44907</v>
      </c>
      <c r="B64" s="12">
        <v>2873</v>
      </c>
      <c r="C64" s="9" t="s">
        <v>5</v>
      </c>
      <c r="D64" s="9" t="s">
        <v>62</v>
      </c>
      <c r="E64" s="9">
        <v>500000</v>
      </c>
    </row>
    <row r="65" spans="1:5" x14ac:dyDescent="0.2">
      <c r="A65" s="8">
        <v>44907</v>
      </c>
      <c r="B65" s="12">
        <v>2874</v>
      </c>
      <c r="C65" s="9" t="s">
        <v>5</v>
      </c>
      <c r="D65" s="9" t="s">
        <v>63</v>
      </c>
      <c r="E65" s="9">
        <v>500000</v>
      </c>
    </row>
    <row r="66" spans="1:5" x14ac:dyDescent="0.2">
      <c r="A66" s="8">
        <v>44907</v>
      </c>
      <c r="B66" s="12">
        <v>2875</v>
      </c>
      <c r="C66" s="9" t="s">
        <v>5</v>
      </c>
      <c r="D66" s="9" t="s">
        <v>64</v>
      </c>
      <c r="E66" s="9">
        <v>500000</v>
      </c>
    </row>
    <row r="67" spans="1:5" x14ac:dyDescent="0.2">
      <c r="A67" s="8">
        <v>44907</v>
      </c>
      <c r="B67" s="12">
        <v>2876</v>
      </c>
      <c r="C67" s="9" t="s">
        <v>5</v>
      </c>
      <c r="D67" s="9" t="s">
        <v>65</v>
      </c>
      <c r="E67" s="9">
        <v>975000</v>
      </c>
    </row>
    <row r="68" spans="1:5" x14ac:dyDescent="0.2">
      <c r="A68" s="8">
        <v>44907</v>
      </c>
      <c r="B68" s="12">
        <v>2877</v>
      </c>
      <c r="C68" s="9" t="s">
        <v>5</v>
      </c>
      <c r="D68" s="9" t="s">
        <v>66</v>
      </c>
      <c r="E68" s="9">
        <v>1038364</v>
      </c>
    </row>
    <row r="69" spans="1:5" x14ac:dyDescent="0.2">
      <c r="A69" s="8">
        <v>44907</v>
      </c>
      <c r="B69" s="12">
        <v>2877</v>
      </c>
      <c r="C69" s="9" t="s">
        <v>5</v>
      </c>
      <c r="D69" s="9" t="s">
        <v>66</v>
      </c>
      <c r="E69" s="9">
        <v>5217767</v>
      </c>
    </row>
    <row r="70" spans="1:5" x14ac:dyDescent="0.2">
      <c r="A70" s="8">
        <v>44907</v>
      </c>
      <c r="B70" s="12">
        <v>2878</v>
      </c>
      <c r="C70" s="9" t="s">
        <v>5</v>
      </c>
      <c r="D70" s="9" t="s">
        <v>67</v>
      </c>
      <c r="E70" s="9">
        <v>1652196</v>
      </c>
    </row>
    <row r="71" spans="1:5" x14ac:dyDescent="0.2">
      <c r="A71" s="11"/>
      <c r="B71" s="9"/>
      <c r="C71" s="9"/>
      <c r="D71" s="9"/>
      <c r="E71" s="9"/>
    </row>
    <row r="72" spans="1:5" x14ac:dyDescent="0.2">
      <c r="A72" s="11"/>
      <c r="B72" s="9"/>
      <c r="C72" s="9"/>
      <c r="D72" s="10" t="s">
        <v>69</v>
      </c>
      <c r="E72" s="10">
        <f>SUM(E9:E71)</f>
        <v>57091327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8B16-6643-49BA-BF93-9ECED9FDCCA3}">
  <dimension ref="A3:C7"/>
  <sheetViews>
    <sheetView showGridLines="0" workbookViewId="0">
      <selection activeCell="C7" sqref="A3:C7"/>
    </sheetView>
  </sheetViews>
  <sheetFormatPr baseColWidth="10" defaultRowHeight="15" x14ac:dyDescent="0.25"/>
  <cols>
    <col min="1" max="1" width="28.140625" bestFit="1" customWidth="1"/>
    <col min="2" max="2" width="15.7109375" bestFit="1" customWidth="1"/>
    <col min="3" max="3" width="23.140625" bestFit="1" customWidth="1"/>
  </cols>
  <sheetData>
    <row r="3" spans="1:3" x14ac:dyDescent="0.25">
      <c r="A3" s="20" t="s">
        <v>251</v>
      </c>
      <c r="B3" s="22" t="s">
        <v>252</v>
      </c>
      <c r="C3" t="s">
        <v>253</v>
      </c>
    </row>
    <row r="4" spans="1:3" x14ac:dyDescent="0.25">
      <c r="A4" s="21" t="s">
        <v>122</v>
      </c>
      <c r="B4" s="22">
        <v>1</v>
      </c>
      <c r="C4" s="18">
        <v>1009527</v>
      </c>
    </row>
    <row r="5" spans="1:3" x14ac:dyDescent="0.25">
      <c r="A5" s="21" t="s">
        <v>116</v>
      </c>
      <c r="B5" s="22">
        <v>8</v>
      </c>
      <c r="C5" s="18">
        <v>10300000</v>
      </c>
    </row>
    <row r="6" spans="1:3" x14ac:dyDescent="0.25">
      <c r="A6" s="21" t="s">
        <v>120</v>
      </c>
      <c r="B6" s="22">
        <v>54</v>
      </c>
      <c r="C6" s="18">
        <v>46791327</v>
      </c>
    </row>
    <row r="7" spans="1:3" x14ac:dyDescent="0.25">
      <c r="A7" s="21" t="s">
        <v>250</v>
      </c>
      <c r="B7" s="22">
        <v>63</v>
      </c>
      <c r="C7" s="18">
        <v>58100854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D28C0-6E67-44B9-BD16-AB80F696EC1F}">
  <dimension ref="A1:AS65"/>
  <sheetViews>
    <sheetView showGridLines="0" topLeftCell="D1" zoomScale="85" zoomScaleNormal="85" workbookViewId="0">
      <selection activeCell="K75" sqref="K75"/>
    </sheetView>
  </sheetViews>
  <sheetFormatPr baseColWidth="10" defaultRowHeight="15" x14ac:dyDescent="0.25"/>
  <cols>
    <col min="1" max="1" width="10.28515625" bestFit="1" customWidth="1"/>
    <col min="2" max="2" width="73.285156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0.28515625" customWidth="1"/>
    <col min="9" max="9" width="18.42578125" bestFit="1" customWidth="1"/>
    <col min="11" max="12" width="14.28515625" bestFit="1" customWidth="1"/>
    <col min="13" max="13" width="28.140625" bestFit="1" customWidth="1"/>
    <col min="14" max="16" width="28.140625" customWidth="1"/>
    <col min="17" max="17" width="14.5703125" bestFit="1" customWidth="1"/>
    <col min="18" max="18" width="15.28515625" bestFit="1" customWidth="1"/>
    <col min="19" max="20" width="12.5703125" bestFit="1" customWidth="1"/>
    <col min="21" max="21" width="15.7109375" bestFit="1" customWidth="1"/>
    <col min="22" max="22" width="13.28515625" bestFit="1" customWidth="1"/>
    <col min="23" max="23" width="9.85546875" bestFit="1" customWidth="1"/>
    <col min="24" max="24" width="14.28515625" bestFit="1" customWidth="1"/>
    <col min="25" max="25" width="6.85546875" bestFit="1" customWidth="1"/>
    <col min="26" max="26" width="11.140625" bestFit="1" customWidth="1"/>
    <col min="27" max="27" width="15.7109375" bestFit="1" customWidth="1"/>
    <col min="28" max="29" width="19.7109375" bestFit="1" customWidth="1"/>
    <col min="30" max="30" width="14.42578125" bestFit="1" customWidth="1"/>
    <col min="31" max="31" width="11.140625" bestFit="1" customWidth="1"/>
    <col min="32" max="32" width="19.140625" bestFit="1" customWidth="1"/>
    <col min="33" max="33" width="12.42578125" bestFit="1" customWidth="1"/>
    <col min="34" max="34" width="10.85546875" bestFit="1" customWidth="1"/>
    <col min="35" max="35" width="12.28515625" bestFit="1" customWidth="1"/>
    <col min="36" max="36" width="12.85546875" bestFit="1" customWidth="1"/>
    <col min="37" max="37" width="13.85546875" bestFit="1" customWidth="1"/>
    <col min="39" max="39" width="13.7109375" bestFit="1" customWidth="1"/>
    <col min="40" max="40" width="11.5703125" bestFit="1" customWidth="1"/>
    <col min="41" max="41" width="11" bestFit="1" customWidth="1"/>
    <col min="42" max="42" width="18.42578125" bestFit="1" customWidth="1"/>
    <col min="43" max="43" width="24.5703125" bestFit="1" customWidth="1"/>
    <col min="44" max="44" width="16.85546875" bestFit="1" customWidth="1"/>
    <col min="45" max="45" width="9.28515625" bestFit="1" customWidth="1"/>
  </cols>
  <sheetData>
    <row r="1" spans="1:45" x14ac:dyDescent="0.25">
      <c r="K1" s="19">
        <f>SUBTOTAL(9,K3:K65)</f>
        <v>58100854</v>
      </c>
      <c r="L1" s="19">
        <f>SUBTOTAL(9,L3:L65)</f>
        <v>58100854</v>
      </c>
      <c r="O1" s="19">
        <f>SUBTOTAL(9,O6:O65)</f>
        <v>11402196</v>
      </c>
    </row>
    <row r="2" spans="1:45" ht="39.950000000000003" customHeight="1" x14ac:dyDescent="0.25">
      <c r="A2" s="15" t="s">
        <v>80</v>
      </c>
      <c r="B2" s="15" t="s">
        <v>71</v>
      </c>
      <c r="C2" s="15" t="s">
        <v>72</v>
      </c>
      <c r="D2" s="15" t="s">
        <v>81</v>
      </c>
      <c r="E2" s="15" t="s">
        <v>82</v>
      </c>
      <c r="F2" s="15" t="s">
        <v>83</v>
      </c>
      <c r="G2" s="15" t="s">
        <v>84</v>
      </c>
      <c r="H2" s="17" t="s">
        <v>124</v>
      </c>
      <c r="I2" s="17" t="s">
        <v>125</v>
      </c>
      <c r="J2" s="15" t="s">
        <v>85</v>
      </c>
      <c r="K2" s="15" t="s">
        <v>86</v>
      </c>
      <c r="L2" s="15" t="s">
        <v>87</v>
      </c>
      <c r="M2" s="15" t="s">
        <v>88</v>
      </c>
      <c r="N2" s="17" t="s">
        <v>123</v>
      </c>
      <c r="O2" s="17" t="s">
        <v>118</v>
      </c>
      <c r="P2" s="17" t="s">
        <v>119</v>
      </c>
      <c r="Q2" s="15" t="s">
        <v>89</v>
      </c>
      <c r="R2" s="15" t="s">
        <v>90</v>
      </c>
      <c r="S2" s="15" t="s">
        <v>91</v>
      </c>
      <c r="T2" s="15" t="s">
        <v>92</v>
      </c>
      <c r="U2" s="15" t="s">
        <v>93</v>
      </c>
      <c r="V2" s="15" t="s">
        <v>94</v>
      </c>
      <c r="W2" s="15" t="s">
        <v>95</v>
      </c>
      <c r="X2" s="15" t="s">
        <v>96</v>
      </c>
      <c r="Y2" s="15" t="s">
        <v>97</v>
      </c>
      <c r="Z2" s="17" t="s">
        <v>73</v>
      </c>
      <c r="AA2" s="17" t="s">
        <v>98</v>
      </c>
      <c r="AB2" s="17" t="s">
        <v>99</v>
      </c>
      <c r="AC2" s="17" t="s">
        <v>100</v>
      </c>
      <c r="AD2" s="15" t="s">
        <v>101</v>
      </c>
      <c r="AE2" s="15" t="s">
        <v>74</v>
      </c>
      <c r="AF2" s="15" t="s">
        <v>102</v>
      </c>
      <c r="AG2" s="15" t="s">
        <v>103</v>
      </c>
      <c r="AH2" s="15" t="s">
        <v>104</v>
      </c>
      <c r="AI2" s="15" t="s">
        <v>105</v>
      </c>
      <c r="AJ2" s="15" t="s">
        <v>106</v>
      </c>
      <c r="AK2" s="15" t="s">
        <v>107</v>
      </c>
      <c r="AL2" s="15" t="s">
        <v>108</v>
      </c>
      <c r="AM2" s="15" t="s">
        <v>109</v>
      </c>
      <c r="AN2" s="15" t="s">
        <v>110</v>
      </c>
      <c r="AO2" s="15" t="s">
        <v>111</v>
      </c>
      <c r="AP2" s="15" t="s">
        <v>112</v>
      </c>
      <c r="AQ2" s="15" t="s">
        <v>113</v>
      </c>
      <c r="AR2" s="15" t="s">
        <v>114</v>
      </c>
      <c r="AS2" s="15" t="s">
        <v>115</v>
      </c>
    </row>
    <row r="3" spans="1:45" x14ac:dyDescent="0.25">
      <c r="A3" s="13">
        <v>890316171</v>
      </c>
      <c r="B3" s="13" t="s">
        <v>75</v>
      </c>
      <c r="C3" s="13" t="s">
        <v>76</v>
      </c>
      <c r="D3" s="13">
        <v>2828</v>
      </c>
      <c r="E3" s="13"/>
      <c r="F3" s="13"/>
      <c r="G3" s="13"/>
      <c r="H3" s="13" t="s">
        <v>126</v>
      </c>
      <c r="I3" s="13" t="s">
        <v>188</v>
      </c>
      <c r="J3" s="14">
        <v>44907</v>
      </c>
      <c r="K3" s="16">
        <v>500000</v>
      </c>
      <c r="L3" s="16">
        <v>500000</v>
      </c>
      <c r="M3" s="13" t="s">
        <v>78</v>
      </c>
      <c r="N3" s="13" t="s">
        <v>116</v>
      </c>
      <c r="O3" s="13"/>
      <c r="P3" s="13"/>
      <c r="Q3" s="13" t="s">
        <v>79</v>
      </c>
      <c r="R3" s="16"/>
      <c r="S3" s="16"/>
      <c r="T3" s="16"/>
      <c r="U3" s="16"/>
      <c r="V3" s="16"/>
      <c r="W3" s="16"/>
      <c r="X3" s="16"/>
      <c r="Y3" s="16"/>
      <c r="Z3" s="13"/>
      <c r="AA3" s="16"/>
      <c r="AB3" s="13"/>
      <c r="AC3" s="13"/>
      <c r="AD3" s="13"/>
      <c r="AE3" s="13"/>
      <c r="AF3" s="13"/>
      <c r="AG3" s="13"/>
      <c r="AH3" s="14">
        <v>44907</v>
      </c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>
        <v>20230215</v>
      </c>
    </row>
    <row r="4" spans="1:45" x14ac:dyDescent="0.25">
      <c r="A4" s="13">
        <v>890316171</v>
      </c>
      <c r="B4" s="13" t="s">
        <v>75</v>
      </c>
      <c r="C4" s="13" t="s">
        <v>76</v>
      </c>
      <c r="D4" s="13">
        <v>2862</v>
      </c>
      <c r="E4" s="13"/>
      <c r="F4" s="13"/>
      <c r="G4" s="13"/>
      <c r="H4" s="13" t="s">
        <v>127</v>
      </c>
      <c r="I4" s="13" t="s">
        <v>189</v>
      </c>
      <c r="J4" s="14">
        <v>44907</v>
      </c>
      <c r="K4" s="16">
        <v>3412500</v>
      </c>
      <c r="L4" s="16">
        <v>3412500</v>
      </c>
      <c r="M4" s="13" t="s">
        <v>78</v>
      </c>
      <c r="N4" s="13" t="s">
        <v>116</v>
      </c>
      <c r="O4" s="13"/>
      <c r="P4" s="13"/>
      <c r="Q4" s="13" t="s">
        <v>79</v>
      </c>
      <c r="R4" s="16"/>
      <c r="S4" s="16"/>
      <c r="T4" s="16"/>
      <c r="U4" s="16"/>
      <c r="V4" s="16"/>
      <c r="W4" s="16"/>
      <c r="X4" s="16"/>
      <c r="Y4" s="16"/>
      <c r="Z4" s="13"/>
      <c r="AA4" s="16"/>
      <c r="AB4" s="13"/>
      <c r="AC4" s="13"/>
      <c r="AD4" s="13"/>
      <c r="AE4" s="13"/>
      <c r="AF4" s="13"/>
      <c r="AG4" s="13"/>
      <c r="AH4" s="14">
        <v>44907</v>
      </c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>
        <v>20230215</v>
      </c>
    </row>
    <row r="5" spans="1:45" x14ac:dyDescent="0.25">
      <c r="A5" s="13">
        <v>890316171</v>
      </c>
      <c r="B5" s="13" t="s">
        <v>75</v>
      </c>
      <c r="C5" s="13" t="s">
        <v>76</v>
      </c>
      <c r="D5" s="13">
        <v>2863</v>
      </c>
      <c r="E5" s="13"/>
      <c r="F5" s="13"/>
      <c r="G5" s="13"/>
      <c r="H5" s="13" t="s">
        <v>128</v>
      </c>
      <c r="I5" s="13" t="s">
        <v>190</v>
      </c>
      <c r="J5" s="14">
        <v>44907</v>
      </c>
      <c r="K5" s="16">
        <v>3412500</v>
      </c>
      <c r="L5" s="16">
        <v>3412500</v>
      </c>
      <c r="M5" s="13" t="s">
        <v>78</v>
      </c>
      <c r="N5" s="13" t="s">
        <v>116</v>
      </c>
      <c r="O5" s="13"/>
      <c r="P5" s="13"/>
      <c r="Q5" s="13" t="s">
        <v>79</v>
      </c>
      <c r="R5" s="16"/>
      <c r="S5" s="16"/>
      <c r="T5" s="16"/>
      <c r="U5" s="16"/>
      <c r="V5" s="16"/>
      <c r="W5" s="16"/>
      <c r="X5" s="16"/>
      <c r="Y5" s="16"/>
      <c r="Z5" s="13"/>
      <c r="AA5" s="16"/>
      <c r="AB5" s="13"/>
      <c r="AC5" s="13"/>
      <c r="AD5" s="13"/>
      <c r="AE5" s="13"/>
      <c r="AF5" s="13"/>
      <c r="AG5" s="13"/>
      <c r="AH5" s="14">
        <v>44907</v>
      </c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>
        <v>20230215</v>
      </c>
    </row>
    <row r="6" spans="1:45" x14ac:dyDescent="0.25">
      <c r="A6" s="13">
        <v>890316171</v>
      </c>
      <c r="B6" s="13" t="s">
        <v>75</v>
      </c>
      <c r="C6" s="13" t="s">
        <v>76</v>
      </c>
      <c r="D6" s="13">
        <v>2876</v>
      </c>
      <c r="E6" s="13"/>
      <c r="F6" s="13"/>
      <c r="G6" s="13"/>
      <c r="H6" s="13" t="s">
        <v>129</v>
      </c>
      <c r="I6" s="13" t="s">
        <v>191</v>
      </c>
      <c r="J6" s="14">
        <v>44907</v>
      </c>
      <c r="K6" s="16">
        <v>975000</v>
      </c>
      <c r="L6" s="16">
        <v>975000</v>
      </c>
      <c r="M6" s="13" t="s">
        <v>78</v>
      </c>
      <c r="N6" s="13" t="s">
        <v>116</v>
      </c>
      <c r="O6" s="13"/>
      <c r="P6" s="13"/>
      <c r="Q6" s="13" t="s">
        <v>79</v>
      </c>
      <c r="R6" s="16"/>
      <c r="S6" s="16"/>
      <c r="T6" s="16"/>
      <c r="U6" s="16"/>
      <c r="V6" s="16"/>
      <c r="W6" s="16"/>
      <c r="X6" s="16"/>
      <c r="Y6" s="16"/>
      <c r="Z6" s="13"/>
      <c r="AA6" s="16"/>
      <c r="AB6" s="13"/>
      <c r="AC6" s="13"/>
      <c r="AD6" s="13"/>
      <c r="AE6" s="13"/>
      <c r="AF6" s="13"/>
      <c r="AG6" s="13"/>
      <c r="AH6" s="14">
        <v>44907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>
        <v>20230215</v>
      </c>
    </row>
    <row r="7" spans="1:45" x14ac:dyDescent="0.25">
      <c r="A7" s="13">
        <v>890316171</v>
      </c>
      <c r="B7" s="13" t="s">
        <v>75</v>
      </c>
      <c r="C7" s="13" t="s">
        <v>76</v>
      </c>
      <c r="D7" s="13">
        <v>2872</v>
      </c>
      <c r="E7" s="13"/>
      <c r="F7" s="13"/>
      <c r="G7" s="13"/>
      <c r="H7" s="13" t="s">
        <v>130</v>
      </c>
      <c r="I7" s="13" t="s">
        <v>192</v>
      </c>
      <c r="J7" s="14">
        <v>44907</v>
      </c>
      <c r="K7" s="16">
        <v>500000</v>
      </c>
      <c r="L7" s="16">
        <v>500000</v>
      </c>
      <c r="M7" s="13" t="s">
        <v>78</v>
      </c>
      <c r="N7" s="13" t="s">
        <v>116</v>
      </c>
      <c r="O7" s="13"/>
      <c r="P7" s="13"/>
      <c r="Q7" s="13" t="s">
        <v>79</v>
      </c>
      <c r="R7" s="16"/>
      <c r="S7" s="16"/>
      <c r="T7" s="16"/>
      <c r="U7" s="16"/>
      <c r="V7" s="16"/>
      <c r="W7" s="16"/>
      <c r="X7" s="16"/>
      <c r="Y7" s="16"/>
      <c r="Z7" s="13"/>
      <c r="AA7" s="16"/>
      <c r="AB7" s="13"/>
      <c r="AC7" s="13"/>
      <c r="AD7" s="13"/>
      <c r="AE7" s="13"/>
      <c r="AF7" s="13"/>
      <c r="AG7" s="13"/>
      <c r="AH7" s="14">
        <v>44907</v>
      </c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>
        <v>20230215</v>
      </c>
    </row>
    <row r="8" spans="1:45" x14ac:dyDescent="0.25">
      <c r="A8" s="13">
        <v>890316171</v>
      </c>
      <c r="B8" s="13" t="s">
        <v>75</v>
      </c>
      <c r="C8" s="13" t="s">
        <v>76</v>
      </c>
      <c r="D8" s="13">
        <v>2873</v>
      </c>
      <c r="E8" s="13"/>
      <c r="F8" s="13"/>
      <c r="G8" s="13"/>
      <c r="H8" s="13" t="s">
        <v>131</v>
      </c>
      <c r="I8" s="13" t="s">
        <v>193</v>
      </c>
      <c r="J8" s="14">
        <v>44907</v>
      </c>
      <c r="K8" s="16">
        <v>500000</v>
      </c>
      <c r="L8" s="16">
        <v>500000</v>
      </c>
      <c r="M8" s="13" t="s">
        <v>78</v>
      </c>
      <c r="N8" s="13" t="s">
        <v>116</v>
      </c>
      <c r="O8" s="13"/>
      <c r="P8" s="13"/>
      <c r="Q8" s="13" t="s">
        <v>79</v>
      </c>
      <c r="R8" s="16"/>
      <c r="S8" s="16"/>
      <c r="T8" s="16"/>
      <c r="U8" s="16"/>
      <c r="V8" s="16"/>
      <c r="W8" s="16"/>
      <c r="X8" s="16"/>
      <c r="Y8" s="16"/>
      <c r="Z8" s="13"/>
      <c r="AA8" s="16"/>
      <c r="AB8" s="13"/>
      <c r="AC8" s="13"/>
      <c r="AD8" s="13"/>
      <c r="AE8" s="13"/>
      <c r="AF8" s="13"/>
      <c r="AG8" s="13"/>
      <c r="AH8" s="14">
        <v>44907</v>
      </c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>
        <v>20230215</v>
      </c>
    </row>
    <row r="9" spans="1:45" x14ac:dyDescent="0.25">
      <c r="A9" s="13">
        <v>890316171</v>
      </c>
      <c r="B9" s="13" t="s">
        <v>75</v>
      </c>
      <c r="C9" s="13" t="s">
        <v>76</v>
      </c>
      <c r="D9" s="13">
        <v>2868</v>
      </c>
      <c r="E9" s="13"/>
      <c r="F9" s="13"/>
      <c r="G9" s="13"/>
      <c r="H9" s="13" t="s">
        <v>132</v>
      </c>
      <c r="I9" s="13" t="s">
        <v>194</v>
      </c>
      <c r="J9" s="14">
        <v>44907</v>
      </c>
      <c r="K9" s="16">
        <v>500000</v>
      </c>
      <c r="L9" s="16">
        <v>500000</v>
      </c>
      <c r="M9" s="13" t="s">
        <v>78</v>
      </c>
      <c r="N9" s="13" t="s">
        <v>116</v>
      </c>
      <c r="O9" s="13"/>
      <c r="P9" s="13"/>
      <c r="Q9" s="13" t="s">
        <v>79</v>
      </c>
      <c r="R9" s="16"/>
      <c r="S9" s="16"/>
      <c r="T9" s="16"/>
      <c r="U9" s="16"/>
      <c r="V9" s="16"/>
      <c r="W9" s="16"/>
      <c r="X9" s="16"/>
      <c r="Y9" s="16"/>
      <c r="Z9" s="13"/>
      <c r="AA9" s="16"/>
      <c r="AB9" s="13"/>
      <c r="AC9" s="13"/>
      <c r="AD9" s="13"/>
      <c r="AE9" s="13"/>
      <c r="AF9" s="13"/>
      <c r="AG9" s="13"/>
      <c r="AH9" s="14">
        <v>44907</v>
      </c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>
        <v>20230215</v>
      </c>
    </row>
    <row r="10" spans="1:45" x14ac:dyDescent="0.25">
      <c r="A10" s="13">
        <v>890316171</v>
      </c>
      <c r="B10" s="13" t="s">
        <v>75</v>
      </c>
      <c r="C10" s="13" t="s">
        <v>76</v>
      </c>
      <c r="D10" s="13">
        <v>2869</v>
      </c>
      <c r="E10" s="13"/>
      <c r="F10" s="13"/>
      <c r="G10" s="13"/>
      <c r="H10" s="13" t="s">
        <v>133</v>
      </c>
      <c r="I10" s="13" t="s">
        <v>195</v>
      </c>
      <c r="J10" s="14">
        <v>44907</v>
      </c>
      <c r="K10" s="16">
        <v>500000</v>
      </c>
      <c r="L10" s="16">
        <v>500000</v>
      </c>
      <c r="M10" s="13" t="s">
        <v>78</v>
      </c>
      <c r="N10" s="13" t="s">
        <v>116</v>
      </c>
      <c r="O10" s="13"/>
      <c r="P10" s="13"/>
      <c r="Q10" s="13" t="s">
        <v>79</v>
      </c>
      <c r="R10" s="16"/>
      <c r="S10" s="16"/>
      <c r="T10" s="16"/>
      <c r="U10" s="16"/>
      <c r="V10" s="16"/>
      <c r="W10" s="16"/>
      <c r="X10" s="16"/>
      <c r="Y10" s="16"/>
      <c r="Z10" s="13"/>
      <c r="AA10" s="16"/>
      <c r="AB10" s="13"/>
      <c r="AC10" s="13"/>
      <c r="AD10" s="13"/>
      <c r="AE10" s="13"/>
      <c r="AF10" s="13"/>
      <c r="AG10" s="13"/>
      <c r="AH10" s="14">
        <v>44907</v>
      </c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>
        <v>20230215</v>
      </c>
    </row>
    <row r="11" spans="1:45" x14ac:dyDescent="0.25">
      <c r="A11" s="13">
        <v>890316171</v>
      </c>
      <c r="B11" s="13" t="s">
        <v>75</v>
      </c>
      <c r="C11" s="13" t="s">
        <v>76</v>
      </c>
      <c r="D11" s="13">
        <v>2810</v>
      </c>
      <c r="E11" s="13"/>
      <c r="F11" s="13"/>
      <c r="G11" s="13"/>
      <c r="H11" s="13" t="s">
        <v>134</v>
      </c>
      <c r="I11" s="13" t="s">
        <v>196</v>
      </c>
      <c r="J11" s="14">
        <v>44876</v>
      </c>
      <c r="K11" s="16">
        <v>1009527</v>
      </c>
      <c r="L11" s="16">
        <v>1009527</v>
      </c>
      <c r="M11" s="13" t="s">
        <v>78</v>
      </c>
      <c r="N11" s="13" t="s">
        <v>122</v>
      </c>
      <c r="O11" s="13"/>
      <c r="P11" s="13"/>
      <c r="Q11" s="13" t="s">
        <v>79</v>
      </c>
      <c r="R11" s="16"/>
      <c r="S11" s="16"/>
      <c r="T11" s="16"/>
      <c r="U11" s="16"/>
      <c r="V11" s="16"/>
      <c r="W11" s="16"/>
      <c r="X11" s="16"/>
      <c r="Y11" s="16"/>
      <c r="Z11" s="13"/>
      <c r="AA11" s="16">
        <v>1009527</v>
      </c>
      <c r="AB11" s="13">
        <v>2201341491</v>
      </c>
      <c r="AC11" s="13" t="s">
        <v>121</v>
      </c>
      <c r="AD11" s="13"/>
      <c r="AE11" s="13"/>
      <c r="AF11" s="13"/>
      <c r="AG11" s="13"/>
      <c r="AH11" s="14">
        <v>44876</v>
      </c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>
        <v>20230215</v>
      </c>
    </row>
    <row r="12" spans="1:45" x14ac:dyDescent="0.25">
      <c r="A12" s="13">
        <v>890316171</v>
      </c>
      <c r="B12" s="13" t="s">
        <v>75</v>
      </c>
      <c r="C12" s="13" t="s">
        <v>76</v>
      </c>
      <c r="D12" s="13">
        <v>2877</v>
      </c>
      <c r="E12" s="13"/>
      <c r="F12" s="13"/>
      <c r="G12" s="13"/>
      <c r="H12" s="13" t="s">
        <v>135</v>
      </c>
      <c r="I12" s="13" t="s">
        <v>197</v>
      </c>
      <c r="J12" s="14">
        <v>44907</v>
      </c>
      <c r="K12" s="16">
        <v>1038364</v>
      </c>
      <c r="L12" s="16">
        <v>1038364</v>
      </c>
      <c r="M12" s="13" t="s">
        <v>78</v>
      </c>
      <c r="N12" s="13" t="s">
        <v>120</v>
      </c>
      <c r="O12" s="13"/>
      <c r="P12" s="13"/>
      <c r="Q12" s="13" t="s">
        <v>79</v>
      </c>
      <c r="R12" s="16"/>
      <c r="S12" s="16"/>
      <c r="T12" s="16"/>
      <c r="U12" s="16"/>
      <c r="V12" s="16"/>
      <c r="W12" s="16"/>
      <c r="X12" s="16"/>
      <c r="Y12" s="16"/>
      <c r="Z12" s="13"/>
      <c r="AA12" s="16"/>
      <c r="AB12" s="13"/>
      <c r="AC12" s="13"/>
      <c r="AD12" s="13"/>
      <c r="AE12" s="13"/>
      <c r="AF12" s="13"/>
      <c r="AG12" s="13"/>
      <c r="AH12" s="14">
        <v>44907</v>
      </c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>
        <v>20230215</v>
      </c>
    </row>
    <row r="13" spans="1:45" x14ac:dyDescent="0.25">
      <c r="A13" s="13">
        <v>890316171</v>
      </c>
      <c r="B13" s="13" t="s">
        <v>75</v>
      </c>
      <c r="C13" s="13" t="s">
        <v>76</v>
      </c>
      <c r="D13" s="13">
        <v>2877</v>
      </c>
      <c r="E13" s="13"/>
      <c r="F13" s="13"/>
      <c r="G13" s="13"/>
      <c r="H13" s="13" t="s">
        <v>135</v>
      </c>
      <c r="I13" s="13" t="s">
        <v>197</v>
      </c>
      <c r="J13" s="14">
        <v>44907</v>
      </c>
      <c r="K13" s="16">
        <v>5217767</v>
      </c>
      <c r="L13" s="16">
        <v>5217767</v>
      </c>
      <c r="M13" s="13" t="s">
        <v>78</v>
      </c>
      <c r="N13" s="13" t="s">
        <v>120</v>
      </c>
      <c r="O13" s="13"/>
      <c r="P13" s="13"/>
      <c r="Q13" s="13" t="s">
        <v>79</v>
      </c>
      <c r="R13" s="16"/>
      <c r="S13" s="16"/>
      <c r="T13" s="16"/>
      <c r="U13" s="16"/>
      <c r="V13" s="16"/>
      <c r="W13" s="16"/>
      <c r="X13" s="16"/>
      <c r="Y13" s="16"/>
      <c r="Z13" s="13"/>
      <c r="AA13" s="16"/>
      <c r="AB13" s="13"/>
      <c r="AC13" s="13"/>
      <c r="AD13" s="13"/>
      <c r="AE13" s="13"/>
      <c r="AF13" s="13"/>
      <c r="AG13" s="13"/>
      <c r="AH13" s="14">
        <v>44907</v>
      </c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>
        <v>20230215</v>
      </c>
    </row>
    <row r="14" spans="1:45" x14ac:dyDescent="0.25">
      <c r="A14" s="13">
        <v>890316171</v>
      </c>
      <c r="B14" s="13" t="s">
        <v>75</v>
      </c>
      <c r="C14" s="13" t="s">
        <v>76</v>
      </c>
      <c r="D14" s="13">
        <v>2818</v>
      </c>
      <c r="E14" s="13"/>
      <c r="F14" s="13"/>
      <c r="G14" s="13"/>
      <c r="H14" s="13" t="s">
        <v>136</v>
      </c>
      <c r="I14" s="13" t="s">
        <v>198</v>
      </c>
      <c r="J14" s="14">
        <v>44907</v>
      </c>
      <c r="K14" s="16">
        <v>3412500</v>
      </c>
      <c r="L14" s="16">
        <v>3412500</v>
      </c>
      <c r="M14" s="13" t="s">
        <v>78</v>
      </c>
      <c r="N14" s="13" t="s">
        <v>120</v>
      </c>
      <c r="O14" s="13"/>
      <c r="P14" s="13"/>
      <c r="Q14" s="13" t="s">
        <v>79</v>
      </c>
      <c r="R14" s="16"/>
      <c r="S14" s="16"/>
      <c r="T14" s="16"/>
      <c r="U14" s="16"/>
      <c r="V14" s="16"/>
      <c r="W14" s="16"/>
      <c r="X14" s="16"/>
      <c r="Y14" s="16"/>
      <c r="Z14" s="13"/>
      <c r="AA14" s="16"/>
      <c r="AB14" s="13"/>
      <c r="AC14" s="13"/>
      <c r="AD14" s="13"/>
      <c r="AE14" s="13"/>
      <c r="AF14" s="13"/>
      <c r="AG14" s="13"/>
      <c r="AH14" s="14">
        <v>44907</v>
      </c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>
        <v>20230215</v>
      </c>
    </row>
    <row r="15" spans="1:45" x14ac:dyDescent="0.25">
      <c r="A15" s="13">
        <v>890316171</v>
      </c>
      <c r="B15" s="13" t="s">
        <v>75</v>
      </c>
      <c r="C15" s="13" t="s">
        <v>76</v>
      </c>
      <c r="D15" s="13">
        <v>2819</v>
      </c>
      <c r="E15" s="13"/>
      <c r="F15" s="13"/>
      <c r="G15" s="13"/>
      <c r="H15" s="13" t="s">
        <v>137</v>
      </c>
      <c r="I15" s="13" t="s">
        <v>199</v>
      </c>
      <c r="J15" s="14">
        <v>44907</v>
      </c>
      <c r="K15" s="16">
        <v>3412500</v>
      </c>
      <c r="L15" s="16">
        <v>3412500</v>
      </c>
      <c r="M15" s="13" t="s">
        <v>78</v>
      </c>
      <c r="N15" s="13" t="s">
        <v>120</v>
      </c>
      <c r="O15" s="13"/>
      <c r="P15" s="13"/>
      <c r="Q15" s="13" t="s">
        <v>79</v>
      </c>
      <c r="R15" s="16"/>
      <c r="S15" s="16"/>
      <c r="T15" s="16"/>
      <c r="U15" s="16"/>
      <c r="V15" s="16"/>
      <c r="W15" s="16"/>
      <c r="X15" s="16"/>
      <c r="Y15" s="16"/>
      <c r="Z15" s="13"/>
      <c r="AA15" s="16"/>
      <c r="AB15" s="13"/>
      <c r="AC15" s="13"/>
      <c r="AD15" s="13"/>
      <c r="AE15" s="13"/>
      <c r="AF15" s="13"/>
      <c r="AG15" s="13"/>
      <c r="AH15" s="14">
        <v>44907</v>
      </c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>
        <v>20230215</v>
      </c>
    </row>
    <row r="16" spans="1:45" x14ac:dyDescent="0.25">
      <c r="A16" s="13">
        <v>890316171</v>
      </c>
      <c r="B16" s="13" t="s">
        <v>75</v>
      </c>
      <c r="C16" s="13" t="s">
        <v>76</v>
      </c>
      <c r="D16" s="13">
        <v>2820</v>
      </c>
      <c r="E16" s="13"/>
      <c r="F16" s="13"/>
      <c r="G16" s="13"/>
      <c r="H16" s="13" t="s">
        <v>138</v>
      </c>
      <c r="I16" s="13" t="s">
        <v>200</v>
      </c>
      <c r="J16" s="14">
        <v>44907</v>
      </c>
      <c r="K16" s="16">
        <v>3412500</v>
      </c>
      <c r="L16" s="16">
        <v>3412500</v>
      </c>
      <c r="M16" s="13" t="s">
        <v>78</v>
      </c>
      <c r="N16" s="13" t="s">
        <v>120</v>
      </c>
      <c r="O16" s="13"/>
      <c r="P16" s="13"/>
      <c r="Q16" s="13" t="s">
        <v>79</v>
      </c>
      <c r="R16" s="16"/>
      <c r="S16" s="16"/>
      <c r="T16" s="16"/>
      <c r="U16" s="16"/>
      <c r="V16" s="16"/>
      <c r="W16" s="16"/>
      <c r="X16" s="16"/>
      <c r="Y16" s="16"/>
      <c r="Z16" s="13"/>
      <c r="AA16" s="16"/>
      <c r="AB16" s="13"/>
      <c r="AC16" s="13"/>
      <c r="AD16" s="13"/>
      <c r="AE16" s="13"/>
      <c r="AF16" s="13"/>
      <c r="AG16" s="13"/>
      <c r="AH16" s="14">
        <v>44907</v>
      </c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>
        <v>20230215</v>
      </c>
    </row>
    <row r="17" spans="1:45" x14ac:dyDescent="0.25">
      <c r="A17" s="13">
        <v>890316171</v>
      </c>
      <c r="B17" s="13" t="s">
        <v>75</v>
      </c>
      <c r="C17" s="13" t="s">
        <v>76</v>
      </c>
      <c r="D17" s="13">
        <v>2878</v>
      </c>
      <c r="E17" s="13"/>
      <c r="F17" s="13"/>
      <c r="G17" s="13"/>
      <c r="H17" s="13" t="s">
        <v>139</v>
      </c>
      <c r="I17" s="13" t="s">
        <v>201</v>
      </c>
      <c r="J17" s="14">
        <v>44907</v>
      </c>
      <c r="K17" s="16">
        <v>1652196</v>
      </c>
      <c r="L17" s="16">
        <v>1652196</v>
      </c>
      <c r="M17" s="13" t="s">
        <v>78</v>
      </c>
      <c r="N17" s="13" t="s">
        <v>120</v>
      </c>
      <c r="O17" s="16">
        <v>1652196</v>
      </c>
      <c r="P17" s="13">
        <v>1222205769</v>
      </c>
      <c r="Q17" s="13" t="s">
        <v>79</v>
      </c>
      <c r="R17" s="16"/>
      <c r="S17" s="16"/>
      <c r="T17" s="16"/>
      <c r="U17" s="16"/>
      <c r="V17" s="16"/>
      <c r="W17" s="16"/>
      <c r="X17" s="16"/>
      <c r="Y17" s="16"/>
      <c r="Z17" s="13"/>
      <c r="AA17" s="16"/>
      <c r="AB17" s="13"/>
      <c r="AC17" s="13"/>
      <c r="AD17" s="13"/>
      <c r="AE17" s="13"/>
      <c r="AF17" s="13"/>
      <c r="AG17" s="13"/>
      <c r="AH17" s="14">
        <v>44907</v>
      </c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>
        <v>20230215</v>
      </c>
    </row>
    <row r="18" spans="1:45" x14ac:dyDescent="0.25">
      <c r="A18" s="13">
        <v>890316171</v>
      </c>
      <c r="B18" s="13" t="s">
        <v>75</v>
      </c>
      <c r="C18" s="13" t="s">
        <v>76</v>
      </c>
      <c r="D18" s="13">
        <v>2864</v>
      </c>
      <c r="E18" s="13"/>
      <c r="F18" s="13"/>
      <c r="G18" s="13"/>
      <c r="H18" s="13" t="s">
        <v>140</v>
      </c>
      <c r="I18" s="13" t="s">
        <v>202</v>
      </c>
      <c r="J18" s="14">
        <v>44907</v>
      </c>
      <c r="K18" s="16">
        <v>3412500</v>
      </c>
      <c r="L18" s="16">
        <v>3412500</v>
      </c>
      <c r="M18" s="13" t="s">
        <v>78</v>
      </c>
      <c r="N18" s="13" t="s">
        <v>120</v>
      </c>
      <c r="O18" s="16">
        <v>3412500</v>
      </c>
      <c r="P18" s="13">
        <v>1222205777</v>
      </c>
      <c r="Q18" s="13" t="s">
        <v>79</v>
      </c>
      <c r="R18" s="16"/>
      <c r="S18" s="16"/>
      <c r="T18" s="16"/>
      <c r="U18" s="16"/>
      <c r="V18" s="16"/>
      <c r="W18" s="16"/>
      <c r="X18" s="16"/>
      <c r="Y18" s="16"/>
      <c r="Z18" s="13"/>
      <c r="AA18" s="16"/>
      <c r="AB18" s="13"/>
      <c r="AC18" s="13"/>
      <c r="AD18" s="13"/>
      <c r="AE18" s="13"/>
      <c r="AF18" s="13"/>
      <c r="AG18" s="13"/>
      <c r="AH18" s="14">
        <v>44907</v>
      </c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>
        <v>20230215</v>
      </c>
    </row>
    <row r="19" spans="1:45" x14ac:dyDescent="0.25">
      <c r="A19" s="13">
        <v>890316171</v>
      </c>
      <c r="B19" s="13" t="s">
        <v>75</v>
      </c>
      <c r="C19" s="13" t="s">
        <v>76</v>
      </c>
      <c r="D19" s="13">
        <v>2865</v>
      </c>
      <c r="E19" s="13"/>
      <c r="F19" s="13"/>
      <c r="G19" s="13"/>
      <c r="H19" s="13" t="s">
        <v>141</v>
      </c>
      <c r="I19" s="13" t="s">
        <v>203</v>
      </c>
      <c r="J19" s="14">
        <v>44907</v>
      </c>
      <c r="K19" s="16">
        <v>3412500</v>
      </c>
      <c r="L19" s="16">
        <v>3412500</v>
      </c>
      <c r="M19" s="13" t="s">
        <v>78</v>
      </c>
      <c r="N19" s="13" t="s">
        <v>120</v>
      </c>
      <c r="O19" s="16">
        <v>3412500</v>
      </c>
      <c r="P19" s="13">
        <v>1222205776</v>
      </c>
      <c r="Q19" s="13" t="s">
        <v>79</v>
      </c>
      <c r="R19" s="16"/>
      <c r="S19" s="16"/>
      <c r="T19" s="16"/>
      <c r="U19" s="16"/>
      <c r="V19" s="16"/>
      <c r="W19" s="16"/>
      <c r="X19" s="16"/>
      <c r="Y19" s="16"/>
      <c r="Z19" s="13"/>
      <c r="AA19" s="16"/>
      <c r="AB19" s="13"/>
      <c r="AC19" s="13"/>
      <c r="AD19" s="13"/>
      <c r="AE19" s="13"/>
      <c r="AF19" s="13"/>
      <c r="AG19" s="13"/>
      <c r="AH19" s="14">
        <v>44907</v>
      </c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>
        <v>20230215</v>
      </c>
    </row>
    <row r="20" spans="1:45" x14ac:dyDescent="0.25">
      <c r="A20" s="13">
        <v>890316171</v>
      </c>
      <c r="B20" s="13" t="s">
        <v>75</v>
      </c>
      <c r="C20" s="13" t="s">
        <v>76</v>
      </c>
      <c r="D20" s="13">
        <v>2866</v>
      </c>
      <c r="E20" s="13"/>
      <c r="F20" s="13">
        <v>2866</v>
      </c>
      <c r="G20" s="13"/>
      <c r="H20" s="13" t="s">
        <v>142</v>
      </c>
      <c r="I20" s="13" t="s">
        <v>204</v>
      </c>
      <c r="J20" s="14">
        <v>44907</v>
      </c>
      <c r="K20" s="16">
        <v>500000</v>
      </c>
      <c r="L20" s="16">
        <v>500000</v>
      </c>
      <c r="M20" s="13" t="s">
        <v>77</v>
      </c>
      <c r="N20" s="13" t="s">
        <v>120</v>
      </c>
      <c r="O20" s="16">
        <v>487500</v>
      </c>
      <c r="P20" s="13">
        <v>1222205775</v>
      </c>
      <c r="Q20" s="13" t="s">
        <v>117</v>
      </c>
      <c r="R20" s="16">
        <v>500000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500000</v>
      </c>
      <c r="Y20" s="16">
        <v>0</v>
      </c>
      <c r="Z20" s="13"/>
      <c r="AA20" s="16"/>
      <c r="AB20" s="13"/>
      <c r="AC20" s="13"/>
      <c r="AD20" s="13"/>
      <c r="AE20" s="13"/>
      <c r="AF20" s="13"/>
      <c r="AG20" s="13"/>
      <c r="AH20" s="14">
        <v>44907</v>
      </c>
      <c r="AI20" s="13"/>
      <c r="AJ20" s="13">
        <v>2</v>
      </c>
      <c r="AK20" s="13"/>
      <c r="AL20" s="13"/>
      <c r="AM20" s="13">
        <v>1</v>
      </c>
      <c r="AN20" s="13">
        <v>20230130</v>
      </c>
      <c r="AO20" s="13">
        <v>20230117</v>
      </c>
      <c r="AP20" s="13">
        <v>500000</v>
      </c>
      <c r="AQ20" s="13">
        <v>0</v>
      </c>
      <c r="AR20" s="13"/>
      <c r="AS20" s="13">
        <v>20230215</v>
      </c>
    </row>
    <row r="21" spans="1:45" x14ac:dyDescent="0.25">
      <c r="A21" s="13">
        <v>890316171</v>
      </c>
      <c r="B21" s="13" t="s">
        <v>75</v>
      </c>
      <c r="C21" s="13" t="s">
        <v>76</v>
      </c>
      <c r="D21" s="13">
        <v>2867</v>
      </c>
      <c r="E21" s="13"/>
      <c r="F21" s="13">
        <v>2867</v>
      </c>
      <c r="G21" s="13"/>
      <c r="H21" s="13" t="s">
        <v>143</v>
      </c>
      <c r="I21" s="13" t="s">
        <v>205</v>
      </c>
      <c r="J21" s="14">
        <v>44907</v>
      </c>
      <c r="K21" s="16">
        <v>500000</v>
      </c>
      <c r="L21" s="16">
        <v>500000</v>
      </c>
      <c r="M21" s="13" t="s">
        <v>77</v>
      </c>
      <c r="N21" s="13" t="s">
        <v>120</v>
      </c>
      <c r="O21" s="16">
        <v>487500</v>
      </c>
      <c r="P21" s="13">
        <v>1222205774</v>
      </c>
      <c r="Q21" s="13" t="s">
        <v>117</v>
      </c>
      <c r="R21" s="16">
        <v>500000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500000</v>
      </c>
      <c r="Y21" s="16">
        <v>0</v>
      </c>
      <c r="Z21" s="13"/>
      <c r="AA21" s="16"/>
      <c r="AB21" s="13"/>
      <c r="AC21" s="13"/>
      <c r="AD21" s="13"/>
      <c r="AE21" s="13"/>
      <c r="AF21" s="13"/>
      <c r="AG21" s="13"/>
      <c r="AH21" s="14">
        <v>44907</v>
      </c>
      <c r="AI21" s="13"/>
      <c r="AJ21" s="13">
        <v>2</v>
      </c>
      <c r="AK21" s="13"/>
      <c r="AL21" s="13"/>
      <c r="AM21" s="13">
        <v>1</v>
      </c>
      <c r="AN21" s="13">
        <v>20230130</v>
      </c>
      <c r="AO21" s="13">
        <v>20230117</v>
      </c>
      <c r="AP21" s="13">
        <v>500000</v>
      </c>
      <c r="AQ21" s="13">
        <v>0</v>
      </c>
      <c r="AR21" s="13"/>
      <c r="AS21" s="13">
        <v>20230215</v>
      </c>
    </row>
    <row r="22" spans="1:45" x14ac:dyDescent="0.25">
      <c r="A22" s="13">
        <v>890316171</v>
      </c>
      <c r="B22" s="13" t="s">
        <v>75</v>
      </c>
      <c r="C22" s="13" t="s">
        <v>76</v>
      </c>
      <c r="D22" s="13">
        <v>2870</v>
      </c>
      <c r="E22" s="13"/>
      <c r="F22" s="13">
        <v>2870</v>
      </c>
      <c r="G22" s="13"/>
      <c r="H22" s="13" t="s">
        <v>144</v>
      </c>
      <c r="I22" s="13" t="s">
        <v>206</v>
      </c>
      <c r="J22" s="14">
        <v>44907</v>
      </c>
      <c r="K22" s="16">
        <v>500000</v>
      </c>
      <c r="L22" s="16">
        <v>500000</v>
      </c>
      <c r="M22" s="13" t="s">
        <v>77</v>
      </c>
      <c r="N22" s="13" t="s">
        <v>120</v>
      </c>
      <c r="O22" s="16">
        <v>487500</v>
      </c>
      <c r="P22" s="13">
        <v>1222205773</v>
      </c>
      <c r="Q22" s="13" t="s">
        <v>117</v>
      </c>
      <c r="R22" s="16">
        <v>500000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500000</v>
      </c>
      <c r="Y22" s="16">
        <v>0</v>
      </c>
      <c r="Z22" s="13"/>
      <c r="AA22" s="16"/>
      <c r="AB22" s="13"/>
      <c r="AC22" s="13"/>
      <c r="AD22" s="13"/>
      <c r="AE22" s="13"/>
      <c r="AF22" s="13"/>
      <c r="AG22" s="13"/>
      <c r="AH22" s="14">
        <v>44907</v>
      </c>
      <c r="AI22" s="13"/>
      <c r="AJ22" s="13">
        <v>2</v>
      </c>
      <c r="AK22" s="13"/>
      <c r="AL22" s="13"/>
      <c r="AM22" s="13">
        <v>1</v>
      </c>
      <c r="AN22" s="13">
        <v>20230130</v>
      </c>
      <c r="AO22" s="13">
        <v>20230117</v>
      </c>
      <c r="AP22" s="13">
        <v>500000</v>
      </c>
      <c r="AQ22" s="13">
        <v>0</v>
      </c>
      <c r="AR22" s="13"/>
      <c r="AS22" s="13">
        <v>20230215</v>
      </c>
    </row>
    <row r="23" spans="1:45" x14ac:dyDescent="0.25">
      <c r="A23" s="13">
        <v>890316171</v>
      </c>
      <c r="B23" s="13" t="s">
        <v>75</v>
      </c>
      <c r="C23" s="13" t="s">
        <v>76</v>
      </c>
      <c r="D23" s="13">
        <v>2871</v>
      </c>
      <c r="E23" s="13"/>
      <c r="F23" s="13">
        <v>2871</v>
      </c>
      <c r="G23" s="13"/>
      <c r="H23" s="13" t="s">
        <v>145</v>
      </c>
      <c r="I23" s="13" t="s">
        <v>207</v>
      </c>
      <c r="J23" s="14">
        <v>44907</v>
      </c>
      <c r="K23" s="16">
        <v>500000</v>
      </c>
      <c r="L23" s="16">
        <v>500000</v>
      </c>
      <c r="M23" s="13" t="s">
        <v>77</v>
      </c>
      <c r="N23" s="13" t="s">
        <v>120</v>
      </c>
      <c r="O23" s="16">
        <v>487500</v>
      </c>
      <c r="P23" s="13">
        <v>1222205772</v>
      </c>
      <c r="Q23" s="13" t="s">
        <v>117</v>
      </c>
      <c r="R23" s="16">
        <v>500000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500000</v>
      </c>
      <c r="Y23" s="16">
        <v>0</v>
      </c>
      <c r="Z23" s="13"/>
      <c r="AA23" s="16"/>
      <c r="AB23" s="13"/>
      <c r="AC23" s="13"/>
      <c r="AD23" s="13"/>
      <c r="AE23" s="13"/>
      <c r="AF23" s="13"/>
      <c r="AG23" s="13"/>
      <c r="AH23" s="14">
        <v>44907</v>
      </c>
      <c r="AI23" s="13"/>
      <c r="AJ23" s="13">
        <v>2</v>
      </c>
      <c r="AK23" s="13"/>
      <c r="AL23" s="13"/>
      <c r="AM23" s="13">
        <v>1</v>
      </c>
      <c r="AN23" s="13">
        <v>20230130</v>
      </c>
      <c r="AO23" s="13">
        <v>20230117</v>
      </c>
      <c r="AP23" s="13">
        <v>500000</v>
      </c>
      <c r="AQ23" s="13">
        <v>0</v>
      </c>
      <c r="AR23" s="13"/>
      <c r="AS23" s="13">
        <v>20230215</v>
      </c>
    </row>
    <row r="24" spans="1:45" x14ac:dyDescent="0.25">
      <c r="A24" s="13">
        <v>890316171</v>
      </c>
      <c r="B24" s="13" t="s">
        <v>75</v>
      </c>
      <c r="C24" s="13" t="s">
        <v>76</v>
      </c>
      <c r="D24" s="13">
        <v>2874</v>
      </c>
      <c r="E24" s="13"/>
      <c r="F24" s="13">
        <v>2874</v>
      </c>
      <c r="G24" s="13"/>
      <c r="H24" s="13" t="s">
        <v>146</v>
      </c>
      <c r="I24" s="13" t="s">
        <v>208</v>
      </c>
      <c r="J24" s="14">
        <v>44907</v>
      </c>
      <c r="K24" s="16">
        <v>500000</v>
      </c>
      <c r="L24" s="16">
        <v>500000</v>
      </c>
      <c r="M24" s="13" t="s">
        <v>77</v>
      </c>
      <c r="N24" s="13" t="s">
        <v>120</v>
      </c>
      <c r="O24" s="16">
        <v>487500</v>
      </c>
      <c r="P24" s="13">
        <v>1222205771</v>
      </c>
      <c r="Q24" s="13" t="s">
        <v>117</v>
      </c>
      <c r="R24" s="16">
        <v>500000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500000</v>
      </c>
      <c r="Y24" s="16">
        <v>0</v>
      </c>
      <c r="Z24" s="13"/>
      <c r="AA24" s="16"/>
      <c r="AB24" s="13"/>
      <c r="AC24" s="13"/>
      <c r="AD24" s="13"/>
      <c r="AE24" s="13"/>
      <c r="AF24" s="13"/>
      <c r="AG24" s="13"/>
      <c r="AH24" s="14">
        <v>44907</v>
      </c>
      <c r="AI24" s="13"/>
      <c r="AJ24" s="13">
        <v>2</v>
      </c>
      <c r="AK24" s="13"/>
      <c r="AL24" s="13"/>
      <c r="AM24" s="13">
        <v>1</v>
      </c>
      <c r="AN24" s="13">
        <v>20230130</v>
      </c>
      <c r="AO24" s="13">
        <v>20230117</v>
      </c>
      <c r="AP24" s="13">
        <v>500000</v>
      </c>
      <c r="AQ24" s="13">
        <v>0</v>
      </c>
      <c r="AR24" s="13"/>
      <c r="AS24" s="13">
        <v>20230215</v>
      </c>
    </row>
    <row r="25" spans="1:45" x14ac:dyDescent="0.25">
      <c r="A25" s="13">
        <v>890316171</v>
      </c>
      <c r="B25" s="13" t="s">
        <v>75</v>
      </c>
      <c r="C25" s="13" t="s">
        <v>76</v>
      </c>
      <c r="D25" s="13">
        <v>2875</v>
      </c>
      <c r="E25" s="13"/>
      <c r="F25" s="13">
        <v>2875</v>
      </c>
      <c r="G25" s="13"/>
      <c r="H25" s="13" t="s">
        <v>147</v>
      </c>
      <c r="I25" s="13" t="s">
        <v>209</v>
      </c>
      <c r="J25" s="14">
        <v>44907</v>
      </c>
      <c r="K25" s="16">
        <v>500000</v>
      </c>
      <c r="L25" s="16">
        <v>500000</v>
      </c>
      <c r="M25" s="13" t="s">
        <v>77</v>
      </c>
      <c r="N25" s="13" t="s">
        <v>120</v>
      </c>
      <c r="O25" s="16">
        <v>487500</v>
      </c>
      <c r="P25" s="13">
        <v>1222205770</v>
      </c>
      <c r="Q25" s="13" t="s">
        <v>117</v>
      </c>
      <c r="R25" s="16">
        <v>500000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500000</v>
      </c>
      <c r="Y25" s="16">
        <v>0</v>
      </c>
      <c r="Z25" s="13"/>
      <c r="AA25" s="16"/>
      <c r="AB25" s="13"/>
      <c r="AC25" s="13"/>
      <c r="AD25" s="13"/>
      <c r="AE25" s="13"/>
      <c r="AF25" s="13"/>
      <c r="AG25" s="13"/>
      <c r="AH25" s="14">
        <v>44907</v>
      </c>
      <c r="AI25" s="13"/>
      <c r="AJ25" s="13">
        <v>2</v>
      </c>
      <c r="AK25" s="13"/>
      <c r="AL25" s="13"/>
      <c r="AM25" s="13">
        <v>1</v>
      </c>
      <c r="AN25" s="13">
        <v>20230130</v>
      </c>
      <c r="AO25" s="13">
        <v>20230117</v>
      </c>
      <c r="AP25" s="13">
        <v>500000</v>
      </c>
      <c r="AQ25" s="13">
        <v>0</v>
      </c>
      <c r="AR25" s="13"/>
      <c r="AS25" s="13">
        <v>20230215</v>
      </c>
    </row>
    <row r="26" spans="1:45" x14ac:dyDescent="0.25">
      <c r="A26" s="13">
        <v>890316171</v>
      </c>
      <c r="B26" s="13" t="s">
        <v>75</v>
      </c>
      <c r="C26" s="13" t="s">
        <v>76</v>
      </c>
      <c r="D26" s="13">
        <v>2829</v>
      </c>
      <c r="E26" s="13"/>
      <c r="F26" s="13">
        <v>2829</v>
      </c>
      <c r="G26" s="13"/>
      <c r="H26" s="13" t="s">
        <v>148</v>
      </c>
      <c r="I26" s="13" t="s">
        <v>210</v>
      </c>
      <c r="J26" s="14">
        <v>44907</v>
      </c>
      <c r="K26" s="16">
        <v>500000</v>
      </c>
      <c r="L26" s="16">
        <v>500000</v>
      </c>
      <c r="M26" s="13" t="s">
        <v>77</v>
      </c>
      <c r="N26" s="13" t="s">
        <v>120</v>
      </c>
      <c r="O26" s="13"/>
      <c r="P26" s="13"/>
      <c r="Q26" s="13" t="s">
        <v>117</v>
      </c>
      <c r="R26" s="16">
        <v>500000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500000</v>
      </c>
      <c r="Y26" s="16">
        <v>0</v>
      </c>
      <c r="Z26" s="13"/>
      <c r="AA26" s="16"/>
      <c r="AB26" s="13"/>
      <c r="AC26" s="13"/>
      <c r="AD26" s="13"/>
      <c r="AE26" s="13"/>
      <c r="AF26" s="13"/>
      <c r="AG26" s="13"/>
      <c r="AH26" s="14">
        <v>44907</v>
      </c>
      <c r="AI26" s="13"/>
      <c r="AJ26" s="13">
        <v>2</v>
      </c>
      <c r="AK26" s="13"/>
      <c r="AL26" s="13"/>
      <c r="AM26" s="13">
        <v>1</v>
      </c>
      <c r="AN26" s="13">
        <v>20230130</v>
      </c>
      <c r="AO26" s="13">
        <v>20230117</v>
      </c>
      <c r="AP26" s="13">
        <v>500000</v>
      </c>
      <c r="AQ26" s="13">
        <v>0</v>
      </c>
      <c r="AR26" s="13"/>
      <c r="AS26" s="13">
        <v>20230215</v>
      </c>
    </row>
    <row r="27" spans="1:45" x14ac:dyDescent="0.25">
      <c r="A27" s="13">
        <v>890316171</v>
      </c>
      <c r="B27" s="13" t="s">
        <v>75</v>
      </c>
      <c r="C27" s="13" t="s">
        <v>76</v>
      </c>
      <c r="D27" s="13">
        <v>2830</v>
      </c>
      <c r="E27" s="13"/>
      <c r="F27" s="13">
        <v>2830</v>
      </c>
      <c r="G27" s="13"/>
      <c r="H27" s="13" t="s">
        <v>149</v>
      </c>
      <c r="I27" s="13" t="s">
        <v>211</v>
      </c>
      <c r="J27" s="14">
        <v>44907</v>
      </c>
      <c r="K27" s="16">
        <v>500000</v>
      </c>
      <c r="L27" s="16">
        <v>500000</v>
      </c>
      <c r="M27" s="13" t="s">
        <v>77</v>
      </c>
      <c r="N27" s="13" t="s">
        <v>120</v>
      </c>
      <c r="O27" s="13"/>
      <c r="P27" s="13"/>
      <c r="Q27" s="13" t="s">
        <v>117</v>
      </c>
      <c r="R27" s="16">
        <v>500000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500000</v>
      </c>
      <c r="Y27" s="16">
        <v>0</v>
      </c>
      <c r="Z27" s="13"/>
      <c r="AA27" s="16"/>
      <c r="AB27" s="13"/>
      <c r="AC27" s="13"/>
      <c r="AD27" s="13"/>
      <c r="AE27" s="13"/>
      <c r="AF27" s="13"/>
      <c r="AG27" s="13"/>
      <c r="AH27" s="14">
        <v>44907</v>
      </c>
      <c r="AI27" s="13"/>
      <c r="AJ27" s="13">
        <v>2</v>
      </c>
      <c r="AK27" s="13"/>
      <c r="AL27" s="13"/>
      <c r="AM27" s="13">
        <v>1</v>
      </c>
      <c r="AN27" s="13">
        <v>20230130</v>
      </c>
      <c r="AO27" s="13">
        <v>20230117</v>
      </c>
      <c r="AP27" s="13">
        <v>500000</v>
      </c>
      <c r="AQ27" s="13">
        <v>0</v>
      </c>
      <c r="AR27" s="13"/>
      <c r="AS27" s="13">
        <v>20230215</v>
      </c>
    </row>
    <row r="28" spans="1:45" x14ac:dyDescent="0.25">
      <c r="A28" s="13">
        <v>890316171</v>
      </c>
      <c r="B28" s="13" t="s">
        <v>75</v>
      </c>
      <c r="C28" s="13" t="s">
        <v>76</v>
      </c>
      <c r="D28" s="13">
        <v>2831</v>
      </c>
      <c r="E28" s="13"/>
      <c r="F28" s="13">
        <v>2831</v>
      </c>
      <c r="G28" s="13"/>
      <c r="H28" s="13" t="s">
        <v>150</v>
      </c>
      <c r="I28" s="13" t="s">
        <v>212</v>
      </c>
      <c r="J28" s="14">
        <v>44907</v>
      </c>
      <c r="K28" s="16">
        <v>413500</v>
      </c>
      <c r="L28" s="16">
        <v>413500</v>
      </c>
      <c r="M28" s="13" t="s">
        <v>77</v>
      </c>
      <c r="N28" s="13" t="s">
        <v>120</v>
      </c>
      <c r="O28" s="13"/>
      <c r="P28" s="13"/>
      <c r="Q28" s="13" t="s">
        <v>117</v>
      </c>
      <c r="R28" s="16">
        <v>413500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413500</v>
      </c>
      <c r="Y28" s="16">
        <v>0</v>
      </c>
      <c r="Z28" s="13"/>
      <c r="AA28" s="16"/>
      <c r="AB28" s="13"/>
      <c r="AC28" s="13"/>
      <c r="AD28" s="13"/>
      <c r="AE28" s="13"/>
      <c r="AF28" s="13"/>
      <c r="AG28" s="13"/>
      <c r="AH28" s="14">
        <v>44907</v>
      </c>
      <c r="AI28" s="13"/>
      <c r="AJ28" s="13">
        <v>2</v>
      </c>
      <c r="AK28" s="13"/>
      <c r="AL28" s="13"/>
      <c r="AM28" s="13">
        <v>1</v>
      </c>
      <c r="AN28" s="13">
        <v>20230130</v>
      </c>
      <c r="AO28" s="13">
        <v>20230117</v>
      </c>
      <c r="AP28" s="13">
        <v>413500</v>
      </c>
      <c r="AQ28" s="13">
        <v>0</v>
      </c>
      <c r="AR28" s="13"/>
      <c r="AS28" s="13">
        <v>20230215</v>
      </c>
    </row>
    <row r="29" spans="1:45" x14ac:dyDescent="0.25">
      <c r="A29" s="13">
        <v>890316171</v>
      </c>
      <c r="B29" s="13" t="s">
        <v>75</v>
      </c>
      <c r="C29" s="13" t="s">
        <v>76</v>
      </c>
      <c r="D29" s="13">
        <v>2832</v>
      </c>
      <c r="E29" s="13"/>
      <c r="F29" s="13">
        <v>2832</v>
      </c>
      <c r="G29" s="13"/>
      <c r="H29" s="13" t="s">
        <v>151</v>
      </c>
      <c r="I29" s="13" t="s">
        <v>213</v>
      </c>
      <c r="J29" s="14">
        <v>44907</v>
      </c>
      <c r="K29" s="16">
        <v>413500</v>
      </c>
      <c r="L29" s="16">
        <v>413500</v>
      </c>
      <c r="M29" s="13" t="s">
        <v>77</v>
      </c>
      <c r="N29" s="13" t="s">
        <v>120</v>
      </c>
      <c r="O29" s="13"/>
      <c r="P29" s="13"/>
      <c r="Q29" s="13" t="s">
        <v>117</v>
      </c>
      <c r="R29" s="16">
        <v>413500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413500</v>
      </c>
      <c r="Y29" s="16">
        <v>0</v>
      </c>
      <c r="Z29" s="13"/>
      <c r="AA29" s="16"/>
      <c r="AB29" s="13"/>
      <c r="AC29" s="13"/>
      <c r="AD29" s="13"/>
      <c r="AE29" s="13"/>
      <c r="AF29" s="13"/>
      <c r="AG29" s="13"/>
      <c r="AH29" s="14">
        <v>44907</v>
      </c>
      <c r="AI29" s="13"/>
      <c r="AJ29" s="13">
        <v>2</v>
      </c>
      <c r="AK29" s="13"/>
      <c r="AL29" s="13"/>
      <c r="AM29" s="13">
        <v>1</v>
      </c>
      <c r="AN29" s="13">
        <v>20230130</v>
      </c>
      <c r="AO29" s="13">
        <v>20230117</v>
      </c>
      <c r="AP29" s="13">
        <v>413500</v>
      </c>
      <c r="AQ29" s="13">
        <v>0</v>
      </c>
      <c r="AR29" s="13"/>
      <c r="AS29" s="13">
        <v>20230215</v>
      </c>
    </row>
    <row r="30" spans="1:45" x14ac:dyDescent="0.25">
      <c r="A30" s="13">
        <v>890316171</v>
      </c>
      <c r="B30" s="13" t="s">
        <v>75</v>
      </c>
      <c r="C30" s="13" t="s">
        <v>76</v>
      </c>
      <c r="D30" s="13">
        <v>2833</v>
      </c>
      <c r="E30" s="13"/>
      <c r="F30" s="13">
        <v>2833</v>
      </c>
      <c r="G30" s="13"/>
      <c r="H30" s="13" t="s">
        <v>152</v>
      </c>
      <c r="I30" s="13" t="s">
        <v>214</v>
      </c>
      <c r="J30" s="14">
        <v>44907</v>
      </c>
      <c r="K30" s="16">
        <v>500000</v>
      </c>
      <c r="L30" s="16">
        <v>500000</v>
      </c>
      <c r="M30" s="13" t="s">
        <v>77</v>
      </c>
      <c r="N30" s="13" t="s">
        <v>120</v>
      </c>
      <c r="O30" s="13"/>
      <c r="P30" s="13"/>
      <c r="Q30" s="13" t="s">
        <v>117</v>
      </c>
      <c r="R30" s="16">
        <v>500000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500000</v>
      </c>
      <c r="Y30" s="16">
        <v>0</v>
      </c>
      <c r="Z30" s="13"/>
      <c r="AA30" s="16"/>
      <c r="AB30" s="13"/>
      <c r="AC30" s="13"/>
      <c r="AD30" s="13"/>
      <c r="AE30" s="13"/>
      <c r="AF30" s="13"/>
      <c r="AG30" s="13"/>
      <c r="AH30" s="14">
        <v>44907</v>
      </c>
      <c r="AI30" s="13"/>
      <c r="AJ30" s="13">
        <v>2</v>
      </c>
      <c r="AK30" s="13"/>
      <c r="AL30" s="13"/>
      <c r="AM30" s="13">
        <v>1</v>
      </c>
      <c r="AN30" s="13">
        <v>20230130</v>
      </c>
      <c r="AO30" s="13">
        <v>20230117</v>
      </c>
      <c r="AP30" s="13">
        <v>500000</v>
      </c>
      <c r="AQ30" s="13">
        <v>0</v>
      </c>
      <c r="AR30" s="13"/>
      <c r="AS30" s="13">
        <v>20230215</v>
      </c>
    </row>
    <row r="31" spans="1:45" x14ac:dyDescent="0.25">
      <c r="A31" s="13">
        <v>890316171</v>
      </c>
      <c r="B31" s="13" t="s">
        <v>75</v>
      </c>
      <c r="C31" s="13" t="s">
        <v>76</v>
      </c>
      <c r="D31" s="13">
        <v>2834</v>
      </c>
      <c r="E31" s="13"/>
      <c r="F31" s="13">
        <v>2834</v>
      </c>
      <c r="G31" s="13"/>
      <c r="H31" s="13" t="s">
        <v>153</v>
      </c>
      <c r="I31" s="13" t="s">
        <v>215</v>
      </c>
      <c r="J31" s="14">
        <v>44907</v>
      </c>
      <c r="K31" s="16">
        <v>500000</v>
      </c>
      <c r="L31" s="16">
        <v>500000</v>
      </c>
      <c r="M31" s="13" t="s">
        <v>77</v>
      </c>
      <c r="N31" s="13" t="s">
        <v>120</v>
      </c>
      <c r="O31" s="13"/>
      <c r="P31" s="13"/>
      <c r="Q31" s="13" t="s">
        <v>117</v>
      </c>
      <c r="R31" s="16">
        <v>500000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500000</v>
      </c>
      <c r="Y31" s="16">
        <v>0</v>
      </c>
      <c r="Z31" s="13"/>
      <c r="AA31" s="16"/>
      <c r="AB31" s="13"/>
      <c r="AC31" s="13"/>
      <c r="AD31" s="13"/>
      <c r="AE31" s="13"/>
      <c r="AF31" s="13"/>
      <c r="AG31" s="13"/>
      <c r="AH31" s="14">
        <v>44907</v>
      </c>
      <c r="AI31" s="13"/>
      <c r="AJ31" s="13">
        <v>2</v>
      </c>
      <c r="AK31" s="13"/>
      <c r="AL31" s="13"/>
      <c r="AM31" s="13">
        <v>1</v>
      </c>
      <c r="AN31" s="13">
        <v>20230130</v>
      </c>
      <c r="AO31" s="13">
        <v>20230117</v>
      </c>
      <c r="AP31" s="13">
        <v>500000</v>
      </c>
      <c r="AQ31" s="13">
        <v>0</v>
      </c>
      <c r="AR31" s="13"/>
      <c r="AS31" s="13">
        <v>20230215</v>
      </c>
    </row>
    <row r="32" spans="1:45" x14ac:dyDescent="0.25">
      <c r="A32" s="13">
        <v>890316171</v>
      </c>
      <c r="B32" s="13" t="s">
        <v>75</v>
      </c>
      <c r="C32" s="13" t="s">
        <v>76</v>
      </c>
      <c r="D32" s="13">
        <v>2835</v>
      </c>
      <c r="E32" s="13"/>
      <c r="F32" s="13">
        <v>2835</v>
      </c>
      <c r="G32" s="13"/>
      <c r="H32" s="13" t="s">
        <v>154</v>
      </c>
      <c r="I32" s="13" t="s">
        <v>216</v>
      </c>
      <c r="J32" s="14">
        <v>44907</v>
      </c>
      <c r="K32" s="16">
        <v>500000</v>
      </c>
      <c r="L32" s="16">
        <v>500000</v>
      </c>
      <c r="M32" s="13" t="s">
        <v>77</v>
      </c>
      <c r="N32" s="13" t="s">
        <v>120</v>
      </c>
      <c r="O32" s="13"/>
      <c r="P32" s="13"/>
      <c r="Q32" s="13" t="s">
        <v>117</v>
      </c>
      <c r="R32" s="16">
        <v>500000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500000</v>
      </c>
      <c r="Y32" s="16">
        <v>0</v>
      </c>
      <c r="Z32" s="13"/>
      <c r="AA32" s="16"/>
      <c r="AB32" s="13"/>
      <c r="AC32" s="13"/>
      <c r="AD32" s="13"/>
      <c r="AE32" s="13"/>
      <c r="AF32" s="13"/>
      <c r="AG32" s="13"/>
      <c r="AH32" s="14">
        <v>44907</v>
      </c>
      <c r="AI32" s="13"/>
      <c r="AJ32" s="13">
        <v>2</v>
      </c>
      <c r="AK32" s="13"/>
      <c r="AL32" s="13"/>
      <c r="AM32" s="13">
        <v>1</v>
      </c>
      <c r="AN32" s="13">
        <v>20230130</v>
      </c>
      <c r="AO32" s="13">
        <v>20230117</v>
      </c>
      <c r="AP32" s="13">
        <v>500000</v>
      </c>
      <c r="AQ32" s="13">
        <v>0</v>
      </c>
      <c r="AR32" s="13"/>
      <c r="AS32" s="13">
        <v>20230215</v>
      </c>
    </row>
    <row r="33" spans="1:45" x14ac:dyDescent="0.25">
      <c r="A33" s="13">
        <v>890316171</v>
      </c>
      <c r="B33" s="13" t="s">
        <v>75</v>
      </c>
      <c r="C33" s="13" t="s">
        <v>76</v>
      </c>
      <c r="D33" s="13">
        <v>2836</v>
      </c>
      <c r="E33" s="13"/>
      <c r="F33" s="13">
        <v>2836</v>
      </c>
      <c r="G33" s="13"/>
      <c r="H33" s="13" t="s">
        <v>155</v>
      </c>
      <c r="I33" s="13" t="s">
        <v>217</v>
      </c>
      <c r="J33" s="14">
        <v>44907</v>
      </c>
      <c r="K33" s="16">
        <v>500000</v>
      </c>
      <c r="L33" s="16">
        <v>500000</v>
      </c>
      <c r="M33" s="13" t="s">
        <v>77</v>
      </c>
      <c r="N33" s="13" t="s">
        <v>120</v>
      </c>
      <c r="O33" s="13"/>
      <c r="P33" s="13"/>
      <c r="Q33" s="13" t="s">
        <v>117</v>
      </c>
      <c r="R33" s="16">
        <v>500000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500000</v>
      </c>
      <c r="Y33" s="16">
        <v>0</v>
      </c>
      <c r="Z33" s="13"/>
      <c r="AA33" s="16"/>
      <c r="AB33" s="13"/>
      <c r="AC33" s="13"/>
      <c r="AD33" s="13"/>
      <c r="AE33" s="13"/>
      <c r="AF33" s="13"/>
      <c r="AG33" s="13"/>
      <c r="AH33" s="14">
        <v>44907</v>
      </c>
      <c r="AI33" s="13"/>
      <c r="AJ33" s="13">
        <v>2</v>
      </c>
      <c r="AK33" s="13"/>
      <c r="AL33" s="13"/>
      <c r="AM33" s="13">
        <v>1</v>
      </c>
      <c r="AN33" s="13">
        <v>20230130</v>
      </c>
      <c r="AO33" s="13">
        <v>20230117</v>
      </c>
      <c r="AP33" s="13">
        <v>500000</v>
      </c>
      <c r="AQ33" s="13">
        <v>0</v>
      </c>
      <c r="AR33" s="13"/>
      <c r="AS33" s="13">
        <v>20230215</v>
      </c>
    </row>
    <row r="34" spans="1:45" x14ac:dyDescent="0.25">
      <c r="A34" s="13">
        <v>890316171</v>
      </c>
      <c r="B34" s="13" t="s">
        <v>75</v>
      </c>
      <c r="C34" s="13" t="s">
        <v>76</v>
      </c>
      <c r="D34" s="13">
        <v>2837</v>
      </c>
      <c r="E34" s="13"/>
      <c r="F34" s="13">
        <v>2837</v>
      </c>
      <c r="G34" s="13"/>
      <c r="H34" s="13" t="s">
        <v>156</v>
      </c>
      <c r="I34" s="13" t="s">
        <v>218</v>
      </c>
      <c r="J34" s="14">
        <v>44907</v>
      </c>
      <c r="K34" s="16">
        <v>500000</v>
      </c>
      <c r="L34" s="16">
        <v>500000</v>
      </c>
      <c r="M34" s="13" t="s">
        <v>77</v>
      </c>
      <c r="N34" s="13" t="s">
        <v>120</v>
      </c>
      <c r="O34" s="13"/>
      <c r="P34" s="13"/>
      <c r="Q34" s="13" t="s">
        <v>117</v>
      </c>
      <c r="R34" s="16">
        <v>500000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500000</v>
      </c>
      <c r="Y34" s="16">
        <v>0</v>
      </c>
      <c r="Z34" s="13"/>
      <c r="AA34" s="16"/>
      <c r="AB34" s="13"/>
      <c r="AC34" s="13"/>
      <c r="AD34" s="13"/>
      <c r="AE34" s="13"/>
      <c r="AF34" s="13"/>
      <c r="AG34" s="13"/>
      <c r="AH34" s="14">
        <v>44907</v>
      </c>
      <c r="AI34" s="13"/>
      <c r="AJ34" s="13">
        <v>2</v>
      </c>
      <c r="AK34" s="13"/>
      <c r="AL34" s="13"/>
      <c r="AM34" s="13">
        <v>1</v>
      </c>
      <c r="AN34" s="13">
        <v>20230130</v>
      </c>
      <c r="AO34" s="13">
        <v>20230117</v>
      </c>
      <c r="AP34" s="13">
        <v>500000</v>
      </c>
      <c r="AQ34" s="13">
        <v>0</v>
      </c>
      <c r="AR34" s="13"/>
      <c r="AS34" s="13">
        <v>20230215</v>
      </c>
    </row>
    <row r="35" spans="1:45" x14ac:dyDescent="0.25">
      <c r="A35" s="13">
        <v>890316171</v>
      </c>
      <c r="B35" s="13" t="s">
        <v>75</v>
      </c>
      <c r="C35" s="13" t="s">
        <v>76</v>
      </c>
      <c r="D35" s="13">
        <v>2838</v>
      </c>
      <c r="E35" s="13"/>
      <c r="F35" s="13">
        <v>2838</v>
      </c>
      <c r="G35" s="13"/>
      <c r="H35" s="13" t="s">
        <v>157</v>
      </c>
      <c r="I35" s="13" t="s">
        <v>219</v>
      </c>
      <c r="J35" s="14">
        <v>44907</v>
      </c>
      <c r="K35" s="16">
        <v>442500</v>
      </c>
      <c r="L35" s="16">
        <v>442500</v>
      </c>
      <c r="M35" s="13" t="s">
        <v>77</v>
      </c>
      <c r="N35" s="13" t="s">
        <v>120</v>
      </c>
      <c r="O35" s="13"/>
      <c r="P35" s="13"/>
      <c r="Q35" s="13" t="s">
        <v>117</v>
      </c>
      <c r="R35" s="16">
        <v>442500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442500</v>
      </c>
      <c r="Y35" s="16">
        <v>0</v>
      </c>
      <c r="Z35" s="13"/>
      <c r="AA35" s="16"/>
      <c r="AB35" s="13"/>
      <c r="AC35" s="13"/>
      <c r="AD35" s="13"/>
      <c r="AE35" s="13"/>
      <c r="AF35" s="13"/>
      <c r="AG35" s="13"/>
      <c r="AH35" s="14">
        <v>44907</v>
      </c>
      <c r="AI35" s="13"/>
      <c r="AJ35" s="13">
        <v>2</v>
      </c>
      <c r="AK35" s="13"/>
      <c r="AL35" s="13"/>
      <c r="AM35" s="13">
        <v>1</v>
      </c>
      <c r="AN35" s="13">
        <v>20230130</v>
      </c>
      <c r="AO35" s="13">
        <v>20230117</v>
      </c>
      <c r="AP35" s="13">
        <v>442500</v>
      </c>
      <c r="AQ35" s="13">
        <v>0</v>
      </c>
      <c r="AR35" s="13"/>
      <c r="AS35" s="13">
        <v>20230215</v>
      </c>
    </row>
    <row r="36" spans="1:45" x14ac:dyDescent="0.25">
      <c r="A36" s="13">
        <v>890316171</v>
      </c>
      <c r="B36" s="13" t="s">
        <v>75</v>
      </c>
      <c r="C36" s="13" t="s">
        <v>76</v>
      </c>
      <c r="D36" s="13">
        <v>2839</v>
      </c>
      <c r="E36" s="13"/>
      <c r="F36" s="13">
        <v>2839</v>
      </c>
      <c r="G36" s="13"/>
      <c r="H36" s="13" t="s">
        <v>158</v>
      </c>
      <c r="I36" s="13" t="s">
        <v>220</v>
      </c>
      <c r="J36" s="14">
        <v>44907</v>
      </c>
      <c r="K36" s="16">
        <v>442500</v>
      </c>
      <c r="L36" s="16">
        <v>442500</v>
      </c>
      <c r="M36" s="13" t="s">
        <v>77</v>
      </c>
      <c r="N36" s="13" t="s">
        <v>120</v>
      </c>
      <c r="O36" s="13"/>
      <c r="P36" s="13"/>
      <c r="Q36" s="13" t="s">
        <v>117</v>
      </c>
      <c r="R36" s="16">
        <v>442500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442500</v>
      </c>
      <c r="Y36" s="16">
        <v>0</v>
      </c>
      <c r="Z36" s="13"/>
      <c r="AA36" s="16"/>
      <c r="AB36" s="13"/>
      <c r="AC36" s="13"/>
      <c r="AD36" s="13"/>
      <c r="AE36" s="13"/>
      <c r="AF36" s="13"/>
      <c r="AG36" s="13"/>
      <c r="AH36" s="14">
        <v>44907</v>
      </c>
      <c r="AI36" s="13"/>
      <c r="AJ36" s="13">
        <v>2</v>
      </c>
      <c r="AK36" s="13"/>
      <c r="AL36" s="13"/>
      <c r="AM36" s="13">
        <v>1</v>
      </c>
      <c r="AN36" s="13">
        <v>20230130</v>
      </c>
      <c r="AO36" s="13">
        <v>20230117</v>
      </c>
      <c r="AP36" s="13">
        <v>442500</v>
      </c>
      <c r="AQ36" s="13">
        <v>0</v>
      </c>
      <c r="AR36" s="13"/>
      <c r="AS36" s="13">
        <v>20230215</v>
      </c>
    </row>
    <row r="37" spans="1:45" x14ac:dyDescent="0.25">
      <c r="A37" s="13">
        <v>890316171</v>
      </c>
      <c r="B37" s="13" t="s">
        <v>75</v>
      </c>
      <c r="C37" s="13" t="s">
        <v>76</v>
      </c>
      <c r="D37" s="13">
        <v>2840</v>
      </c>
      <c r="E37" s="13"/>
      <c r="F37" s="13">
        <v>2840</v>
      </c>
      <c r="G37" s="13"/>
      <c r="H37" s="13" t="s">
        <v>159</v>
      </c>
      <c r="I37" s="13" t="s">
        <v>221</v>
      </c>
      <c r="J37" s="14">
        <v>44907</v>
      </c>
      <c r="K37" s="16">
        <v>442500</v>
      </c>
      <c r="L37" s="16">
        <v>442500</v>
      </c>
      <c r="M37" s="13" t="s">
        <v>77</v>
      </c>
      <c r="N37" s="13" t="s">
        <v>120</v>
      </c>
      <c r="O37" s="13"/>
      <c r="P37" s="13"/>
      <c r="Q37" s="13" t="s">
        <v>117</v>
      </c>
      <c r="R37" s="16">
        <v>442500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442500</v>
      </c>
      <c r="Y37" s="16">
        <v>0</v>
      </c>
      <c r="Z37" s="13"/>
      <c r="AA37" s="16"/>
      <c r="AB37" s="13"/>
      <c r="AC37" s="13"/>
      <c r="AD37" s="13"/>
      <c r="AE37" s="13"/>
      <c r="AF37" s="13"/>
      <c r="AG37" s="13"/>
      <c r="AH37" s="14">
        <v>44907</v>
      </c>
      <c r="AI37" s="13"/>
      <c r="AJ37" s="13">
        <v>2</v>
      </c>
      <c r="AK37" s="13"/>
      <c r="AL37" s="13"/>
      <c r="AM37" s="13">
        <v>1</v>
      </c>
      <c r="AN37" s="13">
        <v>20230130</v>
      </c>
      <c r="AO37" s="13">
        <v>20230117</v>
      </c>
      <c r="AP37" s="13">
        <v>442500</v>
      </c>
      <c r="AQ37" s="13">
        <v>0</v>
      </c>
      <c r="AR37" s="13"/>
      <c r="AS37" s="13">
        <v>20230215</v>
      </c>
    </row>
    <row r="38" spans="1:45" x14ac:dyDescent="0.25">
      <c r="A38" s="13">
        <v>890316171</v>
      </c>
      <c r="B38" s="13" t="s">
        <v>75</v>
      </c>
      <c r="C38" s="13" t="s">
        <v>76</v>
      </c>
      <c r="D38" s="13">
        <v>2841</v>
      </c>
      <c r="E38" s="13"/>
      <c r="F38" s="13">
        <v>2841</v>
      </c>
      <c r="G38" s="13"/>
      <c r="H38" s="13" t="s">
        <v>160</v>
      </c>
      <c r="I38" s="13" t="s">
        <v>222</v>
      </c>
      <c r="J38" s="14">
        <v>44907</v>
      </c>
      <c r="K38" s="16">
        <v>442500</v>
      </c>
      <c r="L38" s="16">
        <v>442500</v>
      </c>
      <c r="M38" s="13" t="s">
        <v>77</v>
      </c>
      <c r="N38" s="13" t="s">
        <v>120</v>
      </c>
      <c r="O38" s="13"/>
      <c r="P38" s="13"/>
      <c r="Q38" s="13" t="s">
        <v>117</v>
      </c>
      <c r="R38" s="16">
        <v>442500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442500</v>
      </c>
      <c r="Y38" s="16">
        <v>0</v>
      </c>
      <c r="Z38" s="13"/>
      <c r="AA38" s="16"/>
      <c r="AB38" s="13"/>
      <c r="AC38" s="13"/>
      <c r="AD38" s="13"/>
      <c r="AE38" s="13"/>
      <c r="AF38" s="13"/>
      <c r="AG38" s="13"/>
      <c r="AH38" s="14">
        <v>44907</v>
      </c>
      <c r="AI38" s="13"/>
      <c r="AJ38" s="13">
        <v>2</v>
      </c>
      <c r="AK38" s="13"/>
      <c r="AL38" s="13"/>
      <c r="AM38" s="13">
        <v>1</v>
      </c>
      <c r="AN38" s="13">
        <v>20230130</v>
      </c>
      <c r="AO38" s="13">
        <v>20230117</v>
      </c>
      <c r="AP38" s="13">
        <v>442500</v>
      </c>
      <c r="AQ38" s="13">
        <v>0</v>
      </c>
      <c r="AR38" s="13"/>
      <c r="AS38" s="13">
        <v>20230215</v>
      </c>
    </row>
    <row r="39" spans="1:45" x14ac:dyDescent="0.25">
      <c r="A39" s="13">
        <v>890316171</v>
      </c>
      <c r="B39" s="13" t="s">
        <v>75</v>
      </c>
      <c r="C39" s="13" t="s">
        <v>76</v>
      </c>
      <c r="D39" s="13">
        <v>2842</v>
      </c>
      <c r="E39" s="13"/>
      <c r="F39" s="13">
        <v>2842</v>
      </c>
      <c r="G39" s="13"/>
      <c r="H39" s="13" t="s">
        <v>161</v>
      </c>
      <c r="I39" s="13" t="s">
        <v>223</v>
      </c>
      <c r="J39" s="14">
        <v>44907</v>
      </c>
      <c r="K39" s="16">
        <v>500000</v>
      </c>
      <c r="L39" s="16">
        <v>500000</v>
      </c>
      <c r="M39" s="13" t="s">
        <v>77</v>
      </c>
      <c r="N39" s="13" t="s">
        <v>120</v>
      </c>
      <c r="O39" s="13"/>
      <c r="P39" s="13"/>
      <c r="Q39" s="13" t="s">
        <v>117</v>
      </c>
      <c r="R39" s="16">
        <v>500000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500000</v>
      </c>
      <c r="Y39" s="16">
        <v>0</v>
      </c>
      <c r="Z39" s="13"/>
      <c r="AA39" s="16"/>
      <c r="AB39" s="13"/>
      <c r="AC39" s="13"/>
      <c r="AD39" s="13"/>
      <c r="AE39" s="13"/>
      <c r="AF39" s="13"/>
      <c r="AG39" s="13"/>
      <c r="AH39" s="14">
        <v>44907</v>
      </c>
      <c r="AI39" s="13"/>
      <c r="AJ39" s="13">
        <v>2</v>
      </c>
      <c r="AK39" s="13"/>
      <c r="AL39" s="13"/>
      <c r="AM39" s="13">
        <v>1</v>
      </c>
      <c r="AN39" s="13">
        <v>20230130</v>
      </c>
      <c r="AO39" s="13">
        <v>20230117</v>
      </c>
      <c r="AP39" s="13">
        <v>500000</v>
      </c>
      <c r="AQ39" s="13">
        <v>0</v>
      </c>
      <c r="AR39" s="13"/>
      <c r="AS39" s="13">
        <v>20230215</v>
      </c>
    </row>
    <row r="40" spans="1:45" x14ac:dyDescent="0.25">
      <c r="A40" s="13">
        <v>890316171</v>
      </c>
      <c r="B40" s="13" t="s">
        <v>75</v>
      </c>
      <c r="C40" s="13" t="s">
        <v>76</v>
      </c>
      <c r="D40" s="13">
        <v>2843</v>
      </c>
      <c r="E40" s="13"/>
      <c r="F40" s="13">
        <v>2843</v>
      </c>
      <c r="G40" s="13"/>
      <c r="H40" s="13" t="s">
        <v>162</v>
      </c>
      <c r="I40" s="13" t="s">
        <v>224</v>
      </c>
      <c r="J40" s="14">
        <v>44907</v>
      </c>
      <c r="K40" s="16">
        <v>500000</v>
      </c>
      <c r="L40" s="16">
        <v>500000</v>
      </c>
      <c r="M40" s="13" t="s">
        <v>77</v>
      </c>
      <c r="N40" s="13" t="s">
        <v>120</v>
      </c>
      <c r="O40" s="13"/>
      <c r="P40" s="13"/>
      <c r="Q40" s="13" t="s">
        <v>117</v>
      </c>
      <c r="R40" s="16">
        <v>500000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500000</v>
      </c>
      <c r="Y40" s="16">
        <v>0</v>
      </c>
      <c r="Z40" s="13"/>
      <c r="AA40" s="16"/>
      <c r="AB40" s="13"/>
      <c r="AC40" s="13"/>
      <c r="AD40" s="13"/>
      <c r="AE40" s="13"/>
      <c r="AF40" s="13"/>
      <c r="AG40" s="13"/>
      <c r="AH40" s="14">
        <v>44907</v>
      </c>
      <c r="AI40" s="13"/>
      <c r="AJ40" s="13">
        <v>2</v>
      </c>
      <c r="AK40" s="13"/>
      <c r="AL40" s="13"/>
      <c r="AM40" s="13">
        <v>1</v>
      </c>
      <c r="AN40" s="13">
        <v>20230130</v>
      </c>
      <c r="AO40" s="13">
        <v>20230117</v>
      </c>
      <c r="AP40" s="13">
        <v>500000</v>
      </c>
      <c r="AQ40" s="13">
        <v>0</v>
      </c>
      <c r="AR40" s="13"/>
      <c r="AS40" s="13">
        <v>20230215</v>
      </c>
    </row>
    <row r="41" spans="1:45" x14ac:dyDescent="0.25">
      <c r="A41" s="13">
        <v>890316171</v>
      </c>
      <c r="B41" s="13" t="s">
        <v>75</v>
      </c>
      <c r="C41" s="13" t="s">
        <v>76</v>
      </c>
      <c r="D41" s="13">
        <v>2844</v>
      </c>
      <c r="E41" s="13"/>
      <c r="F41" s="13">
        <v>2844</v>
      </c>
      <c r="G41" s="13"/>
      <c r="H41" s="13" t="s">
        <v>163</v>
      </c>
      <c r="I41" s="13" t="s">
        <v>225</v>
      </c>
      <c r="J41" s="14">
        <v>44907</v>
      </c>
      <c r="K41" s="16">
        <v>442500</v>
      </c>
      <c r="L41" s="16">
        <v>442500</v>
      </c>
      <c r="M41" s="13" t="s">
        <v>77</v>
      </c>
      <c r="N41" s="13" t="s">
        <v>120</v>
      </c>
      <c r="O41" s="13"/>
      <c r="P41" s="13"/>
      <c r="Q41" s="13" t="s">
        <v>117</v>
      </c>
      <c r="R41" s="16">
        <v>442500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442500</v>
      </c>
      <c r="Y41" s="16">
        <v>0</v>
      </c>
      <c r="Z41" s="13"/>
      <c r="AA41" s="16"/>
      <c r="AB41" s="13"/>
      <c r="AC41" s="13"/>
      <c r="AD41" s="13"/>
      <c r="AE41" s="13"/>
      <c r="AF41" s="13"/>
      <c r="AG41" s="13"/>
      <c r="AH41" s="14">
        <v>44907</v>
      </c>
      <c r="AI41" s="13"/>
      <c r="AJ41" s="13">
        <v>2</v>
      </c>
      <c r="AK41" s="13"/>
      <c r="AL41" s="13"/>
      <c r="AM41" s="13">
        <v>1</v>
      </c>
      <c r="AN41" s="13">
        <v>20230130</v>
      </c>
      <c r="AO41" s="13">
        <v>20230117</v>
      </c>
      <c r="AP41" s="13">
        <v>442500</v>
      </c>
      <c r="AQ41" s="13">
        <v>0</v>
      </c>
      <c r="AR41" s="13"/>
      <c r="AS41" s="13">
        <v>20230215</v>
      </c>
    </row>
    <row r="42" spans="1:45" x14ac:dyDescent="0.25">
      <c r="A42" s="13">
        <v>890316171</v>
      </c>
      <c r="B42" s="13" t="s">
        <v>75</v>
      </c>
      <c r="C42" s="13" t="s">
        <v>76</v>
      </c>
      <c r="D42" s="13">
        <v>2845</v>
      </c>
      <c r="E42" s="13"/>
      <c r="F42" s="13">
        <v>2845</v>
      </c>
      <c r="G42" s="13"/>
      <c r="H42" s="13" t="s">
        <v>164</v>
      </c>
      <c r="I42" s="13" t="s">
        <v>226</v>
      </c>
      <c r="J42" s="14">
        <v>44907</v>
      </c>
      <c r="K42" s="16">
        <v>442500</v>
      </c>
      <c r="L42" s="16">
        <v>442500</v>
      </c>
      <c r="M42" s="13" t="s">
        <v>77</v>
      </c>
      <c r="N42" s="13" t="s">
        <v>120</v>
      </c>
      <c r="O42" s="13"/>
      <c r="P42" s="13"/>
      <c r="Q42" s="13" t="s">
        <v>117</v>
      </c>
      <c r="R42" s="16">
        <v>442500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442500</v>
      </c>
      <c r="Y42" s="16">
        <v>0</v>
      </c>
      <c r="Z42" s="13"/>
      <c r="AA42" s="16"/>
      <c r="AB42" s="13"/>
      <c r="AC42" s="13"/>
      <c r="AD42" s="13"/>
      <c r="AE42" s="13"/>
      <c r="AF42" s="13"/>
      <c r="AG42" s="13"/>
      <c r="AH42" s="14">
        <v>44907</v>
      </c>
      <c r="AI42" s="13"/>
      <c r="AJ42" s="13">
        <v>2</v>
      </c>
      <c r="AK42" s="13"/>
      <c r="AL42" s="13"/>
      <c r="AM42" s="13">
        <v>1</v>
      </c>
      <c r="AN42" s="13">
        <v>20230130</v>
      </c>
      <c r="AO42" s="13">
        <v>20230117</v>
      </c>
      <c r="AP42" s="13">
        <v>442500</v>
      </c>
      <c r="AQ42" s="13">
        <v>0</v>
      </c>
      <c r="AR42" s="13"/>
      <c r="AS42" s="13">
        <v>20230215</v>
      </c>
    </row>
    <row r="43" spans="1:45" x14ac:dyDescent="0.25">
      <c r="A43" s="13">
        <v>890316171</v>
      </c>
      <c r="B43" s="13" t="s">
        <v>75</v>
      </c>
      <c r="C43" s="13" t="s">
        <v>76</v>
      </c>
      <c r="D43" s="13">
        <v>2846</v>
      </c>
      <c r="E43" s="13"/>
      <c r="F43" s="13">
        <v>2846</v>
      </c>
      <c r="G43" s="13"/>
      <c r="H43" s="13" t="s">
        <v>165</v>
      </c>
      <c r="I43" s="13" t="s">
        <v>227</v>
      </c>
      <c r="J43" s="14">
        <v>44907</v>
      </c>
      <c r="K43" s="16">
        <v>500000</v>
      </c>
      <c r="L43" s="16">
        <v>500000</v>
      </c>
      <c r="M43" s="13" t="s">
        <v>77</v>
      </c>
      <c r="N43" s="13" t="s">
        <v>120</v>
      </c>
      <c r="O43" s="13"/>
      <c r="P43" s="13"/>
      <c r="Q43" s="13" t="s">
        <v>117</v>
      </c>
      <c r="R43" s="16">
        <v>500000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500000</v>
      </c>
      <c r="Y43" s="16">
        <v>0</v>
      </c>
      <c r="Z43" s="13"/>
      <c r="AA43" s="16"/>
      <c r="AB43" s="13"/>
      <c r="AC43" s="13"/>
      <c r="AD43" s="13"/>
      <c r="AE43" s="13"/>
      <c r="AF43" s="13"/>
      <c r="AG43" s="13"/>
      <c r="AH43" s="14">
        <v>44907</v>
      </c>
      <c r="AI43" s="13"/>
      <c r="AJ43" s="13">
        <v>2</v>
      </c>
      <c r="AK43" s="13"/>
      <c r="AL43" s="13"/>
      <c r="AM43" s="13">
        <v>1</v>
      </c>
      <c r="AN43" s="13">
        <v>20230130</v>
      </c>
      <c r="AO43" s="13">
        <v>20230117</v>
      </c>
      <c r="AP43" s="13">
        <v>500000</v>
      </c>
      <c r="AQ43" s="13">
        <v>0</v>
      </c>
      <c r="AR43" s="13"/>
      <c r="AS43" s="13">
        <v>20230215</v>
      </c>
    </row>
    <row r="44" spans="1:45" x14ac:dyDescent="0.25">
      <c r="A44" s="13">
        <v>890316171</v>
      </c>
      <c r="B44" s="13" t="s">
        <v>75</v>
      </c>
      <c r="C44" s="13" t="s">
        <v>76</v>
      </c>
      <c r="D44" s="13">
        <v>2847</v>
      </c>
      <c r="E44" s="13"/>
      <c r="F44" s="13">
        <v>2847</v>
      </c>
      <c r="G44" s="13"/>
      <c r="H44" s="13" t="s">
        <v>166</v>
      </c>
      <c r="I44" s="13" t="s">
        <v>228</v>
      </c>
      <c r="J44" s="14">
        <v>44907</v>
      </c>
      <c r="K44" s="16">
        <v>500000</v>
      </c>
      <c r="L44" s="16">
        <v>500000</v>
      </c>
      <c r="M44" s="13" t="s">
        <v>77</v>
      </c>
      <c r="N44" s="13" t="s">
        <v>120</v>
      </c>
      <c r="O44" s="13"/>
      <c r="P44" s="13"/>
      <c r="Q44" s="13" t="s">
        <v>117</v>
      </c>
      <c r="R44" s="16">
        <v>500000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500000</v>
      </c>
      <c r="Y44" s="16">
        <v>0</v>
      </c>
      <c r="Z44" s="13"/>
      <c r="AA44" s="16"/>
      <c r="AB44" s="13"/>
      <c r="AC44" s="13"/>
      <c r="AD44" s="13"/>
      <c r="AE44" s="13"/>
      <c r="AF44" s="13"/>
      <c r="AG44" s="13"/>
      <c r="AH44" s="14">
        <v>44907</v>
      </c>
      <c r="AI44" s="13"/>
      <c r="AJ44" s="13">
        <v>2</v>
      </c>
      <c r="AK44" s="13"/>
      <c r="AL44" s="13"/>
      <c r="AM44" s="13">
        <v>1</v>
      </c>
      <c r="AN44" s="13">
        <v>20230130</v>
      </c>
      <c r="AO44" s="13">
        <v>20230117</v>
      </c>
      <c r="AP44" s="13">
        <v>500000</v>
      </c>
      <c r="AQ44" s="13">
        <v>0</v>
      </c>
      <c r="AR44" s="13"/>
      <c r="AS44" s="13">
        <v>20230215</v>
      </c>
    </row>
    <row r="45" spans="1:45" x14ac:dyDescent="0.25">
      <c r="A45" s="13">
        <v>890316171</v>
      </c>
      <c r="B45" s="13" t="s">
        <v>75</v>
      </c>
      <c r="C45" s="13" t="s">
        <v>76</v>
      </c>
      <c r="D45" s="13">
        <v>2848</v>
      </c>
      <c r="E45" s="13"/>
      <c r="F45" s="13">
        <v>2848</v>
      </c>
      <c r="G45" s="13"/>
      <c r="H45" s="13" t="s">
        <v>167</v>
      </c>
      <c r="I45" s="13" t="s">
        <v>229</v>
      </c>
      <c r="J45" s="14">
        <v>44907</v>
      </c>
      <c r="K45" s="16">
        <v>500000</v>
      </c>
      <c r="L45" s="16">
        <v>500000</v>
      </c>
      <c r="M45" s="13" t="s">
        <v>77</v>
      </c>
      <c r="N45" s="13" t="s">
        <v>120</v>
      </c>
      <c r="O45" s="13"/>
      <c r="P45" s="13"/>
      <c r="Q45" s="13" t="s">
        <v>117</v>
      </c>
      <c r="R45" s="16">
        <v>500000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500000</v>
      </c>
      <c r="Y45" s="16">
        <v>0</v>
      </c>
      <c r="Z45" s="13"/>
      <c r="AA45" s="16"/>
      <c r="AB45" s="13"/>
      <c r="AC45" s="13"/>
      <c r="AD45" s="13"/>
      <c r="AE45" s="13"/>
      <c r="AF45" s="13"/>
      <c r="AG45" s="13"/>
      <c r="AH45" s="14">
        <v>44907</v>
      </c>
      <c r="AI45" s="13"/>
      <c r="AJ45" s="13">
        <v>2</v>
      </c>
      <c r="AK45" s="13"/>
      <c r="AL45" s="13"/>
      <c r="AM45" s="13">
        <v>1</v>
      </c>
      <c r="AN45" s="13">
        <v>20230130</v>
      </c>
      <c r="AO45" s="13">
        <v>20230117</v>
      </c>
      <c r="AP45" s="13">
        <v>500000</v>
      </c>
      <c r="AQ45" s="13">
        <v>0</v>
      </c>
      <c r="AR45" s="13"/>
      <c r="AS45" s="13">
        <v>20230215</v>
      </c>
    </row>
    <row r="46" spans="1:45" x14ac:dyDescent="0.25">
      <c r="A46" s="13">
        <v>890316171</v>
      </c>
      <c r="B46" s="13" t="s">
        <v>75</v>
      </c>
      <c r="C46" s="13" t="s">
        <v>76</v>
      </c>
      <c r="D46" s="13">
        <v>2849</v>
      </c>
      <c r="E46" s="13"/>
      <c r="F46" s="13">
        <v>2849</v>
      </c>
      <c r="G46" s="13"/>
      <c r="H46" s="13" t="s">
        <v>168</v>
      </c>
      <c r="I46" s="13" t="s">
        <v>230</v>
      </c>
      <c r="J46" s="14">
        <v>44907</v>
      </c>
      <c r="K46" s="16">
        <v>500000</v>
      </c>
      <c r="L46" s="16">
        <v>500000</v>
      </c>
      <c r="M46" s="13" t="s">
        <v>77</v>
      </c>
      <c r="N46" s="13" t="s">
        <v>120</v>
      </c>
      <c r="O46" s="13"/>
      <c r="P46" s="13"/>
      <c r="Q46" s="13" t="s">
        <v>117</v>
      </c>
      <c r="R46" s="16">
        <v>500000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500000</v>
      </c>
      <c r="Y46" s="16">
        <v>0</v>
      </c>
      <c r="Z46" s="13"/>
      <c r="AA46" s="16"/>
      <c r="AB46" s="13"/>
      <c r="AC46" s="13"/>
      <c r="AD46" s="13"/>
      <c r="AE46" s="13"/>
      <c r="AF46" s="13"/>
      <c r="AG46" s="13"/>
      <c r="AH46" s="14">
        <v>44907</v>
      </c>
      <c r="AI46" s="13"/>
      <c r="AJ46" s="13">
        <v>2</v>
      </c>
      <c r="AK46" s="13"/>
      <c r="AL46" s="13"/>
      <c r="AM46" s="13">
        <v>1</v>
      </c>
      <c r="AN46" s="13">
        <v>20230130</v>
      </c>
      <c r="AO46" s="13">
        <v>20230117</v>
      </c>
      <c r="AP46" s="13">
        <v>500000</v>
      </c>
      <c r="AQ46" s="13">
        <v>0</v>
      </c>
      <c r="AR46" s="13"/>
      <c r="AS46" s="13">
        <v>20230215</v>
      </c>
    </row>
    <row r="47" spans="1:45" x14ac:dyDescent="0.25">
      <c r="A47" s="13">
        <v>890316171</v>
      </c>
      <c r="B47" s="13" t="s">
        <v>75</v>
      </c>
      <c r="C47" s="13" t="s">
        <v>76</v>
      </c>
      <c r="D47" s="13">
        <v>2850</v>
      </c>
      <c r="E47" s="13"/>
      <c r="F47" s="13">
        <v>2850</v>
      </c>
      <c r="G47" s="13"/>
      <c r="H47" s="13" t="s">
        <v>169</v>
      </c>
      <c r="I47" s="13" t="s">
        <v>231</v>
      </c>
      <c r="J47" s="14">
        <v>44907</v>
      </c>
      <c r="K47" s="16">
        <v>500000</v>
      </c>
      <c r="L47" s="16">
        <v>500000</v>
      </c>
      <c r="M47" s="13" t="s">
        <v>77</v>
      </c>
      <c r="N47" s="13" t="s">
        <v>120</v>
      </c>
      <c r="O47" s="13"/>
      <c r="P47" s="13"/>
      <c r="Q47" s="13" t="s">
        <v>117</v>
      </c>
      <c r="R47" s="16">
        <v>500000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500000</v>
      </c>
      <c r="Y47" s="16">
        <v>0</v>
      </c>
      <c r="Z47" s="13"/>
      <c r="AA47" s="16"/>
      <c r="AB47" s="13"/>
      <c r="AC47" s="13"/>
      <c r="AD47" s="13"/>
      <c r="AE47" s="13"/>
      <c r="AF47" s="13"/>
      <c r="AG47" s="13"/>
      <c r="AH47" s="14">
        <v>44907</v>
      </c>
      <c r="AI47" s="13"/>
      <c r="AJ47" s="13">
        <v>2</v>
      </c>
      <c r="AK47" s="13"/>
      <c r="AL47" s="13"/>
      <c r="AM47" s="13">
        <v>1</v>
      </c>
      <c r="AN47" s="13">
        <v>20230130</v>
      </c>
      <c r="AO47" s="13">
        <v>20230117</v>
      </c>
      <c r="AP47" s="13">
        <v>500000</v>
      </c>
      <c r="AQ47" s="13">
        <v>0</v>
      </c>
      <c r="AR47" s="13"/>
      <c r="AS47" s="13">
        <v>20230215</v>
      </c>
    </row>
    <row r="48" spans="1:45" x14ac:dyDescent="0.25">
      <c r="A48" s="13">
        <v>890316171</v>
      </c>
      <c r="B48" s="13" t="s">
        <v>75</v>
      </c>
      <c r="C48" s="13" t="s">
        <v>76</v>
      </c>
      <c r="D48" s="13">
        <v>2851</v>
      </c>
      <c r="E48" s="13"/>
      <c r="F48" s="13">
        <v>2851</v>
      </c>
      <c r="G48" s="13"/>
      <c r="H48" s="13" t="s">
        <v>170</v>
      </c>
      <c r="I48" s="13" t="s">
        <v>232</v>
      </c>
      <c r="J48" s="14">
        <v>44907</v>
      </c>
      <c r="K48" s="16">
        <v>442500</v>
      </c>
      <c r="L48" s="16">
        <v>442500</v>
      </c>
      <c r="M48" s="13" t="s">
        <v>77</v>
      </c>
      <c r="N48" s="13" t="s">
        <v>120</v>
      </c>
      <c r="O48" s="13"/>
      <c r="P48" s="13"/>
      <c r="Q48" s="13" t="s">
        <v>117</v>
      </c>
      <c r="R48" s="16">
        <v>442500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442500</v>
      </c>
      <c r="Y48" s="16">
        <v>0</v>
      </c>
      <c r="Z48" s="13"/>
      <c r="AA48" s="16"/>
      <c r="AB48" s="13"/>
      <c r="AC48" s="13"/>
      <c r="AD48" s="13"/>
      <c r="AE48" s="13"/>
      <c r="AF48" s="13"/>
      <c r="AG48" s="13"/>
      <c r="AH48" s="14">
        <v>44907</v>
      </c>
      <c r="AI48" s="13"/>
      <c r="AJ48" s="13">
        <v>2</v>
      </c>
      <c r="AK48" s="13"/>
      <c r="AL48" s="13"/>
      <c r="AM48" s="13">
        <v>1</v>
      </c>
      <c r="AN48" s="13">
        <v>20230130</v>
      </c>
      <c r="AO48" s="13">
        <v>20230117</v>
      </c>
      <c r="AP48" s="13">
        <v>442500</v>
      </c>
      <c r="AQ48" s="13">
        <v>0</v>
      </c>
      <c r="AR48" s="13"/>
      <c r="AS48" s="13">
        <v>20230215</v>
      </c>
    </row>
    <row r="49" spans="1:45" x14ac:dyDescent="0.25">
      <c r="A49" s="13">
        <v>890316171</v>
      </c>
      <c r="B49" s="13" t="s">
        <v>75</v>
      </c>
      <c r="C49" s="13" t="s">
        <v>76</v>
      </c>
      <c r="D49" s="13">
        <v>2852</v>
      </c>
      <c r="E49" s="13"/>
      <c r="F49" s="13">
        <v>2852</v>
      </c>
      <c r="G49" s="13"/>
      <c r="H49" s="13" t="s">
        <v>171</v>
      </c>
      <c r="I49" s="13" t="s">
        <v>233</v>
      </c>
      <c r="J49" s="14">
        <v>44907</v>
      </c>
      <c r="K49" s="16">
        <v>442500</v>
      </c>
      <c r="L49" s="16">
        <v>442500</v>
      </c>
      <c r="M49" s="13" t="s">
        <v>77</v>
      </c>
      <c r="N49" s="13" t="s">
        <v>120</v>
      </c>
      <c r="O49" s="13"/>
      <c r="P49" s="13"/>
      <c r="Q49" s="13" t="s">
        <v>117</v>
      </c>
      <c r="R49" s="16">
        <v>442500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442500</v>
      </c>
      <c r="Y49" s="16">
        <v>0</v>
      </c>
      <c r="Z49" s="13"/>
      <c r="AA49" s="16"/>
      <c r="AB49" s="13"/>
      <c r="AC49" s="13"/>
      <c r="AD49" s="13"/>
      <c r="AE49" s="13"/>
      <c r="AF49" s="13"/>
      <c r="AG49" s="13"/>
      <c r="AH49" s="14">
        <v>44907</v>
      </c>
      <c r="AI49" s="13"/>
      <c r="AJ49" s="13">
        <v>2</v>
      </c>
      <c r="AK49" s="13"/>
      <c r="AL49" s="13"/>
      <c r="AM49" s="13">
        <v>1</v>
      </c>
      <c r="AN49" s="13">
        <v>20230130</v>
      </c>
      <c r="AO49" s="13">
        <v>20230117</v>
      </c>
      <c r="AP49" s="13">
        <v>442500</v>
      </c>
      <c r="AQ49" s="13">
        <v>0</v>
      </c>
      <c r="AR49" s="13"/>
      <c r="AS49" s="13">
        <v>20230215</v>
      </c>
    </row>
    <row r="50" spans="1:45" x14ac:dyDescent="0.25">
      <c r="A50" s="13">
        <v>890316171</v>
      </c>
      <c r="B50" s="13" t="s">
        <v>75</v>
      </c>
      <c r="C50" s="13" t="s">
        <v>76</v>
      </c>
      <c r="D50" s="13">
        <v>2853</v>
      </c>
      <c r="E50" s="13"/>
      <c r="F50" s="13">
        <v>2853</v>
      </c>
      <c r="G50" s="13"/>
      <c r="H50" s="13" t="s">
        <v>172</v>
      </c>
      <c r="I50" s="13" t="s">
        <v>234</v>
      </c>
      <c r="J50" s="14">
        <v>44907</v>
      </c>
      <c r="K50" s="16">
        <v>442500</v>
      </c>
      <c r="L50" s="16">
        <v>442500</v>
      </c>
      <c r="M50" s="13" t="s">
        <v>77</v>
      </c>
      <c r="N50" s="13" t="s">
        <v>120</v>
      </c>
      <c r="O50" s="13"/>
      <c r="P50" s="13"/>
      <c r="Q50" s="13" t="s">
        <v>117</v>
      </c>
      <c r="R50" s="16">
        <v>442500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442500</v>
      </c>
      <c r="Y50" s="16">
        <v>0</v>
      </c>
      <c r="Z50" s="13"/>
      <c r="AA50" s="16"/>
      <c r="AB50" s="13"/>
      <c r="AC50" s="13"/>
      <c r="AD50" s="13"/>
      <c r="AE50" s="13"/>
      <c r="AF50" s="13"/>
      <c r="AG50" s="13"/>
      <c r="AH50" s="14">
        <v>44907</v>
      </c>
      <c r="AI50" s="13"/>
      <c r="AJ50" s="13">
        <v>2</v>
      </c>
      <c r="AK50" s="13"/>
      <c r="AL50" s="13"/>
      <c r="AM50" s="13">
        <v>1</v>
      </c>
      <c r="AN50" s="13">
        <v>20230130</v>
      </c>
      <c r="AO50" s="13">
        <v>20230117</v>
      </c>
      <c r="AP50" s="13">
        <v>442500</v>
      </c>
      <c r="AQ50" s="13">
        <v>0</v>
      </c>
      <c r="AR50" s="13"/>
      <c r="AS50" s="13">
        <v>20230215</v>
      </c>
    </row>
    <row r="51" spans="1:45" x14ac:dyDescent="0.25">
      <c r="A51" s="13">
        <v>890316171</v>
      </c>
      <c r="B51" s="13" t="s">
        <v>75</v>
      </c>
      <c r="C51" s="13" t="s">
        <v>76</v>
      </c>
      <c r="D51" s="13">
        <v>2854</v>
      </c>
      <c r="E51" s="13"/>
      <c r="F51" s="13">
        <v>2854</v>
      </c>
      <c r="G51" s="13"/>
      <c r="H51" s="13" t="s">
        <v>173</v>
      </c>
      <c r="I51" s="13" t="s">
        <v>235</v>
      </c>
      <c r="J51" s="14">
        <v>44907</v>
      </c>
      <c r="K51" s="16">
        <v>442500</v>
      </c>
      <c r="L51" s="16">
        <v>442500</v>
      </c>
      <c r="M51" s="13" t="s">
        <v>77</v>
      </c>
      <c r="N51" s="13" t="s">
        <v>120</v>
      </c>
      <c r="O51" s="13"/>
      <c r="P51" s="13"/>
      <c r="Q51" s="13" t="s">
        <v>117</v>
      </c>
      <c r="R51" s="16">
        <v>442500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442500</v>
      </c>
      <c r="Y51" s="16">
        <v>0</v>
      </c>
      <c r="Z51" s="13"/>
      <c r="AA51" s="16"/>
      <c r="AB51" s="13"/>
      <c r="AC51" s="13"/>
      <c r="AD51" s="13"/>
      <c r="AE51" s="13"/>
      <c r="AF51" s="13"/>
      <c r="AG51" s="13"/>
      <c r="AH51" s="14">
        <v>44907</v>
      </c>
      <c r="AI51" s="13"/>
      <c r="AJ51" s="13">
        <v>2</v>
      </c>
      <c r="AK51" s="13"/>
      <c r="AL51" s="13"/>
      <c r="AM51" s="13">
        <v>1</v>
      </c>
      <c r="AN51" s="13">
        <v>20230130</v>
      </c>
      <c r="AO51" s="13">
        <v>20230117</v>
      </c>
      <c r="AP51" s="13">
        <v>442500</v>
      </c>
      <c r="AQ51" s="13">
        <v>0</v>
      </c>
      <c r="AR51" s="13"/>
      <c r="AS51" s="13">
        <v>20230215</v>
      </c>
    </row>
    <row r="52" spans="1:45" x14ac:dyDescent="0.25">
      <c r="A52" s="13">
        <v>890316171</v>
      </c>
      <c r="B52" s="13" t="s">
        <v>75</v>
      </c>
      <c r="C52" s="13" t="s">
        <v>76</v>
      </c>
      <c r="D52" s="13">
        <v>2855</v>
      </c>
      <c r="E52" s="13"/>
      <c r="F52" s="13">
        <v>2855</v>
      </c>
      <c r="G52" s="13"/>
      <c r="H52" s="13" t="s">
        <v>174</v>
      </c>
      <c r="I52" s="13" t="s">
        <v>236</v>
      </c>
      <c r="J52" s="14">
        <v>44907</v>
      </c>
      <c r="K52" s="16">
        <v>442500</v>
      </c>
      <c r="L52" s="16">
        <v>442500</v>
      </c>
      <c r="M52" s="13" t="s">
        <v>77</v>
      </c>
      <c r="N52" s="13" t="s">
        <v>120</v>
      </c>
      <c r="O52" s="13"/>
      <c r="P52" s="13"/>
      <c r="Q52" s="13" t="s">
        <v>117</v>
      </c>
      <c r="R52" s="16">
        <v>442500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442500</v>
      </c>
      <c r="Y52" s="16">
        <v>0</v>
      </c>
      <c r="Z52" s="13"/>
      <c r="AA52" s="16"/>
      <c r="AB52" s="13"/>
      <c r="AC52" s="13"/>
      <c r="AD52" s="13"/>
      <c r="AE52" s="13"/>
      <c r="AF52" s="13"/>
      <c r="AG52" s="13"/>
      <c r="AH52" s="14">
        <v>44907</v>
      </c>
      <c r="AI52" s="13"/>
      <c r="AJ52" s="13">
        <v>2</v>
      </c>
      <c r="AK52" s="13"/>
      <c r="AL52" s="13"/>
      <c r="AM52" s="13">
        <v>1</v>
      </c>
      <c r="AN52" s="13">
        <v>20230130</v>
      </c>
      <c r="AO52" s="13">
        <v>20230117</v>
      </c>
      <c r="AP52" s="13">
        <v>442500</v>
      </c>
      <c r="AQ52" s="13">
        <v>0</v>
      </c>
      <c r="AR52" s="13"/>
      <c r="AS52" s="13">
        <v>20230215</v>
      </c>
    </row>
    <row r="53" spans="1:45" x14ac:dyDescent="0.25">
      <c r="A53" s="13">
        <v>890316171</v>
      </c>
      <c r="B53" s="13" t="s">
        <v>75</v>
      </c>
      <c r="C53" s="13" t="s">
        <v>76</v>
      </c>
      <c r="D53" s="13">
        <v>2856</v>
      </c>
      <c r="E53" s="13"/>
      <c r="F53" s="13">
        <v>2856</v>
      </c>
      <c r="G53" s="13"/>
      <c r="H53" s="13" t="s">
        <v>175</v>
      </c>
      <c r="I53" s="13" t="s">
        <v>237</v>
      </c>
      <c r="J53" s="14">
        <v>44907</v>
      </c>
      <c r="K53" s="16">
        <v>442500</v>
      </c>
      <c r="L53" s="16">
        <v>442500</v>
      </c>
      <c r="M53" s="13" t="s">
        <v>77</v>
      </c>
      <c r="N53" s="13" t="s">
        <v>120</v>
      </c>
      <c r="O53" s="13"/>
      <c r="P53" s="13"/>
      <c r="Q53" s="13" t="s">
        <v>117</v>
      </c>
      <c r="R53" s="16">
        <v>442500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442500</v>
      </c>
      <c r="Y53" s="16">
        <v>0</v>
      </c>
      <c r="Z53" s="13"/>
      <c r="AA53" s="16"/>
      <c r="AB53" s="13"/>
      <c r="AC53" s="13"/>
      <c r="AD53" s="13"/>
      <c r="AE53" s="13"/>
      <c r="AF53" s="13"/>
      <c r="AG53" s="13"/>
      <c r="AH53" s="14">
        <v>44907</v>
      </c>
      <c r="AI53" s="13"/>
      <c r="AJ53" s="13">
        <v>2</v>
      </c>
      <c r="AK53" s="13"/>
      <c r="AL53" s="13"/>
      <c r="AM53" s="13">
        <v>1</v>
      </c>
      <c r="AN53" s="13">
        <v>20230130</v>
      </c>
      <c r="AO53" s="13">
        <v>20230117</v>
      </c>
      <c r="AP53" s="13">
        <v>442500</v>
      </c>
      <c r="AQ53" s="13">
        <v>0</v>
      </c>
      <c r="AR53" s="13"/>
      <c r="AS53" s="13">
        <v>20230215</v>
      </c>
    </row>
    <row r="54" spans="1:45" x14ac:dyDescent="0.25">
      <c r="A54" s="13">
        <v>890316171</v>
      </c>
      <c r="B54" s="13" t="s">
        <v>75</v>
      </c>
      <c r="C54" s="13" t="s">
        <v>76</v>
      </c>
      <c r="D54" s="13">
        <v>2857</v>
      </c>
      <c r="E54" s="13"/>
      <c r="F54" s="13">
        <v>2857</v>
      </c>
      <c r="G54" s="13"/>
      <c r="H54" s="13" t="s">
        <v>176</v>
      </c>
      <c r="I54" s="13" t="s">
        <v>238</v>
      </c>
      <c r="J54" s="14">
        <v>44907</v>
      </c>
      <c r="K54" s="16">
        <v>442500</v>
      </c>
      <c r="L54" s="16">
        <v>442500</v>
      </c>
      <c r="M54" s="13" t="s">
        <v>77</v>
      </c>
      <c r="N54" s="13" t="s">
        <v>120</v>
      </c>
      <c r="O54" s="13"/>
      <c r="P54" s="13"/>
      <c r="Q54" s="13" t="s">
        <v>117</v>
      </c>
      <c r="R54" s="16">
        <v>442500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442500</v>
      </c>
      <c r="Y54" s="16">
        <v>0</v>
      </c>
      <c r="Z54" s="13"/>
      <c r="AA54" s="16"/>
      <c r="AB54" s="13"/>
      <c r="AC54" s="13"/>
      <c r="AD54" s="13"/>
      <c r="AE54" s="13"/>
      <c r="AF54" s="13"/>
      <c r="AG54" s="13"/>
      <c r="AH54" s="14">
        <v>44907</v>
      </c>
      <c r="AI54" s="13"/>
      <c r="AJ54" s="13">
        <v>2</v>
      </c>
      <c r="AK54" s="13"/>
      <c r="AL54" s="13"/>
      <c r="AM54" s="13">
        <v>1</v>
      </c>
      <c r="AN54" s="13">
        <v>20230130</v>
      </c>
      <c r="AO54" s="13">
        <v>20230117</v>
      </c>
      <c r="AP54" s="13">
        <v>442500</v>
      </c>
      <c r="AQ54" s="13">
        <v>0</v>
      </c>
      <c r="AR54" s="13"/>
      <c r="AS54" s="13">
        <v>20230215</v>
      </c>
    </row>
    <row r="55" spans="1:45" x14ac:dyDescent="0.25">
      <c r="A55" s="13">
        <v>890316171</v>
      </c>
      <c r="B55" s="13" t="s">
        <v>75</v>
      </c>
      <c r="C55" s="13" t="s">
        <v>76</v>
      </c>
      <c r="D55" s="13">
        <v>2858</v>
      </c>
      <c r="E55" s="13"/>
      <c r="F55" s="13">
        <v>2858</v>
      </c>
      <c r="G55" s="13"/>
      <c r="H55" s="13" t="s">
        <v>177</v>
      </c>
      <c r="I55" s="13" t="s">
        <v>239</v>
      </c>
      <c r="J55" s="14">
        <v>44907</v>
      </c>
      <c r="K55" s="16">
        <v>442500</v>
      </c>
      <c r="L55" s="16">
        <v>442500</v>
      </c>
      <c r="M55" s="13" t="s">
        <v>77</v>
      </c>
      <c r="N55" s="13" t="s">
        <v>120</v>
      </c>
      <c r="O55" s="13"/>
      <c r="P55" s="13"/>
      <c r="Q55" s="13" t="s">
        <v>117</v>
      </c>
      <c r="R55" s="16">
        <v>442500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442500</v>
      </c>
      <c r="Y55" s="16">
        <v>0</v>
      </c>
      <c r="Z55" s="13"/>
      <c r="AA55" s="16"/>
      <c r="AB55" s="13"/>
      <c r="AC55" s="13"/>
      <c r="AD55" s="13"/>
      <c r="AE55" s="13"/>
      <c r="AF55" s="13"/>
      <c r="AG55" s="13"/>
      <c r="AH55" s="14">
        <v>44907</v>
      </c>
      <c r="AI55" s="13"/>
      <c r="AJ55" s="13">
        <v>2</v>
      </c>
      <c r="AK55" s="13"/>
      <c r="AL55" s="13"/>
      <c r="AM55" s="13">
        <v>1</v>
      </c>
      <c r="AN55" s="13">
        <v>20230130</v>
      </c>
      <c r="AO55" s="13">
        <v>20230117</v>
      </c>
      <c r="AP55" s="13">
        <v>442500</v>
      </c>
      <c r="AQ55" s="13">
        <v>0</v>
      </c>
      <c r="AR55" s="13"/>
      <c r="AS55" s="13">
        <v>20230215</v>
      </c>
    </row>
    <row r="56" spans="1:45" x14ac:dyDescent="0.25">
      <c r="A56" s="13">
        <v>890316171</v>
      </c>
      <c r="B56" s="13" t="s">
        <v>75</v>
      </c>
      <c r="C56" s="13" t="s">
        <v>76</v>
      </c>
      <c r="D56" s="13">
        <v>2859</v>
      </c>
      <c r="E56" s="13"/>
      <c r="F56" s="13">
        <v>2859</v>
      </c>
      <c r="G56" s="13"/>
      <c r="H56" s="13" t="s">
        <v>178</v>
      </c>
      <c r="I56" s="13" t="s">
        <v>240</v>
      </c>
      <c r="J56" s="14">
        <v>44907</v>
      </c>
      <c r="K56" s="16">
        <v>413500</v>
      </c>
      <c r="L56" s="16">
        <v>413500</v>
      </c>
      <c r="M56" s="13" t="s">
        <v>77</v>
      </c>
      <c r="N56" s="13" t="s">
        <v>120</v>
      </c>
      <c r="O56" s="13"/>
      <c r="P56" s="13"/>
      <c r="Q56" s="13" t="s">
        <v>117</v>
      </c>
      <c r="R56" s="16">
        <v>413500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413500</v>
      </c>
      <c r="Y56" s="16">
        <v>0</v>
      </c>
      <c r="Z56" s="13"/>
      <c r="AA56" s="16"/>
      <c r="AB56" s="13"/>
      <c r="AC56" s="13"/>
      <c r="AD56" s="13"/>
      <c r="AE56" s="13"/>
      <c r="AF56" s="13"/>
      <c r="AG56" s="13"/>
      <c r="AH56" s="14">
        <v>44907</v>
      </c>
      <c r="AI56" s="13"/>
      <c r="AJ56" s="13">
        <v>2</v>
      </c>
      <c r="AK56" s="13"/>
      <c r="AL56" s="13"/>
      <c r="AM56" s="13">
        <v>1</v>
      </c>
      <c r="AN56" s="13">
        <v>20230130</v>
      </c>
      <c r="AO56" s="13">
        <v>20230117</v>
      </c>
      <c r="AP56" s="13">
        <v>413500</v>
      </c>
      <c r="AQ56" s="13">
        <v>0</v>
      </c>
      <c r="AR56" s="13"/>
      <c r="AS56" s="13">
        <v>20230215</v>
      </c>
    </row>
    <row r="57" spans="1:45" x14ac:dyDescent="0.25">
      <c r="A57" s="13">
        <v>890316171</v>
      </c>
      <c r="B57" s="13" t="s">
        <v>75</v>
      </c>
      <c r="C57" s="13" t="s">
        <v>76</v>
      </c>
      <c r="D57" s="13">
        <v>2860</v>
      </c>
      <c r="E57" s="13"/>
      <c r="F57" s="13">
        <v>2860</v>
      </c>
      <c r="G57" s="13"/>
      <c r="H57" s="13" t="s">
        <v>179</v>
      </c>
      <c r="I57" s="13" t="s">
        <v>241</v>
      </c>
      <c r="J57" s="14">
        <v>44907</v>
      </c>
      <c r="K57" s="16">
        <v>442500</v>
      </c>
      <c r="L57" s="16">
        <v>442500</v>
      </c>
      <c r="M57" s="13" t="s">
        <v>77</v>
      </c>
      <c r="N57" s="13" t="s">
        <v>120</v>
      </c>
      <c r="O57" s="13"/>
      <c r="P57" s="13"/>
      <c r="Q57" s="13" t="s">
        <v>117</v>
      </c>
      <c r="R57" s="16">
        <v>442500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442500</v>
      </c>
      <c r="Y57" s="16">
        <v>0</v>
      </c>
      <c r="Z57" s="13"/>
      <c r="AA57" s="16"/>
      <c r="AB57" s="13"/>
      <c r="AC57" s="13"/>
      <c r="AD57" s="13"/>
      <c r="AE57" s="13"/>
      <c r="AF57" s="13"/>
      <c r="AG57" s="13"/>
      <c r="AH57" s="14">
        <v>44907</v>
      </c>
      <c r="AI57" s="13"/>
      <c r="AJ57" s="13">
        <v>2</v>
      </c>
      <c r="AK57" s="13"/>
      <c r="AL57" s="13"/>
      <c r="AM57" s="13">
        <v>1</v>
      </c>
      <c r="AN57" s="13">
        <v>20230130</v>
      </c>
      <c r="AO57" s="13">
        <v>20230117</v>
      </c>
      <c r="AP57" s="13">
        <v>442500</v>
      </c>
      <c r="AQ57" s="13">
        <v>0</v>
      </c>
      <c r="AR57" s="13"/>
      <c r="AS57" s="13">
        <v>20230215</v>
      </c>
    </row>
    <row r="58" spans="1:45" x14ac:dyDescent="0.25">
      <c r="A58" s="13">
        <v>890316171</v>
      </c>
      <c r="B58" s="13" t="s">
        <v>75</v>
      </c>
      <c r="C58" s="13" t="s">
        <v>76</v>
      </c>
      <c r="D58" s="13">
        <v>2861</v>
      </c>
      <c r="E58" s="13"/>
      <c r="F58" s="13">
        <v>2861</v>
      </c>
      <c r="G58" s="13"/>
      <c r="H58" s="13" t="s">
        <v>180</v>
      </c>
      <c r="I58" s="13" t="s">
        <v>242</v>
      </c>
      <c r="J58" s="14">
        <v>44907</v>
      </c>
      <c r="K58" s="16">
        <v>442500</v>
      </c>
      <c r="L58" s="16">
        <v>442500</v>
      </c>
      <c r="M58" s="13" t="s">
        <v>77</v>
      </c>
      <c r="N58" s="13" t="s">
        <v>120</v>
      </c>
      <c r="O58" s="13"/>
      <c r="P58" s="13"/>
      <c r="Q58" s="13" t="s">
        <v>117</v>
      </c>
      <c r="R58" s="16">
        <v>442500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442500</v>
      </c>
      <c r="Y58" s="16">
        <v>0</v>
      </c>
      <c r="Z58" s="13"/>
      <c r="AA58" s="16"/>
      <c r="AB58" s="13"/>
      <c r="AC58" s="13"/>
      <c r="AD58" s="13"/>
      <c r="AE58" s="13"/>
      <c r="AF58" s="13"/>
      <c r="AG58" s="13"/>
      <c r="AH58" s="14">
        <v>44907</v>
      </c>
      <c r="AI58" s="13"/>
      <c r="AJ58" s="13">
        <v>2</v>
      </c>
      <c r="AK58" s="13"/>
      <c r="AL58" s="13"/>
      <c r="AM58" s="13">
        <v>1</v>
      </c>
      <c r="AN58" s="13">
        <v>20230130</v>
      </c>
      <c r="AO58" s="13">
        <v>20230117</v>
      </c>
      <c r="AP58" s="13">
        <v>442500</v>
      </c>
      <c r="AQ58" s="13">
        <v>0</v>
      </c>
      <c r="AR58" s="13"/>
      <c r="AS58" s="13">
        <v>20230215</v>
      </c>
    </row>
    <row r="59" spans="1:45" x14ac:dyDescent="0.25">
      <c r="A59" s="13">
        <v>890316171</v>
      </c>
      <c r="B59" s="13" t="s">
        <v>75</v>
      </c>
      <c r="C59" s="13" t="s">
        <v>76</v>
      </c>
      <c r="D59" s="13">
        <v>2821</v>
      </c>
      <c r="E59" s="13"/>
      <c r="F59" s="13">
        <v>2821</v>
      </c>
      <c r="G59" s="13"/>
      <c r="H59" s="13" t="s">
        <v>181</v>
      </c>
      <c r="I59" s="13" t="s">
        <v>243</v>
      </c>
      <c r="J59" s="14">
        <v>44907</v>
      </c>
      <c r="K59" s="16">
        <v>500000</v>
      </c>
      <c r="L59" s="16">
        <v>500000</v>
      </c>
      <c r="M59" s="13" t="s">
        <v>77</v>
      </c>
      <c r="N59" s="13" t="s">
        <v>120</v>
      </c>
      <c r="O59" s="13"/>
      <c r="P59" s="13"/>
      <c r="Q59" s="13" t="s">
        <v>117</v>
      </c>
      <c r="R59" s="16">
        <v>500000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500000</v>
      </c>
      <c r="Y59" s="16">
        <v>0</v>
      </c>
      <c r="Z59" s="13"/>
      <c r="AA59" s="16"/>
      <c r="AB59" s="13"/>
      <c r="AC59" s="13"/>
      <c r="AD59" s="13"/>
      <c r="AE59" s="13"/>
      <c r="AF59" s="13"/>
      <c r="AG59" s="13"/>
      <c r="AH59" s="14">
        <v>44907</v>
      </c>
      <c r="AI59" s="13"/>
      <c r="AJ59" s="13">
        <v>2</v>
      </c>
      <c r="AK59" s="13"/>
      <c r="AL59" s="13"/>
      <c r="AM59" s="13">
        <v>1</v>
      </c>
      <c r="AN59" s="13">
        <v>20230130</v>
      </c>
      <c r="AO59" s="13">
        <v>20230117</v>
      </c>
      <c r="AP59" s="13">
        <v>500000</v>
      </c>
      <c r="AQ59" s="13">
        <v>0</v>
      </c>
      <c r="AR59" s="13"/>
      <c r="AS59" s="13">
        <v>20230215</v>
      </c>
    </row>
    <row r="60" spans="1:45" x14ac:dyDescent="0.25">
      <c r="A60" s="13">
        <v>890316171</v>
      </c>
      <c r="B60" s="13" t="s">
        <v>75</v>
      </c>
      <c r="C60" s="13" t="s">
        <v>76</v>
      </c>
      <c r="D60" s="13">
        <v>2822</v>
      </c>
      <c r="E60" s="13"/>
      <c r="F60" s="13">
        <v>2822</v>
      </c>
      <c r="G60" s="13"/>
      <c r="H60" s="13" t="s">
        <v>182</v>
      </c>
      <c r="I60" s="13" t="s">
        <v>244</v>
      </c>
      <c r="J60" s="14">
        <v>44907</v>
      </c>
      <c r="K60" s="16">
        <v>500000</v>
      </c>
      <c r="L60" s="16">
        <v>500000</v>
      </c>
      <c r="M60" s="13" t="s">
        <v>77</v>
      </c>
      <c r="N60" s="13" t="s">
        <v>120</v>
      </c>
      <c r="O60" s="13"/>
      <c r="P60" s="13"/>
      <c r="Q60" s="13" t="s">
        <v>117</v>
      </c>
      <c r="R60" s="16">
        <v>500000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500000</v>
      </c>
      <c r="Y60" s="16">
        <v>0</v>
      </c>
      <c r="Z60" s="13"/>
      <c r="AA60" s="16"/>
      <c r="AB60" s="13"/>
      <c r="AC60" s="13"/>
      <c r="AD60" s="13"/>
      <c r="AE60" s="13"/>
      <c r="AF60" s="13"/>
      <c r="AG60" s="13"/>
      <c r="AH60" s="14">
        <v>44907</v>
      </c>
      <c r="AI60" s="13"/>
      <c r="AJ60" s="13">
        <v>2</v>
      </c>
      <c r="AK60" s="13"/>
      <c r="AL60" s="13"/>
      <c r="AM60" s="13">
        <v>1</v>
      </c>
      <c r="AN60" s="13">
        <v>20230130</v>
      </c>
      <c r="AO60" s="13">
        <v>20230117</v>
      </c>
      <c r="AP60" s="13">
        <v>500000</v>
      </c>
      <c r="AQ60" s="13">
        <v>0</v>
      </c>
      <c r="AR60" s="13"/>
      <c r="AS60" s="13">
        <v>20230215</v>
      </c>
    </row>
    <row r="61" spans="1:45" x14ac:dyDescent="0.25">
      <c r="A61" s="13">
        <v>890316171</v>
      </c>
      <c r="B61" s="13" t="s">
        <v>75</v>
      </c>
      <c r="C61" s="13" t="s">
        <v>76</v>
      </c>
      <c r="D61" s="13">
        <v>2823</v>
      </c>
      <c r="E61" s="13"/>
      <c r="F61" s="13">
        <v>2823</v>
      </c>
      <c r="G61" s="13"/>
      <c r="H61" s="13" t="s">
        <v>183</v>
      </c>
      <c r="I61" s="13" t="s">
        <v>245</v>
      </c>
      <c r="J61" s="14">
        <v>44907</v>
      </c>
      <c r="K61" s="16">
        <v>500000</v>
      </c>
      <c r="L61" s="16">
        <v>500000</v>
      </c>
      <c r="M61" s="13" t="s">
        <v>77</v>
      </c>
      <c r="N61" s="13" t="s">
        <v>120</v>
      </c>
      <c r="O61" s="13"/>
      <c r="P61" s="13"/>
      <c r="Q61" s="13" t="s">
        <v>117</v>
      </c>
      <c r="R61" s="16">
        <v>500000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500000</v>
      </c>
      <c r="Y61" s="16">
        <v>0</v>
      </c>
      <c r="Z61" s="13"/>
      <c r="AA61" s="16"/>
      <c r="AB61" s="13"/>
      <c r="AC61" s="13"/>
      <c r="AD61" s="13"/>
      <c r="AE61" s="13"/>
      <c r="AF61" s="13"/>
      <c r="AG61" s="13"/>
      <c r="AH61" s="14">
        <v>44907</v>
      </c>
      <c r="AI61" s="13"/>
      <c r="AJ61" s="13">
        <v>2</v>
      </c>
      <c r="AK61" s="13"/>
      <c r="AL61" s="13"/>
      <c r="AM61" s="13">
        <v>1</v>
      </c>
      <c r="AN61" s="13">
        <v>20230130</v>
      </c>
      <c r="AO61" s="13">
        <v>20230117</v>
      </c>
      <c r="AP61" s="13">
        <v>500000</v>
      </c>
      <c r="AQ61" s="13">
        <v>0</v>
      </c>
      <c r="AR61" s="13"/>
      <c r="AS61" s="13">
        <v>20230215</v>
      </c>
    </row>
    <row r="62" spans="1:45" x14ac:dyDescent="0.25">
      <c r="A62" s="13">
        <v>890316171</v>
      </c>
      <c r="B62" s="13" t="s">
        <v>75</v>
      </c>
      <c r="C62" s="13" t="s">
        <v>76</v>
      </c>
      <c r="D62" s="13">
        <v>2824</v>
      </c>
      <c r="E62" s="13"/>
      <c r="F62" s="13">
        <v>2824</v>
      </c>
      <c r="G62" s="13"/>
      <c r="H62" s="13" t="s">
        <v>184</v>
      </c>
      <c r="I62" s="13" t="s">
        <v>246</v>
      </c>
      <c r="J62" s="14">
        <v>44907</v>
      </c>
      <c r="K62" s="16">
        <v>500000</v>
      </c>
      <c r="L62" s="16">
        <v>500000</v>
      </c>
      <c r="M62" s="13" t="s">
        <v>77</v>
      </c>
      <c r="N62" s="13" t="s">
        <v>120</v>
      </c>
      <c r="O62" s="13"/>
      <c r="P62" s="13"/>
      <c r="Q62" s="13" t="s">
        <v>117</v>
      </c>
      <c r="R62" s="16">
        <v>500000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500000</v>
      </c>
      <c r="Y62" s="16">
        <v>0</v>
      </c>
      <c r="Z62" s="13"/>
      <c r="AA62" s="16"/>
      <c r="AB62" s="13"/>
      <c r="AC62" s="13"/>
      <c r="AD62" s="13"/>
      <c r="AE62" s="13"/>
      <c r="AF62" s="13"/>
      <c r="AG62" s="13"/>
      <c r="AH62" s="14">
        <v>44907</v>
      </c>
      <c r="AI62" s="13"/>
      <c r="AJ62" s="13">
        <v>2</v>
      </c>
      <c r="AK62" s="13"/>
      <c r="AL62" s="13"/>
      <c r="AM62" s="13">
        <v>1</v>
      </c>
      <c r="AN62" s="13">
        <v>20230130</v>
      </c>
      <c r="AO62" s="13">
        <v>20230117</v>
      </c>
      <c r="AP62" s="13">
        <v>500000</v>
      </c>
      <c r="AQ62" s="13">
        <v>0</v>
      </c>
      <c r="AR62" s="13"/>
      <c r="AS62" s="13">
        <v>20230215</v>
      </c>
    </row>
    <row r="63" spans="1:45" x14ac:dyDescent="0.25">
      <c r="A63" s="13">
        <v>890316171</v>
      </c>
      <c r="B63" s="13" t="s">
        <v>75</v>
      </c>
      <c r="C63" s="13" t="s">
        <v>76</v>
      </c>
      <c r="D63" s="13">
        <v>2825</v>
      </c>
      <c r="E63" s="13"/>
      <c r="F63" s="13">
        <v>2825</v>
      </c>
      <c r="G63" s="13"/>
      <c r="H63" s="13" t="s">
        <v>185</v>
      </c>
      <c r="I63" s="13" t="s">
        <v>247</v>
      </c>
      <c r="J63" s="14">
        <v>44907</v>
      </c>
      <c r="K63" s="16">
        <v>500000</v>
      </c>
      <c r="L63" s="16">
        <v>500000</v>
      </c>
      <c r="M63" s="13" t="s">
        <v>77</v>
      </c>
      <c r="N63" s="13" t="s">
        <v>120</v>
      </c>
      <c r="O63" s="13"/>
      <c r="P63" s="13"/>
      <c r="Q63" s="13" t="s">
        <v>117</v>
      </c>
      <c r="R63" s="16">
        <v>500000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500000</v>
      </c>
      <c r="Y63" s="16">
        <v>0</v>
      </c>
      <c r="Z63" s="13"/>
      <c r="AA63" s="16"/>
      <c r="AB63" s="13"/>
      <c r="AC63" s="13"/>
      <c r="AD63" s="13"/>
      <c r="AE63" s="13"/>
      <c r="AF63" s="13"/>
      <c r="AG63" s="13"/>
      <c r="AH63" s="14">
        <v>44907</v>
      </c>
      <c r="AI63" s="13"/>
      <c r="AJ63" s="13">
        <v>2</v>
      </c>
      <c r="AK63" s="13"/>
      <c r="AL63" s="13"/>
      <c r="AM63" s="13">
        <v>1</v>
      </c>
      <c r="AN63" s="13">
        <v>20230130</v>
      </c>
      <c r="AO63" s="13">
        <v>20230117</v>
      </c>
      <c r="AP63" s="13">
        <v>500000</v>
      </c>
      <c r="AQ63" s="13">
        <v>0</v>
      </c>
      <c r="AR63" s="13"/>
      <c r="AS63" s="13">
        <v>20230215</v>
      </c>
    </row>
    <row r="64" spans="1:45" x14ac:dyDescent="0.25">
      <c r="A64" s="13">
        <v>890316171</v>
      </c>
      <c r="B64" s="13" t="s">
        <v>75</v>
      </c>
      <c r="C64" s="13" t="s">
        <v>76</v>
      </c>
      <c r="D64" s="13">
        <v>2826</v>
      </c>
      <c r="E64" s="13"/>
      <c r="F64" s="13">
        <v>2826</v>
      </c>
      <c r="G64" s="13"/>
      <c r="H64" s="13" t="s">
        <v>186</v>
      </c>
      <c r="I64" s="13" t="s">
        <v>248</v>
      </c>
      <c r="J64" s="14">
        <v>44907</v>
      </c>
      <c r="K64" s="16">
        <v>500000</v>
      </c>
      <c r="L64" s="16">
        <v>500000</v>
      </c>
      <c r="M64" s="13" t="s">
        <v>77</v>
      </c>
      <c r="N64" s="13" t="s">
        <v>120</v>
      </c>
      <c r="O64" s="13"/>
      <c r="P64" s="13"/>
      <c r="Q64" s="13" t="s">
        <v>117</v>
      </c>
      <c r="R64" s="16">
        <v>500000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500000</v>
      </c>
      <c r="Y64" s="16">
        <v>0</v>
      </c>
      <c r="Z64" s="13"/>
      <c r="AA64" s="16"/>
      <c r="AB64" s="13"/>
      <c r="AC64" s="13"/>
      <c r="AD64" s="13"/>
      <c r="AE64" s="13"/>
      <c r="AF64" s="13"/>
      <c r="AG64" s="13"/>
      <c r="AH64" s="14">
        <v>44907</v>
      </c>
      <c r="AI64" s="13"/>
      <c r="AJ64" s="13">
        <v>2</v>
      </c>
      <c r="AK64" s="13"/>
      <c r="AL64" s="13"/>
      <c r="AM64" s="13">
        <v>1</v>
      </c>
      <c r="AN64" s="13">
        <v>20230130</v>
      </c>
      <c r="AO64" s="13">
        <v>20230117</v>
      </c>
      <c r="AP64" s="13">
        <v>500000</v>
      </c>
      <c r="AQ64" s="13">
        <v>0</v>
      </c>
      <c r="AR64" s="13"/>
      <c r="AS64" s="13">
        <v>20230215</v>
      </c>
    </row>
    <row r="65" spans="1:45" x14ac:dyDescent="0.25">
      <c r="A65" s="13">
        <v>890316171</v>
      </c>
      <c r="B65" s="13" t="s">
        <v>75</v>
      </c>
      <c r="C65" s="13" t="s">
        <v>76</v>
      </c>
      <c r="D65" s="13">
        <v>2827</v>
      </c>
      <c r="E65" s="13"/>
      <c r="F65" s="13">
        <v>2827</v>
      </c>
      <c r="G65" s="13"/>
      <c r="H65" s="13" t="s">
        <v>187</v>
      </c>
      <c r="I65" s="13" t="s">
        <v>249</v>
      </c>
      <c r="J65" s="14">
        <v>44907</v>
      </c>
      <c r="K65" s="16">
        <v>500000</v>
      </c>
      <c r="L65" s="16">
        <v>500000</v>
      </c>
      <c r="M65" s="13" t="s">
        <v>77</v>
      </c>
      <c r="N65" s="13" t="s">
        <v>120</v>
      </c>
      <c r="O65" s="13"/>
      <c r="P65" s="13"/>
      <c r="Q65" s="13" t="s">
        <v>117</v>
      </c>
      <c r="R65" s="16">
        <v>500000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500000</v>
      </c>
      <c r="Y65" s="16">
        <v>0</v>
      </c>
      <c r="Z65" s="13"/>
      <c r="AA65" s="16"/>
      <c r="AB65" s="13"/>
      <c r="AC65" s="13"/>
      <c r="AD65" s="13"/>
      <c r="AE65" s="13"/>
      <c r="AF65" s="13"/>
      <c r="AG65" s="13"/>
      <c r="AH65" s="14">
        <v>44907</v>
      </c>
      <c r="AI65" s="13"/>
      <c r="AJ65" s="13">
        <v>2</v>
      </c>
      <c r="AK65" s="13"/>
      <c r="AL65" s="13"/>
      <c r="AM65" s="13">
        <v>1</v>
      </c>
      <c r="AN65" s="13">
        <v>20230130</v>
      </c>
      <c r="AO65" s="13">
        <v>20230117</v>
      </c>
      <c r="AP65" s="13">
        <v>500000</v>
      </c>
      <c r="AQ65" s="13">
        <v>0</v>
      </c>
      <c r="AR65" s="13"/>
      <c r="AS65" s="13">
        <v>20230215</v>
      </c>
    </row>
  </sheetData>
  <sortState xmlns:xlrd2="http://schemas.microsoft.com/office/spreadsheetml/2017/richdata2" ref="A6:AS65">
    <sortCondition ref="M6:M6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251F1-37DE-43CD-85D9-630EE6C95324}">
  <dimension ref="B1:I40"/>
  <sheetViews>
    <sheetView showGridLines="0" tabSelected="1" topLeftCell="A9" zoomScale="90" zoomScaleNormal="90" zoomScaleSheetLayoutView="100" workbookViewId="0">
      <selection activeCell="J24" sqref="J24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5" width="11.42578125" style="23"/>
    <col min="6" max="6" width="16.85546875" style="23" customWidth="1"/>
    <col min="7" max="7" width="11.42578125" style="23"/>
    <col min="8" max="8" width="22.5703125" style="23" customWidth="1"/>
    <col min="9" max="9" width="14" style="23" customWidth="1"/>
    <col min="10" max="16384" width="11.42578125" style="23"/>
  </cols>
  <sheetData>
    <row r="1" spans="2:9" ht="6" customHeight="1" thickBot="1" x14ac:dyDescent="0.25"/>
    <row r="2" spans="2:9" ht="19.5" customHeight="1" x14ac:dyDescent="0.2">
      <c r="B2" s="24"/>
      <c r="C2" s="25"/>
      <c r="D2" s="26" t="s">
        <v>254</v>
      </c>
      <c r="E2" s="27"/>
      <c r="F2" s="27"/>
      <c r="G2" s="27"/>
      <c r="H2" s="28"/>
      <c r="I2" s="29" t="s">
        <v>255</v>
      </c>
    </row>
    <row r="3" spans="2:9" ht="13.5" thickBot="1" x14ac:dyDescent="0.25">
      <c r="B3" s="30"/>
      <c r="C3" s="31"/>
      <c r="D3" s="32"/>
      <c r="E3" s="33"/>
      <c r="F3" s="33"/>
      <c r="G3" s="33"/>
      <c r="H3" s="34"/>
      <c r="I3" s="35"/>
    </row>
    <row r="4" spans="2:9" x14ac:dyDescent="0.2">
      <c r="B4" s="30"/>
      <c r="C4" s="31"/>
      <c r="D4" s="26" t="s">
        <v>256</v>
      </c>
      <c r="E4" s="27"/>
      <c r="F4" s="27"/>
      <c r="G4" s="27"/>
      <c r="H4" s="28"/>
      <c r="I4" s="29" t="s">
        <v>257</v>
      </c>
    </row>
    <row r="5" spans="2:9" x14ac:dyDescent="0.2">
      <c r="B5" s="30"/>
      <c r="C5" s="31"/>
      <c r="D5" s="36"/>
      <c r="E5" s="37"/>
      <c r="F5" s="37"/>
      <c r="G5" s="37"/>
      <c r="H5" s="38"/>
      <c r="I5" s="39"/>
    </row>
    <row r="6" spans="2:9" ht="13.5" thickBot="1" x14ac:dyDescent="0.25">
      <c r="B6" s="40"/>
      <c r="C6" s="41"/>
      <c r="D6" s="32"/>
      <c r="E6" s="33"/>
      <c r="F6" s="33"/>
      <c r="G6" s="33"/>
      <c r="H6" s="34"/>
      <c r="I6" s="35"/>
    </row>
    <row r="7" spans="2:9" x14ac:dyDescent="0.2">
      <c r="B7" s="42"/>
      <c r="I7" s="43"/>
    </row>
    <row r="8" spans="2:9" x14ac:dyDescent="0.2">
      <c r="B8" s="42"/>
      <c r="I8" s="43"/>
    </row>
    <row r="9" spans="2:9" x14ac:dyDescent="0.2">
      <c r="B9" s="42"/>
      <c r="I9" s="43"/>
    </row>
    <row r="10" spans="2:9" x14ac:dyDescent="0.2">
      <c r="B10" s="42"/>
      <c r="C10" s="44" t="s">
        <v>277</v>
      </c>
      <c r="E10" s="45"/>
      <c r="I10" s="43"/>
    </row>
    <row r="11" spans="2:9" x14ac:dyDescent="0.2">
      <c r="B11" s="42"/>
      <c r="I11" s="43"/>
    </row>
    <row r="12" spans="2:9" x14ac:dyDescent="0.2">
      <c r="B12" s="42"/>
      <c r="C12" s="44" t="s">
        <v>279</v>
      </c>
      <c r="I12" s="43"/>
    </row>
    <row r="13" spans="2:9" x14ac:dyDescent="0.2">
      <c r="B13" s="42"/>
      <c r="C13" s="44" t="s">
        <v>278</v>
      </c>
      <c r="I13" s="43"/>
    </row>
    <row r="14" spans="2:9" x14ac:dyDescent="0.2">
      <c r="B14" s="42"/>
      <c r="I14" s="43"/>
    </row>
    <row r="15" spans="2:9" x14ac:dyDescent="0.2">
      <c r="B15" s="42"/>
      <c r="C15" s="23" t="s">
        <v>280</v>
      </c>
      <c r="I15" s="43"/>
    </row>
    <row r="16" spans="2:9" x14ac:dyDescent="0.2">
      <c r="B16" s="42"/>
      <c r="C16" s="46"/>
      <c r="I16" s="43"/>
    </row>
    <row r="17" spans="2:9" x14ac:dyDescent="0.2">
      <c r="B17" s="42"/>
      <c r="C17" s="23" t="s">
        <v>258</v>
      </c>
      <c r="D17" s="45"/>
      <c r="G17" s="47" t="s">
        <v>259</v>
      </c>
      <c r="H17" s="47" t="s">
        <v>260</v>
      </c>
      <c r="I17" s="43"/>
    </row>
    <row r="18" spans="2:9" x14ac:dyDescent="0.2">
      <c r="B18" s="42"/>
      <c r="C18" s="44" t="s">
        <v>261</v>
      </c>
      <c r="D18" s="44"/>
      <c r="E18" s="44"/>
      <c r="F18" s="44"/>
      <c r="G18" s="48">
        <v>63</v>
      </c>
      <c r="H18" s="49">
        <v>58100854</v>
      </c>
      <c r="I18" s="43"/>
    </row>
    <row r="19" spans="2:9" x14ac:dyDescent="0.2">
      <c r="B19" s="42"/>
      <c r="C19" s="23" t="s">
        <v>262</v>
      </c>
      <c r="G19" s="50">
        <v>1</v>
      </c>
      <c r="H19" s="51">
        <v>1009527</v>
      </c>
      <c r="I19" s="43"/>
    </row>
    <row r="20" spans="2:9" x14ac:dyDescent="0.2">
      <c r="B20" s="42"/>
      <c r="C20" s="23" t="s">
        <v>263</v>
      </c>
      <c r="G20" s="50">
        <v>0</v>
      </c>
      <c r="H20" s="51">
        <v>0</v>
      </c>
      <c r="I20" s="43"/>
    </row>
    <row r="21" spans="2:9" x14ac:dyDescent="0.2">
      <c r="B21" s="42"/>
      <c r="C21" s="23" t="s">
        <v>264</v>
      </c>
      <c r="G21" s="50">
        <v>8</v>
      </c>
      <c r="H21" s="52">
        <v>10300000</v>
      </c>
      <c r="I21" s="43"/>
    </row>
    <row r="22" spans="2:9" x14ac:dyDescent="0.2">
      <c r="B22" s="42"/>
      <c r="C22" s="23" t="s">
        <v>265</v>
      </c>
      <c r="G22" s="50">
        <v>0</v>
      </c>
      <c r="H22" s="51">
        <v>0</v>
      </c>
      <c r="I22" s="43"/>
    </row>
    <row r="23" spans="2:9" ht="13.5" thickBot="1" x14ac:dyDescent="0.25">
      <c r="B23" s="42"/>
      <c r="C23" s="23" t="s">
        <v>266</v>
      </c>
      <c r="G23" s="53">
        <v>0</v>
      </c>
      <c r="H23" s="54">
        <v>0</v>
      </c>
      <c r="I23" s="43"/>
    </row>
    <row r="24" spans="2:9" x14ac:dyDescent="0.2">
      <c r="B24" s="42"/>
      <c r="C24" s="44" t="s">
        <v>267</v>
      </c>
      <c r="D24" s="44"/>
      <c r="E24" s="44"/>
      <c r="F24" s="44"/>
      <c r="G24" s="48">
        <f>G19+G20+G21+G22+G23</f>
        <v>9</v>
      </c>
      <c r="H24" s="55">
        <f>H19+H20+H21+H22+H23</f>
        <v>11309527</v>
      </c>
      <c r="I24" s="43"/>
    </row>
    <row r="25" spans="2:9" x14ac:dyDescent="0.2">
      <c r="B25" s="42"/>
      <c r="C25" s="23" t="s">
        <v>268</v>
      </c>
      <c r="G25" s="50">
        <v>54</v>
      </c>
      <c r="H25" s="51">
        <v>46791327</v>
      </c>
      <c r="I25" s="43"/>
    </row>
    <row r="26" spans="2:9" ht="13.5" thickBot="1" x14ac:dyDescent="0.25">
      <c r="B26" s="42"/>
      <c r="C26" s="23" t="s">
        <v>269</v>
      </c>
      <c r="G26" s="53">
        <v>0</v>
      </c>
      <c r="H26" s="54">
        <v>0</v>
      </c>
      <c r="I26" s="43"/>
    </row>
    <row r="27" spans="2:9" x14ac:dyDescent="0.2">
      <c r="B27" s="42"/>
      <c r="C27" s="44" t="s">
        <v>270</v>
      </c>
      <c r="D27" s="44"/>
      <c r="E27" s="44"/>
      <c r="F27" s="44"/>
      <c r="G27" s="48">
        <f>G25+G26</f>
        <v>54</v>
      </c>
      <c r="H27" s="55">
        <f>H25+H26</f>
        <v>46791327</v>
      </c>
      <c r="I27" s="43"/>
    </row>
    <row r="28" spans="2:9" ht="13.5" thickBot="1" x14ac:dyDescent="0.25">
      <c r="B28" s="42"/>
      <c r="C28" s="23" t="s">
        <v>271</v>
      </c>
      <c r="D28" s="44"/>
      <c r="E28" s="44"/>
      <c r="F28" s="44"/>
      <c r="G28" s="53">
        <v>0</v>
      </c>
      <c r="H28" s="54">
        <v>0</v>
      </c>
      <c r="I28" s="43"/>
    </row>
    <row r="29" spans="2:9" x14ac:dyDescent="0.2">
      <c r="B29" s="42"/>
      <c r="C29" s="44" t="s">
        <v>272</v>
      </c>
      <c r="D29" s="44"/>
      <c r="E29" s="44"/>
      <c r="F29" s="44"/>
      <c r="G29" s="50">
        <f>G28</f>
        <v>0</v>
      </c>
      <c r="H29" s="51">
        <f>H28</f>
        <v>0</v>
      </c>
      <c r="I29" s="43"/>
    </row>
    <row r="30" spans="2:9" x14ac:dyDescent="0.2">
      <c r="B30" s="42"/>
      <c r="C30" s="44"/>
      <c r="D30" s="44"/>
      <c r="E30" s="44"/>
      <c r="F30" s="44"/>
      <c r="G30" s="56"/>
      <c r="H30" s="55"/>
      <c r="I30" s="43"/>
    </row>
    <row r="31" spans="2:9" ht="13.5" thickBot="1" x14ac:dyDescent="0.25">
      <c r="B31" s="42"/>
      <c r="C31" s="44" t="s">
        <v>273</v>
      </c>
      <c r="D31" s="44"/>
      <c r="G31" s="57">
        <f>G24+G27+G29</f>
        <v>63</v>
      </c>
      <c r="H31" s="58">
        <f>H24+H27+H29</f>
        <v>58100854</v>
      </c>
      <c r="I31" s="43"/>
    </row>
    <row r="32" spans="2:9" ht="13.5" thickTop="1" x14ac:dyDescent="0.2">
      <c r="B32" s="42"/>
      <c r="C32" s="44"/>
      <c r="D32" s="44"/>
      <c r="G32" s="59"/>
      <c r="H32" s="51"/>
      <c r="I32" s="43"/>
    </row>
    <row r="33" spans="2:9" x14ac:dyDescent="0.2">
      <c r="B33" s="42"/>
      <c r="G33" s="59"/>
      <c r="H33" s="59"/>
      <c r="I33" s="43"/>
    </row>
    <row r="34" spans="2:9" x14ac:dyDescent="0.2">
      <c r="B34" s="42"/>
      <c r="G34" s="59"/>
      <c r="H34" s="59"/>
      <c r="I34" s="43"/>
    </row>
    <row r="35" spans="2:9" x14ac:dyDescent="0.2">
      <c r="B35" s="42"/>
      <c r="G35" s="59"/>
      <c r="H35" s="59"/>
      <c r="I35" s="43"/>
    </row>
    <row r="36" spans="2:9" ht="13.5" thickBot="1" x14ac:dyDescent="0.25">
      <c r="B36" s="42"/>
      <c r="C36" s="60" t="s">
        <v>281</v>
      </c>
      <c r="D36" s="60"/>
      <c r="G36" s="60" t="s">
        <v>274</v>
      </c>
      <c r="H36" s="60"/>
      <c r="I36" s="43"/>
    </row>
    <row r="37" spans="2:9" ht="4.5" customHeight="1" x14ac:dyDescent="0.2">
      <c r="B37" s="42"/>
      <c r="C37" s="59"/>
      <c r="D37" s="59"/>
      <c r="G37" s="59"/>
      <c r="H37" s="59"/>
      <c r="I37" s="43"/>
    </row>
    <row r="38" spans="2:9" x14ac:dyDescent="0.2">
      <c r="B38" s="42"/>
      <c r="C38" s="44" t="s">
        <v>282</v>
      </c>
      <c r="G38" s="61" t="s">
        <v>275</v>
      </c>
      <c r="H38" s="59"/>
      <c r="I38" s="43"/>
    </row>
    <row r="39" spans="2:9" x14ac:dyDescent="0.2">
      <c r="B39" s="42"/>
      <c r="C39" s="44" t="s">
        <v>283</v>
      </c>
      <c r="G39" s="61" t="s">
        <v>276</v>
      </c>
      <c r="H39" s="59"/>
      <c r="I39" s="43"/>
    </row>
    <row r="40" spans="2:9" ht="18.75" customHeight="1" thickBot="1" x14ac:dyDescent="0.25">
      <c r="B40" s="62"/>
      <c r="C40" s="63"/>
      <c r="D40" s="63"/>
      <c r="E40" s="63"/>
      <c r="F40" s="63"/>
      <c r="G40" s="60"/>
      <c r="H40" s="60"/>
      <c r="I40" s="64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DICIEMBRE 2022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cp:lastPrinted>2023-02-15T22:30:57Z</cp:lastPrinted>
  <dcterms:created xsi:type="dcterms:W3CDTF">2023-02-08T14:49:56Z</dcterms:created>
  <dcterms:modified xsi:type="dcterms:W3CDTF">2023-02-15T22:31:29Z</dcterms:modified>
</cp:coreProperties>
</file>