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30077650 HOSPITAL FONTIBON ESE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  <c r="I5" i="1" l="1"/>
</calcChain>
</file>

<file path=xl/sharedStrings.xml><?xml version="1.0" encoding="utf-8"?>
<sst xmlns="http://schemas.openxmlformats.org/spreadsheetml/2006/main" count="97" uniqueCount="86">
  <si>
    <t>PREFIJO</t>
  </si>
  <si>
    <t>FACTURA</t>
  </si>
  <si>
    <t>USS</t>
  </si>
  <si>
    <t>NIT</t>
  </si>
  <si>
    <t>FECHA FACTURA</t>
  </si>
  <si>
    <t>FECHA RADICACION</t>
  </si>
  <si>
    <t>VIGENCIA</t>
  </si>
  <si>
    <t>VR FACTURA</t>
  </si>
  <si>
    <t>SALDO</t>
  </si>
  <si>
    <t>DEP169</t>
  </si>
  <si>
    <t>FONTIBON</t>
  </si>
  <si>
    <t>F610001339114</t>
  </si>
  <si>
    <t>40017474</t>
  </si>
  <si>
    <t>FOR-CSA-018</t>
  </si>
  <si>
    <t>HOJA 1 DE 2</t>
  </si>
  <si>
    <t>RESUMEN DE CARTERA REVISADA POR LA EPS</t>
  </si>
  <si>
    <t>VERSION 1</t>
  </si>
  <si>
    <t>SANTIAGO DE CALI , FEBRERO 23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</si>
  <si>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</si>
  <si>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</si>
  <si>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</si>
  <si>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</si>
  <si>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</si>
  <si>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</si>
  <si>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</si>
  <si>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</si>
  <si>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</si>
  <si>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</si>
  <si>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</si>
  <si>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</si>
  <si>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</si>
  <si>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</si>
  <si>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</si>
  <si>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</si>
  <si>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</si>
  <si>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</si>
  <si>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</si>
  <si>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</si>
  <si>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</si>
  <si>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</si>
  <si>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</si>
  <si>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</si>
  <si>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</si>
  <si>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</si>
  <si>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</si>
  <si>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</si>
  <si>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</si>
  <si>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</si>
  <si>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</si>
  <si>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</si>
  <si>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</si>
  <si>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</si>
  <si>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</si>
  <si>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</si>
  <si>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</si>
  <si>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</si>
  <si>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</si>
  <si>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</si>
  <si>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</si>
  <si>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</si>
  <si>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</si>
  <si>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</si>
  <si>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</si>
  <si>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</si>
  <si>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</si>
  <si>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</si>
  <si>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</si>
  <si>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</si>
  <si>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</si>
  <si>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</si>
  <si>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</si>
  <si>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</si>
  <si>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</si>
  <si>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</si>
  <si>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</si>
  <si>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FONTIBON ESE</t>
  </si>
  <si>
    <t>DEP</t>
  </si>
  <si>
    <t>830077650_DEP_169</t>
  </si>
  <si>
    <t>A)Factura no radicada en ERP</t>
  </si>
  <si>
    <t>FACTURA NO RADICADA</t>
  </si>
  <si>
    <t>no_cruza</t>
  </si>
  <si>
    <t>F61</t>
  </si>
  <si>
    <t>830077650_F61_1339114</t>
  </si>
  <si>
    <t>830077650_40017474_40017474</t>
  </si>
  <si>
    <t>Señores : HOSPITAL FONTIBON ESE</t>
  </si>
  <si>
    <t>NIT: 830077650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</si>
</sst>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164" fontId="2" fillId="0" borderId="1" xfId="1" applyNumberFormat="1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1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7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166" fontId="5" fillId="0" borderId="9" xfId="2" applyNumberFormat="1" applyFont="1" applyBorder="1"/>
    <xf numFmtId="166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68" fontId="2" fillId="0" borderId="1" xfId="1" applyNumberFormat="1" applyFont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8" fontId="2" fillId="3" borderId="1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8" fontId="2" fillId="5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167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F18" sqref="F18"/>
    </sheetView>
  </sheetViews>
  <sheetFormatPr baseColWidth="10" defaultRowHeight="15" x14ac:dyDescent="0.25"/>
  <sheetData>
    <row r="1" spans="1:9" ht="45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4" t="s">
        <v>7</v>
      </c>
      <c r="I1" s="4" t="s">
        <v>8</v>
      </c>
    </row>
    <row r="2" spans="1:9" x14ac:dyDescent="0.25">
      <c r="A2" s="5" t="s">
        <v>9</v>
      </c>
      <c r="B2" s="6" t="s">
        <v>9</v>
      </c>
      <c r="C2" s="5" t="s">
        <v>10</v>
      </c>
      <c r="D2" s="5">
        <v>830077650</v>
      </c>
      <c r="E2" s="7">
        <v>42369</v>
      </c>
      <c r="F2" s="7">
        <v>42633</v>
      </c>
      <c r="G2" s="8">
        <v>2015</v>
      </c>
      <c r="H2" s="9">
        <v>431946</v>
      </c>
      <c r="I2" s="9">
        <v>431946</v>
      </c>
    </row>
    <row r="3" spans="1:9" x14ac:dyDescent="0.25">
      <c r="A3" s="5" t="s">
        <v>11</v>
      </c>
      <c r="B3" s="6">
        <v>1339114</v>
      </c>
      <c r="C3" s="5" t="s">
        <v>10</v>
      </c>
      <c r="D3" s="5">
        <v>830077650</v>
      </c>
      <c r="E3" s="7">
        <v>42531</v>
      </c>
      <c r="F3" s="7">
        <v>42815</v>
      </c>
      <c r="G3" s="8">
        <v>2016</v>
      </c>
      <c r="H3" s="9">
        <v>1907904</v>
      </c>
      <c r="I3" s="9">
        <v>1907904</v>
      </c>
    </row>
    <row r="4" spans="1:9" x14ac:dyDescent="0.25">
      <c r="A4" s="5" t="s">
        <v>12</v>
      </c>
      <c r="B4" s="6">
        <v>40017474</v>
      </c>
      <c r="C4" s="5" t="s">
        <v>10</v>
      </c>
      <c r="D4" s="5">
        <v>830077650</v>
      </c>
      <c r="E4" s="7">
        <v>42596</v>
      </c>
      <c r="F4" s="7">
        <v>40632</v>
      </c>
      <c r="G4" s="8">
        <v>2016</v>
      </c>
      <c r="H4" s="9">
        <v>398264</v>
      </c>
      <c r="I4" s="9">
        <v>398264</v>
      </c>
    </row>
    <row r="5" spans="1:9" x14ac:dyDescent="0.25">
      <c r="I5" s="10">
        <f>SUM(I2:I4)</f>
        <v>2738114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showGridLines="0" zoomScale="87" zoomScaleNormal="87" workbookViewId="0">
      <selection activeCell="A4" sqref="A4"/>
    </sheetView>
  </sheetViews>
  <sheetFormatPr baseColWidth="10" defaultRowHeight="15" x14ac:dyDescent="0.25"/>
  <cols>
    <col min="2" max="2" width="23.140625" bestFit="1" customWidth="1"/>
    <col min="3" max="3" width="10.28515625" bestFit="1" customWidth="1"/>
    <col min="5" max="5" width="32.28515625" bestFit="1" customWidth="1"/>
    <col min="8" max="8" width="12.28515625" bestFit="1" customWidth="1"/>
    <col min="9" max="10" width="14.28515625" bestFit="1" customWidth="1"/>
    <col min="12" max="12" width="22.42578125" bestFit="1" customWidth="1"/>
    <col min="24" max="24" width="12.28515625" bestFit="1" customWidth="1"/>
    <col min="25" max="25" width="11.85546875" bestFit="1" customWidth="1"/>
    <col min="26" max="27" width="13.140625" bestFit="1" customWidth="1"/>
    <col min="28" max="28" width="12" bestFit="1" customWidth="1"/>
    <col min="38" max="38" width="12" bestFit="1" customWidth="1"/>
  </cols>
  <sheetData>
    <row r="1" spans="1:38" x14ac:dyDescent="0.25">
      <c r="I1" s="61">
        <f>SUBTOTAL(9,I3:I5)</f>
        <v>2738114</v>
      </c>
      <c r="J1" s="61">
        <f>SUBTOTAL(9,J3:J5)</f>
        <v>2738114</v>
      </c>
    </row>
    <row r="2" spans="1:38" ht="105" x14ac:dyDescent="0.25">
      <c r="A2" s="53" t="s">
        <v>37</v>
      </c>
      <c r="B2" s="53" t="s">
        <v>38</v>
      </c>
      <c r="C2" s="53" t="s">
        <v>39</v>
      </c>
      <c r="D2" s="53" t="s">
        <v>40</v>
      </c>
      <c r="E2" s="54" t="s">
        <v>41</v>
      </c>
      <c r="F2" s="53" t="s">
        <v>42</v>
      </c>
      <c r="G2" s="53" t="s">
        <v>43</v>
      </c>
      <c r="H2" s="53" t="s">
        <v>44</v>
      </c>
      <c r="I2" s="55" t="s">
        <v>45</v>
      </c>
      <c r="J2" s="55" t="s">
        <v>46</v>
      </c>
      <c r="K2" s="53" t="s">
        <v>47</v>
      </c>
      <c r="L2" s="56" t="s">
        <v>48</v>
      </c>
      <c r="M2" s="53" t="s">
        <v>49</v>
      </c>
      <c r="N2" s="55" t="s">
        <v>50</v>
      </c>
      <c r="O2" s="58" t="s">
        <v>51</v>
      </c>
      <c r="P2" s="58" t="s">
        <v>52</v>
      </c>
      <c r="Q2" s="55" t="s">
        <v>53</v>
      </c>
      <c r="R2" s="55" t="s">
        <v>54</v>
      </c>
      <c r="S2" s="59" t="s">
        <v>55</v>
      </c>
      <c r="T2" s="59" t="s">
        <v>56</v>
      </c>
      <c r="U2" s="59" t="s">
        <v>57</v>
      </c>
      <c r="V2" s="59" t="s">
        <v>58</v>
      </c>
      <c r="W2" s="55" t="s">
        <v>59</v>
      </c>
      <c r="X2" s="57" t="s">
        <v>60</v>
      </c>
      <c r="Y2" s="57" t="s">
        <v>61</v>
      </c>
      <c r="Z2" s="56" t="s">
        <v>62</v>
      </c>
      <c r="AA2" s="56" t="s">
        <v>63</v>
      </c>
      <c r="AB2" s="53" t="s">
        <v>64</v>
      </c>
      <c r="AC2" s="53" t="s">
        <v>65</v>
      </c>
      <c r="AD2" s="60" t="s">
        <v>66</v>
      </c>
      <c r="AE2" s="53" t="s">
        <v>67</v>
      </c>
      <c r="AF2" s="53" t="s">
        <v>68</v>
      </c>
      <c r="AG2" s="53" t="s">
        <v>69</v>
      </c>
      <c r="AH2" s="53" t="s">
        <v>70</v>
      </c>
      <c r="AI2" s="53" t="s">
        <v>71</v>
      </c>
      <c r="AJ2" s="55" t="s">
        <v>72</v>
      </c>
      <c r="AK2" s="55" t="s">
        <v>73</v>
      </c>
      <c r="AL2" s="53" t="s">
        <v>74</v>
      </c>
    </row>
    <row r="3" spans="1:38" x14ac:dyDescent="0.25">
      <c r="A3" s="5">
        <v>830077650</v>
      </c>
      <c r="B3" s="5" t="s">
        <v>75</v>
      </c>
      <c r="C3" s="5" t="s">
        <v>76</v>
      </c>
      <c r="D3" s="5">
        <v>169</v>
      </c>
      <c r="E3" s="5" t="s">
        <v>77</v>
      </c>
      <c r="F3" s="5"/>
      <c r="G3" s="5"/>
      <c r="H3" s="7">
        <v>42369</v>
      </c>
      <c r="I3" s="9">
        <v>431946</v>
      </c>
      <c r="J3" s="9">
        <v>431946</v>
      </c>
      <c r="K3" s="5" t="s">
        <v>78</v>
      </c>
      <c r="L3" s="5" t="s">
        <v>79</v>
      </c>
      <c r="M3" s="5" t="s">
        <v>80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5"/>
      <c r="U3" s="9">
        <v>0</v>
      </c>
      <c r="V3" s="5"/>
      <c r="W3" s="9">
        <v>0</v>
      </c>
      <c r="X3" s="9">
        <v>0</v>
      </c>
      <c r="Y3" s="9">
        <v>0</v>
      </c>
      <c r="Z3" s="5"/>
      <c r="AA3" s="5"/>
      <c r="AB3" s="7">
        <v>42633</v>
      </c>
      <c r="AC3" s="5"/>
      <c r="AD3" s="5"/>
      <c r="AE3" s="5"/>
      <c r="AF3" s="5"/>
      <c r="AG3" s="5"/>
      <c r="AH3" s="5"/>
      <c r="AI3" s="5"/>
      <c r="AJ3" s="9">
        <v>0</v>
      </c>
      <c r="AK3" s="9">
        <v>0</v>
      </c>
      <c r="AL3" s="7">
        <v>44957</v>
      </c>
    </row>
    <row r="4" spans="1:38" x14ac:dyDescent="0.25">
      <c r="A4" s="5">
        <v>830077650</v>
      </c>
      <c r="B4" s="5" t="s">
        <v>75</v>
      </c>
      <c r="C4" s="5" t="s">
        <v>81</v>
      </c>
      <c r="D4" s="5">
        <v>1339114</v>
      </c>
      <c r="E4" s="5" t="s">
        <v>82</v>
      </c>
      <c r="F4" s="5"/>
      <c r="G4" s="5"/>
      <c r="H4" s="7">
        <v>42531</v>
      </c>
      <c r="I4" s="9">
        <v>1907904</v>
      </c>
      <c r="J4" s="9">
        <v>1907904</v>
      </c>
      <c r="K4" s="5" t="s">
        <v>78</v>
      </c>
      <c r="L4" s="5" t="s">
        <v>79</v>
      </c>
      <c r="M4" s="5" t="s">
        <v>80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5"/>
      <c r="U4" s="9">
        <v>0</v>
      </c>
      <c r="V4" s="5"/>
      <c r="W4" s="9">
        <v>0</v>
      </c>
      <c r="X4" s="9">
        <v>0</v>
      </c>
      <c r="Y4" s="9">
        <v>0</v>
      </c>
      <c r="Z4" s="5"/>
      <c r="AA4" s="5"/>
      <c r="AB4" s="7">
        <v>42815</v>
      </c>
      <c r="AC4" s="5"/>
      <c r="AD4" s="5"/>
      <c r="AE4" s="5"/>
      <c r="AF4" s="5"/>
      <c r="AG4" s="5"/>
      <c r="AH4" s="5"/>
      <c r="AI4" s="5"/>
      <c r="AJ4" s="9">
        <v>0</v>
      </c>
      <c r="AK4" s="9">
        <v>0</v>
      </c>
      <c r="AL4" s="7">
        <v>44957</v>
      </c>
    </row>
    <row r="5" spans="1:38" x14ac:dyDescent="0.25">
      <c r="A5" s="5">
        <v>830077650</v>
      </c>
      <c r="B5" s="5" t="s">
        <v>75</v>
      </c>
      <c r="C5" s="5">
        <v>40017474</v>
      </c>
      <c r="D5" s="5">
        <v>40017474</v>
      </c>
      <c r="E5" s="5" t="s">
        <v>83</v>
      </c>
      <c r="F5" s="5"/>
      <c r="G5" s="5"/>
      <c r="H5" s="7">
        <v>42596</v>
      </c>
      <c r="I5" s="9">
        <v>398264</v>
      </c>
      <c r="J5" s="9">
        <v>398264</v>
      </c>
      <c r="K5" s="5" t="s">
        <v>78</v>
      </c>
      <c r="L5" s="5" t="s">
        <v>79</v>
      </c>
      <c r="M5" s="5" t="s">
        <v>80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5"/>
      <c r="U5" s="9">
        <v>0</v>
      </c>
      <c r="V5" s="5"/>
      <c r="W5" s="9">
        <v>0</v>
      </c>
      <c r="X5" s="9">
        <v>0</v>
      </c>
      <c r="Y5" s="9">
        <v>0</v>
      </c>
      <c r="Z5" s="5"/>
      <c r="AA5" s="5"/>
      <c r="AB5" s="7">
        <v>40632</v>
      </c>
      <c r="AC5" s="5"/>
      <c r="AD5" s="5"/>
      <c r="AE5" s="5"/>
      <c r="AF5" s="5"/>
      <c r="AG5" s="5"/>
      <c r="AH5" s="5"/>
      <c r="AI5" s="5"/>
      <c r="AJ5" s="9">
        <v>0</v>
      </c>
      <c r="AK5" s="9">
        <v>0</v>
      </c>
      <c r="AL5" s="7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13</v>
      </c>
      <c r="E2" s="15"/>
      <c r="F2" s="15"/>
      <c r="G2" s="15"/>
      <c r="H2" s="15"/>
      <c r="I2" s="16"/>
      <c r="J2" s="17" t="s">
        <v>14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15</v>
      </c>
      <c r="E4" s="15"/>
      <c r="F4" s="15"/>
      <c r="G4" s="15"/>
      <c r="H4" s="15"/>
      <c r="I4" s="16"/>
      <c r="J4" s="17" t="s">
        <v>16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17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84</v>
      </c>
      <c r="J12" s="31"/>
    </row>
    <row r="13" spans="2:10" x14ac:dyDescent="0.2">
      <c r="B13" s="30"/>
      <c r="C13" s="32" t="s">
        <v>85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18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19</v>
      </c>
      <c r="D17" s="33"/>
      <c r="H17" s="35" t="s">
        <v>20</v>
      </c>
      <c r="I17" s="35" t="s">
        <v>21</v>
      </c>
      <c r="J17" s="31"/>
    </row>
    <row r="18" spans="2:10" x14ac:dyDescent="0.2">
      <c r="B18" s="30"/>
      <c r="C18" s="32" t="s">
        <v>22</v>
      </c>
      <c r="D18" s="32"/>
      <c r="E18" s="32"/>
      <c r="F18" s="32"/>
      <c r="H18" s="36">
        <v>3</v>
      </c>
      <c r="I18" s="62">
        <v>2738114</v>
      </c>
      <c r="J18" s="31"/>
    </row>
    <row r="19" spans="2:10" x14ac:dyDescent="0.2">
      <c r="B19" s="30"/>
      <c r="C19" s="11" t="s">
        <v>23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24</v>
      </c>
      <c r="H20" s="37">
        <v>0</v>
      </c>
      <c r="I20" s="38">
        <v>0</v>
      </c>
      <c r="J20" s="31"/>
    </row>
    <row r="21" spans="2:10" x14ac:dyDescent="0.2">
      <c r="B21" s="30"/>
      <c r="C21" s="11" t="s">
        <v>25</v>
      </c>
      <c r="H21" s="37">
        <v>3</v>
      </c>
      <c r="I21" s="39">
        <v>2738114</v>
      </c>
      <c r="J21" s="31"/>
    </row>
    <row r="22" spans="2:10" x14ac:dyDescent="0.2">
      <c r="B22" s="30"/>
      <c r="C22" s="11" t="s">
        <v>26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27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28</v>
      </c>
      <c r="D24" s="32"/>
      <c r="E24" s="32"/>
      <c r="F24" s="32"/>
      <c r="H24" s="36">
        <f>H19+H20+H21+H22+H23</f>
        <v>3</v>
      </c>
      <c r="I24" s="42">
        <f>I19+I20+I21+I22+I23</f>
        <v>2738114</v>
      </c>
      <c r="J24" s="31"/>
    </row>
    <row r="25" spans="2:10" x14ac:dyDescent="0.2">
      <c r="B25" s="30"/>
      <c r="C25" s="11" t="s">
        <v>29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30</v>
      </c>
      <c r="H26" s="40">
        <v>0</v>
      </c>
      <c r="I26" s="41">
        <v>0</v>
      </c>
      <c r="J26" s="31"/>
    </row>
    <row r="27" spans="2:10" x14ac:dyDescent="0.2">
      <c r="B27" s="30"/>
      <c r="C27" s="32" t="s">
        <v>31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32</v>
      </c>
      <c r="D28" s="32"/>
      <c r="E28" s="32"/>
      <c r="F28" s="32"/>
      <c r="H28" s="40">
        <v>0</v>
      </c>
      <c r="I28" s="41">
        <v>0</v>
      </c>
      <c r="J28" s="31"/>
    </row>
    <row r="29" spans="2:10" x14ac:dyDescent="0.2">
      <c r="B29" s="30"/>
      <c r="C29" s="32" t="s">
        <v>33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34</v>
      </c>
      <c r="D31" s="32"/>
      <c r="H31" s="44">
        <f>H24+H27+H29</f>
        <v>3</v>
      </c>
      <c r="I31" s="45">
        <f>I24+I27+I29</f>
        <v>2738114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ht="13.5" thickBot="1" x14ac:dyDescent="0.25">
      <c r="B36" s="30"/>
      <c r="C36" s="47"/>
      <c r="D36" s="47"/>
      <c r="G36" s="48" t="s">
        <v>35</v>
      </c>
      <c r="H36" s="47"/>
      <c r="I36" s="46"/>
      <c r="J36" s="31"/>
    </row>
    <row r="37" spans="2:10" ht="4.5" customHeight="1" x14ac:dyDescent="0.2">
      <c r="B37" s="30"/>
      <c r="C37" s="46"/>
      <c r="D37" s="46"/>
      <c r="G37" s="46"/>
      <c r="H37" s="46"/>
      <c r="I37" s="46"/>
      <c r="J37" s="31"/>
    </row>
    <row r="38" spans="2:10" x14ac:dyDescent="0.2">
      <c r="B38" s="30"/>
      <c r="C38" s="32"/>
      <c r="G38" s="49" t="s">
        <v>36</v>
      </c>
      <c r="H38" s="46"/>
      <c r="I38" s="46"/>
      <c r="J38" s="31"/>
    </row>
    <row r="39" spans="2:10" x14ac:dyDescent="0.2">
      <c r="B39" s="30"/>
      <c r="G39" s="46"/>
      <c r="H39" s="46"/>
      <c r="I39" s="46"/>
      <c r="J39" s="31"/>
    </row>
    <row r="40" spans="2:10" ht="18.75" customHeight="1" thickBot="1" x14ac:dyDescent="0.25">
      <c r="B40" s="50"/>
      <c r="C40" s="51"/>
      <c r="D40" s="51"/>
      <c r="E40" s="51"/>
      <c r="F40" s="51"/>
      <c r="G40" s="47"/>
      <c r="H40" s="47"/>
      <c r="I40" s="47"/>
      <c r="J40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Geraldine Valencia Zambrano</cp:lastModifiedBy>
  <dcterms:created xsi:type="dcterms:W3CDTF">2023-02-17T15:40:16Z</dcterms:created>
  <dcterms:modified xsi:type="dcterms:W3CDTF">2023-02-24T16:14:48Z</dcterms:modified>
</cp:coreProperties>
</file>