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800906 ESE HOSPITAL SAN FRANCISCO DE VILLA DE LEYV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H32" i="3" l="1"/>
  <c r="I30" i="3"/>
  <c r="H30" i="3"/>
  <c r="I28" i="3"/>
  <c r="H28" i="3"/>
  <c r="I24" i="3"/>
  <c r="H24" i="3"/>
  <c r="I32" i="3" l="1"/>
  <c r="G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<sst xmlns="http://schemas.openxmlformats.org/spreadsheetml/2006/main" count="100" uniqueCount="88">
  <si>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</si>
  <si>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</si>
  <si>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</si>
  <si>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</si>
  <si>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</si>
  <si>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</si>
  <si>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</si>
  <si>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</si>
  <si>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</si>
  <si>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</si>
  <si>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</si>
  <si>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SFFE</t>
  </si>
  <si>
    <t xml:space="preserve">ESE HOSPITAL SAN FRANCISCO DE VILLA DE LEYVA </t>
  </si>
  <si>
    <t>EVENTO</t>
  </si>
  <si>
    <t xml:space="preserve">VILLA DE LEIVA </t>
  </si>
  <si>
    <t xml:space="preserve">URGENCIAS </t>
  </si>
  <si>
    <t>FOR-CSA-018</t>
  </si>
  <si>
    <t>HOJA 1 DE 2</t>
  </si>
  <si>
    <t>RESUMEN DE CARTERA REVISADA POR LA EPS</t>
  </si>
  <si>
    <t>VERSION 1</t>
  </si>
  <si>
    <t>SANTIAGO DE CALI , FEBRERO 06 DE 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</si>
  <si>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</si>
  <si>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</si>
  <si>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</si>
  <si>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</si>
  <si>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</si>
  <si>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</si>
  <si>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</si>
  <si>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</si>
  <si>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</si>
  <si>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</si>
  <si>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</si>
  <si>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</si>
  <si>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</si>
  <si>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</si>
  <si>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</si>
  <si>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</si>
  <si>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</si>
  <si>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</si>
  <si>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</si>
  <si>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</si>
  <si>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</si>
  <si>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</si>
  <si>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</si>
  <si>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</si>
  <si>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</si>
  <si>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</si>
  <si>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</si>
  <si>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</si>
  <si>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</si>
  <si>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</si>
  <si>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</si>
  <si>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</si>
  <si>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</si>
  <si>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</si>
  <si>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</si>
  <si>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</si>
  <si>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</si>
  <si>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</si>
  <si>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</si>
  <si>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</si>
  <si>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</si>
  <si>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</si>
  <si>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</si>
  <si>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</si>
  <si>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</si>
  <si>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</si>
  <si>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</si>
  <si>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</si>
  <si>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</si>
  <si>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</si>
  <si>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</si>
  <si>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</si>
  <si>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</si>
  <si>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</si>
  <si>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</si>
  <si>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</si>
  <si>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891800906_SFFE_111941</t>
  </si>
  <si>
    <t>A)Factura no radicada en ERP</t>
  </si>
  <si>
    <t>FACTURA NO RADICADA</t>
  </si>
  <si>
    <t>no_cruza</t>
  </si>
  <si>
    <t>891800906_SFFE_59254</t>
  </si>
  <si>
    <t>B)Factura sin saldo ERP</t>
  </si>
  <si>
    <t>OK</t>
  </si>
  <si>
    <t>FACTURA PENDIENTE EN PROGRAMACION DE PAGO</t>
  </si>
  <si>
    <t xml:space="preserve">Señores : ESE HOSPITAL SAN FRANCISCO DE VILLA DE LEYVA </t>
  </si>
  <si>
    <t>NIT: 891800906</t>
  </si>
  <si>
    <t>A continuacion me permito remitir nuestra respuesta al estado de cartera presentado en la fecha: 01/02/2023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</si>
</sst>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;[Red]0"/>
    <numFmt numFmtId="165" formatCode="d/mm/yyyy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.85"/>
      <color indexed="8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5" fillId="0" borderId="0"/>
    <xf numFmtId="43" fontId="8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0" fontId="6" fillId="0" borderId="1" xfId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14" fontId="6" fillId="0" borderId="1" xfId="1" applyNumberFormat="1" applyFont="1" applyFill="1" applyBorder="1" applyAlignment="1">
      <alignment wrapText="1"/>
    </xf>
    <xf numFmtId="0" fontId="0" fillId="2" borderId="1" xfId="0" applyFont="1" applyFill="1" applyBorder="1" applyAlignment="1">
      <alignment horizontal="center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67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6" fontId="9" fillId="0" borderId="9" xfId="3" applyNumberFormat="1" applyFont="1" applyBorder="1" applyAlignment="1">
      <alignment horizontal="right"/>
    </xf>
    <xf numFmtId="166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6" fontId="10" fillId="0" borderId="13" xfId="3" applyNumberFormat="1" applyFont="1" applyBorder="1" applyAlignment="1">
      <alignment horizontal="right"/>
    </xf>
    <xf numFmtId="166" fontId="9" fillId="0" borderId="0" xfId="3" applyNumberFormat="1" applyFont="1"/>
    <xf numFmtId="166" fontId="9" fillId="0" borderId="9" xfId="3" applyNumberFormat="1" applyFont="1" applyBorder="1"/>
    <xf numFmtId="166" fontId="10" fillId="0" borderId="9" xfId="3" applyNumberFormat="1" applyFont="1" applyBorder="1"/>
    <xf numFmtId="166" fontId="10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4" borderId="1" xfId="2" applyNumberFormat="1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2" applyNumberFormat="1" applyFont="1" applyBorder="1"/>
    <xf numFmtId="168" fontId="1" fillId="0" borderId="0" xfId="2" applyNumberFormat="1" applyFont="1"/>
    <xf numFmtId="0" fontId="0" fillId="0" borderId="0" xfId="0" applyAlignment="1">
      <alignment wrapText="1"/>
    </xf>
    <xf numFmtId="167" fontId="10" fillId="0" borderId="0" xfId="3" applyNumberFormat="1" applyFont="1" applyAlignment="1">
      <alignment horizontal="right"/>
    </xf>
  </cellXfs>
  <cellStyles count="4">
    <cellStyle name="Millares" xfId="2" builtinId="3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6" sqref="B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891800906</v>
      </c>
      <c r="B2" s="1" t="s">
        <v>12</v>
      </c>
      <c r="C2" s="1" t="s">
        <v>11</v>
      </c>
      <c r="D2" s="4">
        <v>59254</v>
      </c>
      <c r="E2" s="6">
        <v>44562</v>
      </c>
      <c r="F2" s="6">
        <v>44562</v>
      </c>
      <c r="G2" s="5">
        <v>65195</v>
      </c>
      <c r="H2" s="5">
        <v>65195</v>
      </c>
      <c r="I2" s="1" t="s">
        <v>13</v>
      </c>
      <c r="J2" s="1" t="s">
        <v>14</v>
      </c>
      <c r="K2" s="8" t="s">
        <v>15</v>
      </c>
    </row>
    <row r="3" spans="1:11" x14ac:dyDescent="0.25">
      <c r="A3" s="1">
        <v>891800906</v>
      </c>
      <c r="B3" s="1" t="s">
        <v>12</v>
      </c>
      <c r="C3" s="1" t="s">
        <v>11</v>
      </c>
      <c r="D3" s="5">
        <v>111941</v>
      </c>
      <c r="E3" s="7">
        <v>44896</v>
      </c>
      <c r="F3" s="7">
        <v>44896</v>
      </c>
      <c r="G3" s="5">
        <v>137270</v>
      </c>
      <c r="H3" s="5">
        <v>137270</v>
      </c>
      <c r="I3" s="1" t="s">
        <v>13</v>
      </c>
      <c r="J3" s="1" t="s">
        <v>14</v>
      </c>
      <c r="K3" s="8" t="s">
        <v>15</v>
      </c>
    </row>
    <row r="4" spans="1:11" x14ac:dyDescent="0.25">
      <c r="G4">
        <f>SUM(G2:G3)</f>
        <v>202465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showGridLines="0" zoomScale="87" zoomScaleNormal="87" workbookViewId="0">
      <selection activeCell="L12" sqref="L12"/>
    </sheetView>
  </sheetViews>
  <sheetFormatPr baseColWidth="10" defaultRowHeight="15" x14ac:dyDescent="0.25"/>
  <cols>
    <col min="2" max="2" width="45.5703125" bestFit="1" customWidth="1"/>
    <col min="3" max="3" width="7.7109375" bestFit="1" customWidth="1"/>
    <col min="4" max="4" width="9.28515625" bestFit="1" customWidth="1"/>
    <col min="5" max="5" width="24.5703125" bestFit="1" customWidth="1"/>
    <col min="6" max="6" width="12.85546875" bestFit="1" customWidth="1"/>
    <col min="7" max="7" width="11.28515625" bestFit="1" customWidth="1"/>
    <col min="8" max="8" width="11.85546875" bestFit="1" customWidth="1"/>
    <col min="11" max="11" width="16.140625" customWidth="1"/>
    <col min="12" max="12" width="47" bestFit="1" customWidth="1"/>
    <col min="13" max="13" width="15.140625" customWidth="1"/>
    <col min="20" max="20" width="15.140625" customWidth="1"/>
    <col min="22" max="22" width="15.85546875" customWidth="1"/>
    <col min="24" max="24" width="15.85546875" customWidth="1"/>
    <col min="25" max="25" width="12.85546875" customWidth="1"/>
    <col min="26" max="26" width="16.5703125" customWidth="1"/>
    <col min="27" max="27" width="19.140625" customWidth="1"/>
    <col min="32" max="33" width="17.85546875" customWidth="1"/>
    <col min="34" max="34" width="12" bestFit="1" customWidth="1"/>
    <col min="36" max="37" width="12.140625" bestFit="1" customWidth="1"/>
    <col min="38" max="38" width="12" bestFit="1" customWidth="1"/>
  </cols>
  <sheetData>
    <row r="1" spans="1:38" x14ac:dyDescent="0.25">
      <c r="I1" s="59">
        <f>SUBTOTAL(9,I3:I4)</f>
        <v>202465</v>
      </c>
      <c r="J1" s="59">
        <f>SUBTOTAL(9,J3:J4)</f>
        <v>202465</v>
      </c>
    </row>
    <row r="2" spans="1:38" s="60" customFormat="1" ht="90" x14ac:dyDescent="0.25">
      <c r="A2" s="2" t="s">
        <v>6</v>
      </c>
      <c r="B2" s="2" t="s">
        <v>41</v>
      </c>
      <c r="C2" s="2" t="s">
        <v>0</v>
      </c>
      <c r="D2" s="2" t="s">
        <v>42</v>
      </c>
      <c r="E2" s="51" t="s">
        <v>43</v>
      </c>
      <c r="F2" s="2" t="s">
        <v>44</v>
      </c>
      <c r="G2" s="2" t="s">
        <v>45</v>
      </c>
      <c r="H2" s="2" t="s">
        <v>46</v>
      </c>
      <c r="I2" s="52" t="s">
        <v>47</v>
      </c>
      <c r="J2" s="52" t="s">
        <v>48</v>
      </c>
      <c r="K2" s="2" t="s">
        <v>49</v>
      </c>
      <c r="L2" s="53" t="s">
        <v>50</v>
      </c>
      <c r="M2" s="52" t="s">
        <v>51</v>
      </c>
      <c r="N2" s="52" t="s">
        <v>52</v>
      </c>
      <c r="O2" s="55" t="s">
        <v>53</v>
      </c>
      <c r="P2" s="55" t="s">
        <v>54</v>
      </c>
      <c r="Q2" s="52" t="s">
        <v>55</v>
      </c>
      <c r="R2" s="52" t="s">
        <v>56</v>
      </c>
      <c r="S2" s="56" t="s">
        <v>57</v>
      </c>
      <c r="T2" s="56" t="s">
        <v>58</v>
      </c>
      <c r="U2" s="56" t="s">
        <v>59</v>
      </c>
      <c r="V2" s="56" t="s">
        <v>60</v>
      </c>
      <c r="W2" s="52" t="s">
        <v>61</v>
      </c>
      <c r="X2" s="54" t="s">
        <v>62</v>
      </c>
      <c r="Y2" s="54" t="s">
        <v>63</v>
      </c>
      <c r="Z2" s="53" t="s">
        <v>64</v>
      </c>
      <c r="AA2" s="53" t="s">
        <v>65</v>
      </c>
      <c r="AB2" s="2" t="s">
        <v>66</v>
      </c>
      <c r="AC2" s="2" t="s">
        <v>67</v>
      </c>
      <c r="AD2" s="51" t="s">
        <v>68</v>
      </c>
      <c r="AE2" s="2" t="s">
        <v>69</v>
      </c>
      <c r="AF2" s="2" t="s">
        <v>70</v>
      </c>
      <c r="AG2" s="2" t="s">
        <v>71</v>
      </c>
      <c r="AH2" s="2" t="s">
        <v>72</v>
      </c>
      <c r="AI2" s="2" t="s">
        <v>73</v>
      </c>
      <c r="AJ2" s="52" t="s">
        <v>74</v>
      </c>
      <c r="AK2" s="52" t="s">
        <v>75</v>
      </c>
      <c r="AL2" s="2" t="s">
        <v>76</v>
      </c>
    </row>
    <row r="3" spans="1:38" x14ac:dyDescent="0.25">
      <c r="A3" s="1">
        <v>891800906</v>
      </c>
      <c r="B3" s="1" t="s">
        <v>12</v>
      </c>
      <c r="C3" s="1" t="s">
        <v>11</v>
      </c>
      <c r="D3" s="1">
        <v>111941</v>
      </c>
      <c r="E3" s="1" t="s">
        <v>77</v>
      </c>
      <c r="F3" s="1"/>
      <c r="G3" s="1"/>
      <c r="H3" s="57">
        <v>44896</v>
      </c>
      <c r="I3" s="58">
        <v>137270</v>
      </c>
      <c r="J3" s="58">
        <v>137270</v>
      </c>
      <c r="K3" s="1" t="s">
        <v>78</v>
      </c>
      <c r="L3" s="1" t="s">
        <v>79</v>
      </c>
      <c r="M3" s="58" t="s">
        <v>80</v>
      </c>
      <c r="N3" s="58">
        <v>0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1"/>
      <c r="U3" s="58">
        <v>0</v>
      </c>
      <c r="V3" s="1"/>
      <c r="W3" s="58">
        <v>0</v>
      </c>
      <c r="X3" s="58">
        <v>0</v>
      </c>
      <c r="Y3" s="58">
        <v>0</v>
      </c>
      <c r="Z3" s="1"/>
      <c r="AA3" s="1"/>
      <c r="AB3" s="57">
        <v>44896</v>
      </c>
      <c r="AC3" s="1"/>
      <c r="AD3" s="1"/>
      <c r="AE3" s="1"/>
      <c r="AF3" s="1"/>
      <c r="AG3" s="1"/>
      <c r="AH3" s="1"/>
      <c r="AI3" s="1"/>
      <c r="AJ3" s="58">
        <v>0</v>
      </c>
      <c r="AK3" s="58">
        <v>0</v>
      </c>
      <c r="AL3" s="57">
        <v>44957</v>
      </c>
    </row>
    <row r="4" spans="1:38" x14ac:dyDescent="0.25">
      <c r="A4" s="1">
        <v>891800906</v>
      </c>
      <c r="B4" s="1" t="s">
        <v>12</v>
      </c>
      <c r="C4" s="1" t="s">
        <v>11</v>
      </c>
      <c r="D4" s="1">
        <v>59254</v>
      </c>
      <c r="E4" s="1" t="s">
        <v>81</v>
      </c>
      <c r="F4" s="1" t="s">
        <v>11</v>
      </c>
      <c r="G4" s="1">
        <v>59254</v>
      </c>
      <c r="H4" s="57">
        <v>44562</v>
      </c>
      <c r="I4" s="58">
        <v>65195</v>
      </c>
      <c r="J4" s="58">
        <v>65195</v>
      </c>
      <c r="K4" s="1" t="s">
        <v>82</v>
      </c>
      <c r="L4" s="1" t="s">
        <v>84</v>
      </c>
      <c r="M4" s="58" t="s">
        <v>83</v>
      </c>
      <c r="N4" s="58">
        <v>65195</v>
      </c>
      <c r="O4" s="58">
        <v>0</v>
      </c>
      <c r="P4" s="58">
        <v>0</v>
      </c>
      <c r="Q4" s="58">
        <v>0</v>
      </c>
      <c r="R4" s="58">
        <v>65195</v>
      </c>
      <c r="S4" s="58">
        <v>0</v>
      </c>
      <c r="T4" s="1"/>
      <c r="U4" s="58">
        <v>0</v>
      </c>
      <c r="V4" s="1"/>
      <c r="W4" s="58">
        <v>0</v>
      </c>
      <c r="X4" s="58">
        <v>0</v>
      </c>
      <c r="Y4" s="58">
        <v>0</v>
      </c>
      <c r="Z4" s="1"/>
      <c r="AA4" s="1"/>
      <c r="AB4" s="57">
        <v>44562</v>
      </c>
      <c r="AC4" s="1"/>
      <c r="AD4" s="1">
        <v>2</v>
      </c>
      <c r="AE4" s="1"/>
      <c r="AF4" s="1"/>
      <c r="AG4" s="1">
        <v>1</v>
      </c>
      <c r="AH4" s="1">
        <v>20221230</v>
      </c>
      <c r="AI4" s="1">
        <v>20221220</v>
      </c>
      <c r="AJ4" s="58">
        <v>65195</v>
      </c>
      <c r="AK4" s="58">
        <v>0</v>
      </c>
      <c r="AL4" s="57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7" sqref="O37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16</v>
      </c>
      <c r="E2" s="13"/>
      <c r="F2" s="13"/>
      <c r="G2" s="13"/>
      <c r="H2" s="13"/>
      <c r="I2" s="14"/>
      <c r="J2" s="15" t="s">
        <v>17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18</v>
      </c>
      <c r="E4" s="13"/>
      <c r="F4" s="13"/>
      <c r="G4" s="13"/>
      <c r="H4" s="13"/>
      <c r="I4" s="14"/>
      <c r="J4" s="15" t="s">
        <v>19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20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85</v>
      </c>
      <c r="J12" s="29"/>
    </row>
    <row r="13" spans="2:10" x14ac:dyDescent="0.2">
      <c r="B13" s="28"/>
      <c r="C13" s="30" t="s">
        <v>86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87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2</v>
      </c>
      <c r="I18" s="61">
        <v>202465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5">
        <v>0</v>
      </c>
      <c r="I20" s="36">
        <v>0</v>
      </c>
      <c r="J20" s="29"/>
    </row>
    <row r="21" spans="2:10" x14ac:dyDescent="0.2">
      <c r="B21" s="28"/>
      <c r="C21" s="9" t="s">
        <v>27</v>
      </c>
      <c r="H21" s="35">
        <v>1</v>
      </c>
      <c r="I21" s="37">
        <v>137270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1</v>
      </c>
      <c r="I24" s="40">
        <f>I19+I20+I21+I22+I23</f>
        <v>137270</v>
      </c>
      <c r="J24" s="29"/>
    </row>
    <row r="25" spans="2:10" x14ac:dyDescent="0.2">
      <c r="B25" s="28"/>
      <c r="C25" s="9" t="s">
        <v>31</v>
      </c>
      <c r="H25" s="35">
        <v>1</v>
      </c>
      <c r="I25" s="36">
        <v>65195</v>
      </c>
      <c r="J25" s="29"/>
    </row>
    <row r="26" spans="2:10" x14ac:dyDescent="0.2">
      <c r="B26" s="28"/>
      <c r="C26" s="9" t="s">
        <v>32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33</v>
      </c>
      <c r="H27" s="38">
        <v>0</v>
      </c>
      <c r="I27" s="39">
        <v>0</v>
      </c>
      <c r="J27" s="29"/>
    </row>
    <row r="28" spans="2:10" x14ac:dyDescent="0.2">
      <c r="B28" s="28"/>
      <c r="C28" s="30" t="s">
        <v>34</v>
      </c>
      <c r="D28" s="30"/>
      <c r="E28" s="30"/>
      <c r="F28" s="30"/>
      <c r="H28" s="34">
        <f>H25+H26+H27</f>
        <v>1</v>
      </c>
      <c r="I28" s="40">
        <f>I25+I26+I27</f>
        <v>65195</v>
      </c>
      <c r="J28" s="29"/>
    </row>
    <row r="29" spans="2:10" ht="13.5" thickBot="1" x14ac:dyDescent="0.25">
      <c r="B29" s="28"/>
      <c r="C29" s="9" t="s">
        <v>35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36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37</v>
      </c>
      <c r="D32" s="30"/>
      <c r="H32" s="42">
        <f>H24+H28+H30</f>
        <v>2</v>
      </c>
      <c r="I32" s="43">
        <f>I24+I28+I30</f>
        <v>202465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38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39</v>
      </c>
      <c r="G39" s="47" t="s">
        <v>40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2023-02-06T15:49:11Z</cp:lastPrinted>
  <dcterms:created xsi:type="dcterms:W3CDTF">2022-06-01T14:39:12Z</dcterms:created>
  <dcterms:modified xsi:type="dcterms:W3CDTF">2023-02-06T15:51:04Z</dcterms:modified>
</cp:coreProperties>
</file>