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939936_SOCIEDAD MEDICA RIONEGRO S.A. SOMER S.A\"/>
    </mc:Choice>
  </mc:AlternateContent>
  <xr:revisionPtr revIDLastSave="0" documentId="13_ncr:1_{E3C0EB40-C520-4BF0-9CC2-D07F686552C5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CARTERA" sheetId="1" r:id="rId1"/>
    <sheet name="En proceso de radicacion" sheetId="2" r:id="rId2"/>
    <sheet name="TD" sheetId="4" r:id="rId3"/>
    <sheet name="ESTADO DE CADA FACTURA" sheetId="3" r:id="rId4"/>
    <sheet name="FOR-CSA-018" sheetId="6" r:id="rId5"/>
  </sheets>
  <definedNames>
    <definedName name="_xlnm._FilterDatabase" localSheetId="0" hidden="1">CARTERA!$A$8:$H$80</definedName>
    <definedName name="_xlnm._FilterDatabase" localSheetId="3" hidden="1">'ESTADO DE CADA FACTURA'!$A$2:$AT$74</definedName>
  </definedNames>
  <calcPr calcId="191029"/>
  <pivotCaches>
    <pivotCache cacheId="13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B11" i="4"/>
  <c r="H29" i="6"/>
  <c r="G29" i="6"/>
  <c r="H27" i="6"/>
  <c r="G27" i="6"/>
  <c r="H24" i="6"/>
  <c r="G24" i="6"/>
  <c r="G31" i="6" l="1"/>
  <c r="H31" i="6"/>
  <c r="O1" i="3"/>
  <c r="AD1" i="3"/>
  <c r="AB1" i="3"/>
  <c r="AA1" i="3"/>
  <c r="Y1" i="3"/>
  <c r="W1" i="3"/>
  <c r="V1" i="3"/>
  <c r="U1" i="3"/>
  <c r="L1" i="3"/>
  <c r="K1" i="3"/>
  <c r="G82" i="1"/>
  <c r="E5" i="2"/>
</calcChain>
</file>

<file path=xl/sharedStrings.xml><?xml version="1.0" encoding="utf-8"?>
<sst xmlns="http://schemas.openxmlformats.org/spreadsheetml/2006/main" count="633" uniqueCount="199">
  <si>
    <t>Contestada radicada</t>
  </si>
  <si>
    <t>C.C.F. COMFENALCO VALLE DEL CAUCA (NO POS CONTRIBUTIVO)</t>
  </si>
  <si>
    <t>C.C.F. COMFENALCO VALLE DEL CAUCA (CONTRIBUTIVO)</t>
  </si>
  <si>
    <t>Radicada entidad</t>
  </si>
  <si>
    <t>C.C.F. COMFENALCO VALLE DEL CAUCA (LABORATORIO E IMAGENOLOGIA AMBULATORIA)</t>
  </si>
  <si>
    <t>Aceptada</t>
  </si>
  <si>
    <t>Sin radicar</t>
  </si>
  <si>
    <t>SOCIEDAD MEDICA RIONEGRO - CLINICA SOMER S.A</t>
  </si>
  <si>
    <t>NIT. 890939936</t>
  </si>
  <si>
    <t>CARTERA RADICADA ADEUDADA POR LA ENTIDAD</t>
  </si>
  <si>
    <t>FACTURA</t>
  </si>
  <si>
    <t xml:space="preserve">FECHA FACTURA </t>
  </si>
  <si>
    <t>ESTADO</t>
  </si>
  <si>
    <t>N° RADICACION</t>
  </si>
  <si>
    <t>FECHA RADICACION</t>
  </si>
  <si>
    <t>VALOR INICIAL</t>
  </si>
  <si>
    <t>SALDO</t>
  </si>
  <si>
    <t>PLAN DE BENEFICIO</t>
  </si>
  <si>
    <t>ESTADO DE CUENTA CON CORTE AL 17 DE FEBRERO 2023</t>
  </si>
  <si>
    <t>EPS COMFENALCO VALLE DEL CAUCA</t>
  </si>
  <si>
    <t>NIT. 890303093</t>
  </si>
  <si>
    <t>TOTAL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</si>
  <si>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</si>
  <si>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</si>
  <si>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</si>
  <si>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</si>
  <si>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</si>
  <si>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</si>
  <si>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</si>
  <si>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LLAVE</t>
  </si>
  <si>
    <t>FECHA FACT IPS</t>
  </si>
  <si>
    <t>VALOR FACT IPS</t>
  </si>
  <si>
    <t>SALDO FACT IPS</t>
  </si>
  <si>
    <t>OBSERVACION SASS</t>
  </si>
  <si>
    <t>ESTADO EPS FEBRERO 202 DEL 2023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</si>
  <si>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</si>
  <si>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</si>
  <si>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</si>
  <si>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</si>
  <si>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</si>
  <si>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</si>
  <si>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</si>
  <si>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</si>
  <si>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</si>
  <si>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VALOR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</si>
  <si>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</si>
  <si>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</si>
  <si>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</si>
  <si>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</si>
  <si>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</si>
  <si>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</si>
  <si>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</si>
  <si>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</si>
  <si>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</si>
  <si>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</si>
  <si>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</si>
  <si>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</si>
  <si>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</si>
  <si>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</si>
  <si>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</si>
  <si>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</si>
  <si>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</si>
  <si>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</si>
  <si>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</si>
  <si>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</si>
  <si>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</si>
  <si>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</si>
  <si>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SOCIEDAD MEDICA RIONEGRO S.A. SOMER S.A.</t>
  </si>
  <si>
    <t>890939936_4855437</t>
  </si>
  <si>
    <t>A)Factura no radicada en ERP</t>
  </si>
  <si>
    <t>no_cruza</t>
  </si>
  <si>
    <t>890939936_4965785</t>
  </si>
  <si>
    <t>890939936_4968063</t>
  </si>
  <si>
    <t>890939936_4972916</t>
  </si>
  <si>
    <t>890939936_4984203</t>
  </si>
  <si>
    <t>890939936_4987495</t>
  </si>
  <si>
    <t>890939936_4990698</t>
  </si>
  <si>
    <t>890939936_4994924</t>
  </si>
  <si>
    <t>890939936_5000480</t>
  </si>
  <si>
    <t>890939936_5001686</t>
  </si>
  <si>
    <t>890939936_5002308</t>
  </si>
  <si>
    <t>890939936_5003018</t>
  </si>
  <si>
    <t>890939936_5004809</t>
  </si>
  <si>
    <t>890939936_5004812</t>
  </si>
  <si>
    <t>890939936_5007426</t>
  </si>
  <si>
    <t>890939936_5007819</t>
  </si>
  <si>
    <t>890939936_4454700</t>
  </si>
  <si>
    <t>B)Factura sin saldo ERP</t>
  </si>
  <si>
    <t>OK</t>
  </si>
  <si>
    <t>890939936_4761831</t>
  </si>
  <si>
    <t>890939936_4704515</t>
  </si>
  <si>
    <t>890939936_4663148</t>
  </si>
  <si>
    <t>890939936_4680392</t>
  </si>
  <si>
    <t>890939936_4684486</t>
  </si>
  <si>
    <t>890939936_4658749</t>
  </si>
  <si>
    <t>890939936_4581543</t>
  </si>
  <si>
    <t>890939936_4601460</t>
  </si>
  <si>
    <t>890939936_4606460</t>
  </si>
  <si>
    <t>890939936_4801680</t>
  </si>
  <si>
    <t>890939936_4803083</t>
  </si>
  <si>
    <t>890939936_4784396</t>
  </si>
  <si>
    <t>890939936_4784419</t>
  </si>
  <si>
    <t>890939936_4749227</t>
  </si>
  <si>
    <t>890939936_4943892</t>
  </si>
  <si>
    <t>890939936_4705483</t>
  </si>
  <si>
    <t>890939936_4831510</t>
  </si>
  <si>
    <t>890939936_4884311</t>
  </si>
  <si>
    <t>890939936_4910146</t>
  </si>
  <si>
    <t>890939936_4485525</t>
  </si>
  <si>
    <t>B)Factura sin saldo ERP/conciliar diferencia glosa aceptada</t>
  </si>
  <si>
    <t>IPS ACEPTA VALOR 308977 EN CONCILIACION REALIZADA ENTRE ANDRES FERNANDEZ (EPS) Y ANGELA USME GUARIN EL DIA 10-10-2022</t>
  </si>
  <si>
    <t>890939936_4756139</t>
  </si>
  <si>
    <t>IPS ACEPTA VALOR 592000 EN CONCILIACION REALIZADA ENTRE ANDRES FERNANDEZ (EPS) Y ANGELA USME GUARIN EL DIA 10-10-2022</t>
  </si>
  <si>
    <t>890939936_4685558</t>
  </si>
  <si>
    <t>890939936_4657041</t>
  </si>
  <si>
    <t>890939936_4621360</t>
  </si>
  <si>
    <t>B)Factura sin saldo ERP/conciliar diferencia valor de factura</t>
  </si>
  <si>
    <t>890939936_4631210</t>
  </si>
  <si>
    <t>890939936_4644002</t>
  </si>
  <si>
    <t>890939936_4652582</t>
  </si>
  <si>
    <t>890939936_4652968</t>
  </si>
  <si>
    <t>890939936_4652978</t>
  </si>
  <si>
    <t>890939936_4655132</t>
  </si>
  <si>
    <t>890939936_4655520</t>
  </si>
  <si>
    <t>890939936_4663161</t>
  </si>
  <si>
    <t>890939936_4667732</t>
  </si>
  <si>
    <t>890939936_4669084</t>
  </si>
  <si>
    <t>890939936_4679086</t>
  </si>
  <si>
    <t>890939936_4679295</t>
  </si>
  <si>
    <t>890939936_4660544</t>
  </si>
  <si>
    <t>890939936_4687703</t>
  </si>
  <si>
    <t>890939936_4690728</t>
  </si>
  <si>
    <t>890939936_4719672</t>
  </si>
  <si>
    <t>890939936_4772660</t>
  </si>
  <si>
    <t>890939936_4778236</t>
  </si>
  <si>
    <t>890939936_4789156</t>
  </si>
  <si>
    <t>890939936_4796923</t>
  </si>
  <si>
    <t>890939936_4705350</t>
  </si>
  <si>
    <t>890939936_4829222</t>
  </si>
  <si>
    <t>890939936_4829838</t>
  </si>
  <si>
    <t>890939936_4871090</t>
  </si>
  <si>
    <t>C)Glosas total pendiente por respuesta de IPS</t>
  </si>
  <si>
    <t>TARIFA SE DEVUELVE FACTURA VALIDAR MAYOR VALOR COBRADO EN CODIGOS 890443 TARIFA $75911 890602 $53592 871111 $ 63976 10A002 $ 239920 901107 $ 11440 903437 $ 68200 901236 $ 34202 903813 $ 10120 903856 $ 10648 903859 $ 31680 903864 $ 26136903895 $ 12760 907106 $ 14168 902210 $ 22088 903402 $ 13288SE COLOCA LA TARIFA CONVENIO PARA QUE VLAIDEN CONTRA LO FACURADO TOTAL DEL MAYOR VALOR $ 430.063 MILENA</t>
  </si>
  <si>
    <t>SI</t>
  </si>
  <si>
    <t>890939936_4927838</t>
  </si>
  <si>
    <t>D)Glosas parcial pendiente por respuesta de IPS</t>
  </si>
  <si>
    <t>TARIFA MAYOR VALOR COBRADO EN CODIGO 890255 FACTURAN $80700CONVENIO $ 75.911 SE OBJETA LA DIFERENCIA $ 4789 MILENA</t>
  </si>
  <si>
    <t>NO</t>
  </si>
  <si>
    <t>890939936_4930344</t>
  </si>
  <si>
    <t>D)Glosas parcial pendiente por respuesta de IPS/conciliar diferencia valor de factura</t>
  </si>
  <si>
    <t>TARIFA MAYOR VALOR COBRADO EN CODIGO 882317 FACTURAN $118520 CONVENIO $ 111.465 SE OBJETA LA DIFERENCIA $ 7055 MILENA</t>
  </si>
  <si>
    <t>890939936_4808569</t>
  </si>
  <si>
    <t>IPS ACEPTA GLOSA AUD No.17968-12128-2022-11-22FIRMA BAIRON VALENCIA BETANCURKEVIN YALANDA</t>
  </si>
  <si>
    <t>890939936_4952876</t>
  </si>
  <si>
    <t>TARIFA MAYOR VALOR COBRADO EN CODIGO 890244 FACTURAN $ 80700 CONVNEIO $ 75.911 SE OBJETA LA DIFERENCIA $ 4789 MILENA</t>
  </si>
  <si>
    <t>890939936_4955257</t>
  </si>
  <si>
    <t>TARIFA MAYOR VALOR COBRADO EN CODIGO 890201 FACTURAN $ 56100CONVENIO $ 50.864 SE OBJETA LA DIFERENCIA $ 5236MILENA</t>
  </si>
  <si>
    <t>890939936_4955480</t>
  </si>
  <si>
    <t>TARIFA MAYOR VALOR COBRADO EN CODIGO 890201 FACTURAN $ 56100 CONVENIO $ 50.864 SE OBJETA LA DIFERENCIA $ 5236 MILENA</t>
  </si>
  <si>
    <t>890939936_4956279</t>
  </si>
  <si>
    <t>TARIFA MAYOR VALOR COBRADO EN CODIGO 881332 FACTURAN $ 138100 CNVENIO $ 125.488 SE OBJETA LA DIFERENCIA $ 12612MILENA</t>
  </si>
  <si>
    <t>FACTURA NO RADICADA</t>
  </si>
  <si>
    <t>FACTURA DEVUELTA</t>
  </si>
  <si>
    <t>FACTURA PENDIENTE Y GLOSA POR CONCILIAR</t>
  </si>
  <si>
    <t>FACTURA PENDIENTE DE PAGO</t>
  </si>
  <si>
    <t>Total general</t>
  </si>
  <si>
    <t xml:space="preserve">ESTADO EPS </t>
  </si>
  <si>
    <t xml:space="preserve">FACTURAS </t>
  </si>
  <si>
    <t xml:space="preserve">SALDO FACT IPS </t>
  </si>
  <si>
    <t xml:space="preserve">VALOR GLOSA Y DV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</si>
  <si>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</si>
  <si>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</si>
  <si>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</si>
  <si>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</si>
  <si>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</si>
  <si>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</si>
  <si>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</si>
  <si>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</si>
  <si>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</si>
  <si>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</si>
  <si>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</si>
  <si>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</si>
  <si>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</si>
  <si>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</si>
  <si>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</si>
  <si>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</si>
  <si>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</si>
  <si>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</si>
  <si>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</si>
  <si>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</si>
  <si>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</si>
  <si>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</si>
  <si>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20 DE 2023</t>
  </si>
  <si>
    <t>NIT: 890939936</t>
  </si>
  <si>
    <t>Señores : SOCIEDAD MEDICA RIONEGRO S.A. SOMER S.A.</t>
  </si>
  <si>
    <t>Con Corte al dia :17/02/2022</t>
  </si>
  <si>
    <t>A continuacion me permito remitir nuestra respuesta al estado de cartera presentado en la fecha: 17/02/2023</t>
  </si>
  <si>
    <t>VALENTINA AMAYA BOTERO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</si>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</sst>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&quot;$&quot;\ #,##0"/>
    <numFmt numFmtId="171" formatCode="&quot;$&quot;\ #,##0;[Red]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0"/>
      <color theme="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84">
    <xf numFmtId="0" fontId="0" fillId="0" borderId="0" xfId="0"/>
    <xf numFmtId="0" fontId="19" fillId="33" borderId="11" xfId="0" applyFont="1" applyFill="1" applyBorder="1" applyAlignment="1">
      <alignment horizontal="center" vertical="center" wrapText="1"/>
    </xf>
    <xf numFmtId="14" fontId="19" fillId="33" borderId="11" xfId="0" applyNumberFormat="1" applyFont="1" applyFill="1" applyBorder="1" applyAlignment="1">
      <alignment horizontal="center" vertical="center" wrapText="1"/>
    </xf>
    <xf numFmtId="14" fontId="19" fillId="33" borderId="11" xfId="43" applyNumberFormat="1" applyFont="1" applyFill="1" applyBorder="1" applyAlignment="1">
      <alignment horizontal="center" vertical="center" wrapText="1"/>
    </xf>
    <xf numFmtId="165" fontId="19" fillId="33" borderId="11" xfId="43" applyNumberFormat="1" applyFont="1" applyFill="1" applyBorder="1" applyAlignment="1">
      <alignment horizontal="center" vertical="center" wrapText="1"/>
    </xf>
    <xf numFmtId="0" fontId="0" fillId="0" borderId="11" xfId="0" applyBorder="1"/>
    <xf numFmtId="14" fontId="0" fillId="0" borderId="11" xfId="0" applyNumberFormat="1" applyBorder="1"/>
    <xf numFmtId="0" fontId="0" fillId="0" borderId="11" xfId="0" applyBorder="1" applyAlignment="1">
      <alignment wrapText="1"/>
    </xf>
    <xf numFmtId="41" fontId="0" fillId="0" borderId="11" xfId="1" applyFont="1" applyBorder="1"/>
    <xf numFmtId="41" fontId="16" fillId="0" borderId="0" xfId="0" applyNumberFormat="1" applyFont="1"/>
    <xf numFmtId="41" fontId="19" fillId="33" borderId="1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1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41" fontId="0" fillId="0" borderId="11" xfId="1" applyFont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41" fontId="0" fillId="0" borderId="0" xfId="1" applyFont="1" applyAlignment="1">
      <alignment vertical="center"/>
    </xf>
    <xf numFmtId="0" fontId="13" fillId="33" borderId="11" xfId="0" applyFont="1" applyFill="1" applyBorder="1" applyAlignment="1">
      <alignment horizontal="centerContinuous" vertical="center"/>
    </xf>
    <xf numFmtId="14" fontId="13" fillId="33" borderId="11" xfId="0" applyNumberFormat="1" applyFont="1" applyFill="1" applyBorder="1" applyAlignment="1">
      <alignment horizontal="centerContinuous" vertical="center"/>
    </xf>
    <xf numFmtId="41" fontId="13" fillId="33" borderId="11" xfId="1" applyFont="1" applyFill="1" applyBorder="1" applyAlignment="1">
      <alignment horizontal="centerContinuous" vertical="center"/>
    </xf>
    <xf numFmtId="41" fontId="13" fillId="33" borderId="11" xfId="1" applyFont="1" applyFill="1" applyBorder="1" applyAlignment="1">
      <alignment vertical="center"/>
    </xf>
    <xf numFmtId="1" fontId="19" fillId="33" borderId="11" xfId="0" applyNumberFormat="1" applyFont="1" applyFill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/>
    </xf>
    <xf numFmtId="1" fontId="13" fillId="33" borderId="11" xfId="0" applyNumberFormat="1" applyFont="1" applyFill="1" applyBorder="1" applyAlignment="1">
      <alignment horizontal="centerContinuous" vertical="center"/>
    </xf>
    <xf numFmtId="1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6" fontId="0" fillId="0" borderId="0" xfId="0" applyNumberFormat="1"/>
    <xf numFmtId="0" fontId="0" fillId="34" borderId="11" xfId="0" applyFill="1" applyBorder="1" applyAlignment="1">
      <alignment horizontal="center" vertical="center"/>
    </xf>
    <xf numFmtId="0" fontId="0" fillId="35" borderId="11" xfId="0" applyFill="1" applyBorder="1" applyAlignment="1">
      <alignment horizontal="center" vertical="center"/>
    </xf>
    <xf numFmtId="166" fontId="0" fillId="0" borderId="11" xfId="0" applyNumberFormat="1" applyBorder="1"/>
    <xf numFmtId="166" fontId="16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1" fillId="0" borderId="0" xfId="44" applyFont="1"/>
    <xf numFmtId="0" fontId="21" fillId="0" borderId="13" xfId="44" applyFont="1" applyBorder="1" applyAlignment="1">
      <alignment horizontal="centerContinuous"/>
    </xf>
    <xf numFmtId="0" fontId="21" fillId="0" borderId="14" xfId="44" applyFont="1" applyBorder="1" applyAlignment="1">
      <alignment horizontal="centerContinuous"/>
    </xf>
    <xf numFmtId="0" fontId="22" fillId="0" borderId="13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8" xfId="44" applyFont="1" applyBorder="1" applyAlignment="1">
      <alignment horizontal="centerContinuous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2" fillId="0" borderId="22" xfId="44" applyFont="1" applyBorder="1" applyAlignment="1">
      <alignment horizontal="centerContinuous" vertical="center"/>
    </xf>
    <xf numFmtId="0" fontId="22" fillId="0" borderId="17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23" xfId="44" applyFont="1" applyBorder="1" applyAlignment="1">
      <alignment horizontal="centerContinuous" vertical="center"/>
    </xf>
    <xf numFmtId="0" fontId="21" fillId="0" borderId="19" xfId="44" applyFont="1" applyBorder="1" applyAlignment="1">
      <alignment horizontal="centerContinuous"/>
    </xf>
    <xf numFmtId="0" fontId="21" fillId="0" borderId="21" xfId="44" applyFont="1" applyBorder="1" applyAlignment="1">
      <alignment horizontal="centerContinuous"/>
    </xf>
    <xf numFmtId="0" fontId="21" fillId="0" borderId="17" xfId="44" applyFont="1" applyBorder="1"/>
    <xf numFmtId="0" fontId="21" fillId="0" borderId="18" xfId="44" applyFont="1" applyBorder="1"/>
    <xf numFmtId="0" fontId="22" fillId="0" borderId="0" xfId="44" applyFont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1" fontId="22" fillId="0" borderId="0" xfId="44" applyNumberFormat="1" applyFont="1" applyAlignment="1">
      <alignment horizontal="center"/>
    </xf>
    <xf numFmtId="166" fontId="22" fillId="0" borderId="0" xfId="44" applyNumberFormat="1" applyFont="1" applyAlignment="1">
      <alignment horizontal="right"/>
    </xf>
    <xf numFmtId="1" fontId="21" fillId="0" borderId="0" xfId="44" applyNumberFormat="1" applyFont="1" applyAlignment="1">
      <alignment horizontal="center"/>
    </xf>
    <xf numFmtId="171" fontId="21" fillId="0" borderId="0" xfId="44" applyNumberFormat="1" applyFont="1" applyAlignment="1">
      <alignment horizontal="right"/>
    </xf>
    <xf numFmtId="166" fontId="21" fillId="0" borderId="0" xfId="44" applyNumberFormat="1" applyFont="1" applyAlignment="1">
      <alignment horizontal="right"/>
    </xf>
    <xf numFmtId="1" fontId="21" fillId="0" borderId="20" xfId="44" applyNumberFormat="1" applyFont="1" applyBorder="1" applyAlignment="1">
      <alignment horizontal="center"/>
    </xf>
    <xf numFmtId="171" fontId="21" fillId="0" borderId="20" xfId="44" applyNumberFormat="1" applyFont="1" applyBorder="1" applyAlignment="1">
      <alignment horizontal="right"/>
    </xf>
    <xf numFmtId="171" fontId="22" fillId="0" borderId="0" xfId="44" applyNumberFormat="1" applyFont="1" applyAlignment="1">
      <alignment horizontal="right"/>
    </xf>
    <xf numFmtId="0" fontId="21" fillId="0" borderId="0" xfId="44" applyFont="1" applyAlignment="1">
      <alignment horizontal="center"/>
    </xf>
    <xf numFmtId="1" fontId="22" fillId="0" borderId="24" xfId="44" applyNumberFormat="1" applyFont="1" applyBorder="1" applyAlignment="1">
      <alignment horizontal="center"/>
    </xf>
    <xf numFmtId="171" fontId="22" fillId="0" borderId="24" xfId="44" applyNumberFormat="1" applyFont="1" applyBorder="1" applyAlignment="1">
      <alignment horizontal="right"/>
    </xf>
    <xf numFmtId="171" fontId="21" fillId="0" borderId="0" xfId="44" applyNumberFormat="1" applyFont="1"/>
    <xf numFmtId="171" fontId="21" fillId="0" borderId="20" xfId="44" applyNumberFormat="1" applyFont="1" applyBorder="1"/>
    <xf numFmtId="171" fontId="22" fillId="0" borderId="0" xfId="44" applyNumberFormat="1" applyFont="1"/>
    <xf numFmtId="0" fontId="21" fillId="0" borderId="19" xfId="44" applyFont="1" applyBorder="1"/>
    <xf numFmtId="0" fontId="21" fillId="0" borderId="20" xfId="44" applyFont="1" applyBorder="1"/>
    <xf numFmtId="0" fontId="21" fillId="0" borderId="21" xfId="44" applyFont="1" applyBorder="1"/>
    <xf numFmtId="0" fontId="0" fillId="0" borderId="12" xfId="0" applyFont="1" applyBorder="1" applyAlignment="1">
      <alignment horizontal="left"/>
    </xf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[0]" xfId="1" builtinId="6"/>
    <cellStyle name="Millares 2" xfId="43" xr:uid="{00000000-0005-0000-0000-000021000000}"/>
    <cellStyle name="Neutral" xfId="9" builtinId="28" customBuiltin="1"/>
    <cellStyle name="Normal" xfId="0" builtinId="0"/>
    <cellStyle name="Normal 2 2" xfId="44" xr:uid="{C7FFD5C1-18FD-46A6-B436-9E62CBFFC873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3">
    <dxf>
      <numFmt numFmtId="166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95250</xdr:rowOff>
    </xdr:from>
    <xdr:to>
      <xdr:col>2</xdr:col>
      <xdr:colOff>400050</xdr:colOff>
      <xdr:row>5</xdr:row>
      <xdr:rowOff>157307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2580D2-F261-4655-91C9-A7ED6B4F9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95250"/>
          <a:ext cx="1809750" cy="10145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B5F3A1-93FE-4E61-9516-E374A0E3E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BC3690-01F3-4470-86E1-1CEB9E188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7.353820370372" createdVersion="8" refreshedVersion="8" minRefreshableVersion="3" recordCount="72" xr:uid="{DD6E753F-03EB-43AB-AACF-CBF8EE50B254}">
  <cacheSource type="worksheet">
    <worksheetSource ref="A2:AT74" sheet="ESTADO DE CADA FACTURA"/>
  </cacheSource>
  <cacheFields count="46">
    <cacheField name="NIT IPS" numFmtId="0">
      <sharedItems containsSemiMixedTypes="0" containsString="0" containsNumber="1" containsInteger="1" minValue="890939936" maxValue="89093993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4454700" maxValue="5007819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4454700" maxValue="4956279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4454700" maxValue="5007819"/>
    </cacheField>
    <cacheField name="LLAVE" numFmtId="0">
      <sharedItems/>
    </cacheField>
    <cacheField name="FECHA FACT IPS" numFmtId="14">
      <sharedItems containsSemiMixedTypes="0" containsNonDate="0" containsDate="1" containsString="0" minDate="2021-08-02T00:00:00" maxDate="2023-02-15T00:00:00"/>
    </cacheField>
    <cacheField name="VALOR FACT IPS" numFmtId="166">
      <sharedItems containsSemiMixedTypes="0" containsString="0" containsNumber="1" containsInteger="1" minValue="6728" maxValue="19690666"/>
    </cacheField>
    <cacheField name="SALDO FACT IPS" numFmtId="166">
      <sharedItems containsSemiMixedTypes="0" containsString="0" containsNumber="1" containsInteger="1" minValue="2628" maxValue="19439066"/>
    </cacheField>
    <cacheField name="OBSERVACION SASS" numFmtId="0">
      <sharedItems/>
    </cacheField>
    <cacheField name="ESTADO EPS FEBRERO 202 DEL 2023" numFmtId="0">
      <sharedItems count="4">
        <s v="FACTURA NO RADICADA"/>
        <s v="FACTURA PENDIENTE DE PAGO"/>
        <s v="FACTURA DEVUELTA"/>
        <s v="FACTURA PENDIENTE Y GLOSA POR CONCILIAR"/>
      </sharedItems>
    </cacheField>
    <cacheField name="POR PAGAR SAP" numFmtId="0">
      <sharedItems containsString="0" containsBlank="1" containsNumber="1" containsInteger="1" minValue="4789" maxValue="19439066"/>
    </cacheField>
    <cacheField name="DOCUMENTO CONTABLE" numFmtId="0">
      <sharedItems containsString="0" containsBlank="1" containsNumber="1" containsInteger="1" minValue="1222203223" maxValue="1910372615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11100" maxValue="19690666"/>
    </cacheField>
    <cacheField name="VALOR NOTA CREDITO" numFmtId="166">
      <sharedItems containsString="0" containsBlank="1" containsNumber="1" containsInteger="1" minValue="0" maxValue="129100"/>
    </cacheField>
    <cacheField name="VALOR GLOSA ACEPTDA" numFmtId="166">
      <sharedItems containsString="0" containsBlank="1" containsNumber="1" containsInteger="1" minValue="0" maxValue="592000"/>
    </cacheField>
    <cacheField name="OBSERVACION GLOSA ACEPTADA" numFmtId="0">
      <sharedItems containsBlank="1"/>
    </cacheField>
    <cacheField name="VALOR GLOSA DV" numFmtId="166">
      <sharedItems containsString="0" containsBlank="1" containsNumber="1" containsInteger="1" minValue="0" maxValue="2932069"/>
    </cacheField>
    <cacheField name="OBSERVACION GLOSA DV" numFmtId="0">
      <sharedItems containsBlank="1" longText="1"/>
    </cacheField>
    <cacheField name="VALOR CRUZADO SASS" numFmtId="166">
      <sharedItems containsString="0" containsBlank="1" containsNumber="1" containsInteger="1" minValue="0" maxValue="19561566"/>
    </cacheField>
    <cacheField name="SALDO SASS" numFmtId="166">
      <sharedItems containsString="0" containsBlank="1" containsNumber="1" containsInteger="1" minValue="0" maxValue="2932069"/>
    </cacheField>
    <cacheField name="RETENCION" numFmtId="166">
      <sharedItems containsNonDate="0" containsString="0" containsBlank="1"/>
    </cacheField>
    <cacheField name="VALO CANCELADO SAP" numFmtId="166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02T00:00:00" maxDate="2023-02-1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20730" maxValue="21001231"/>
    </cacheField>
    <cacheField name="F RAD SASS" numFmtId="0">
      <sharedItems containsString="0" containsBlank="1" containsNumber="1" containsInteger="1" minValue="20220714" maxValue="20230118"/>
    </cacheField>
    <cacheField name="VALOR REPORTADO CRICULAR 030" numFmtId="0">
      <sharedItems containsString="0" containsBlank="1" containsNumber="1" containsInteger="1" minValue="11100" maxValue="19690666"/>
    </cacheField>
    <cacheField name="VALOR GLOSA ACEPTADA REPORTADO CIRCULAR 030" numFmtId="0">
      <sharedItems containsString="0" containsBlank="1" containsNumber="1" containsInteger="1" minValue="0" maxValue="592000"/>
    </cacheField>
    <cacheField name="F CORTE" numFmtId="0">
      <sharedItems containsSemiMixedTypes="0" containsString="0" containsNumber="1" containsInteger="1" minValue="20230220" maxValue="202302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n v="890939936"/>
    <s v="SOCIEDAD MEDICA RIONEGRO S.A. SOMER S.A."/>
    <m/>
    <n v="4855437"/>
    <m/>
    <m/>
    <m/>
    <n v="4855437"/>
    <s v="890939936_4855437"/>
    <d v="2023-01-16T00:00:00"/>
    <n v="193800"/>
    <n v="19030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1-16T00:00:00"/>
    <m/>
    <m/>
    <m/>
    <m/>
    <m/>
    <m/>
    <m/>
    <m/>
    <m/>
    <n v="20230220"/>
  </r>
  <r>
    <n v="890939936"/>
    <s v="SOCIEDAD MEDICA RIONEGRO S.A. SOMER S.A."/>
    <m/>
    <n v="4965785"/>
    <m/>
    <m/>
    <m/>
    <n v="4965785"/>
    <s v="890939936_4965785"/>
    <d v="2023-01-16T00:00:00"/>
    <n v="57700"/>
    <n v="5400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1-16T00:00:00"/>
    <m/>
    <m/>
    <m/>
    <m/>
    <m/>
    <m/>
    <m/>
    <m/>
    <m/>
    <n v="20230220"/>
  </r>
  <r>
    <n v="890939936"/>
    <s v="SOCIEDAD MEDICA RIONEGRO S.A. SOMER S.A."/>
    <m/>
    <n v="4968063"/>
    <m/>
    <m/>
    <m/>
    <n v="4968063"/>
    <s v="890939936_4968063"/>
    <d v="2023-01-16T00:00:00"/>
    <n v="200443"/>
    <n v="196743"/>
    <s v="A)Factura no radicada en ERP"/>
    <x v="0"/>
    <m/>
    <m/>
    <m/>
    <m/>
    <m/>
    <s v="no_cruza"/>
    <m/>
    <m/>
    <m/>
    <m/>
    <m/>
    <m/>
    <m/>
    <m/>
    <m/>
    <m/>
    <m/>
    <m/>
    <m/>
    <m/>
    <m/>
    <d v="2023-01-16T00:00:00"/>
    <m/>
    <m/>
    <m/>
    <m/>
    <m/>
    <m/>
    <m/>
    <m/>
    <m/>
    <n v="20230220"/>
  </r>
  <r>
    <n v="890939936"/>
    <s v="SOCIEDAD MEDICA RIONEGRO S.A. SOMER S.A."/>
    <m/>
    <n v="4972916"/>
    <m/>
    <m/>
    <m/>
    <n v="4972916"/>
    <s v="890939936_4972916"/>
    <d v="2023-02-08T00:00:00"/>
    <n v="57600"/>
    <n v="5760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4984203"/>
    <m/>
    <m/>
    <m/>
    <n v="4984203"/>
    <s v="890939936_4984203"/>
    <d v="2023-02-08T00:00:00"/>
    <n v="134670"/>
    <n v="13057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4987495"/>
    <m/>
    <m/>
    <m/>
    <n v="4987495"/>
    <s v="890939936_4987495"/>
    <d v="2023-02-08T00:00:00"/>
    <n v="123821"/>
    <n v="120121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4990698"/>
    <m/>
    <m/>
    <m/>
    <n v="4990698"/>
    <s v="890939936_4990698"/>
    <d v="2023-02-08T00:00:00"/>
    <n v="75900"/>
    <n v="7590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4994924"/>
    <m/>
    <m/>
    <m/>
    <n v="4994924"/>
    <s v="890939936_4994924"/>
    <d v="2023-02-08T00:00:00"/>
    <n v="86502"/>
    <n v="82402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5000480"/>
    <m/>
    <m/>
    <m/>
    <n v="5000480"/>
    <s v="890939936_5000480"/>
    <d v="2023-02-08T00:00:00"/>
    <n v="524204"/>
    <n v="480204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5001686"/>
    <m/>
    <m/>
    <m/>
    <n v="5001686"/>
    <s v="890939936_5001686"/>
    <d v="2023-02-08T00:00:00"/>
    <n v="828362"/>
    <n v="828362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5002308"/>
    <m/>
    <m/>
    <m/>
    <n v="5002308"/>
    <s v="890939936_5002308"/>
    <d v="2023-02-08T00:00:00"/>
    <n v="67000"/>
    <n v="6700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08T00:00:00"/>
    <m/>
    <m/>
    <m/>
    <m/>
    <m/>
    <m/>
    <m/>
    <m/>
    <m/>
    <n v="20230220"/>
  </r>
  <r>
    <n v="890939936"/>
    <s v="SOCIEDAD MEDICA RIONEGRO S.A. SOMER S.A."/>
    <m/>
    <n v="5003018"/>
    <m/>
    <m/>
    <m/>
    <n v="5003018"/>
    <s v="890939936_5003018"/>
    <d v="2023-02-14T00:00:00"/>
    <n v="82200"/>
    <n v="74000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14T00:00:00"/>
    <m/>
    <m/>
    <m/>
    <m/>
    <m/>
    <m/>
    <m/>
    <m/>
    <m/>
    <n v="20230220"/>
  </r>
  <r>
    <n v="890939936"/>
    <s v="SOCIEDAD MEDICA RIONEGRO S.A. SOMER S.A."/>
    <m/>
    <n v="5004809"/>
    <m/>
    <m/>
    <m/>
    <n v="5004809"/>
    <s v="890939936_5004809"/>
    <d v="2023-02-14T00:00:00"/>
    <n v="48146"/>
    <n v="44046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14T00:00:00"/>
    <m/>
    <m/>
    <m/>
    <m/>
    <m/>
    <m/>
    <m/>
    <m/>
    <m/>
    <n v="20230220"/>
  </r>
  <r>
    <n v="890939936"/>
    <s v="SOCIEDAD MEDICA RIONEGRO S.A. SOMER S.A."/>
    <m/>
    <n v="5004812"/>
    <m/>
    <m/>
    <m/>
    <n v="5004812"/>
    <s v="890939936_5004812"/>
    <d v="2023-02-14T00:00:00"/>
    <n v="31048"/>
    <n v="26948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14T00:00:00"/>
    <m/>
    <m/>
    <m/>
    <m/>
    <m/>
    <m/>
    <m/>
    <m/>
    <m/>
    <n v="20230220"/>
  </r>
  <r>
    <n v="890939936"/>
    <s v="SOCIEDAD MEDICA RIONEGRO S.A. SOMER S.A."/>
    <m/>
    <n v="5007426"/>
    <m/>
    <m/>
    <m/>
    <n v="5007426"/>
    <s v="890939936_5007426"/>
    <d v="2023-02-14T00:00:00"/>
    <n v="6728"/>
    <n v="2628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14T00:00:00"/>
    <m/>
    <m/>
    <m/>
    <m/>
    <m/>
    <m/>
    <m/>
    <m/>
    <m/>
    <n v="20230220"/>
  </r>
  <r>
    <n v="890939936"/>
    <s v="SOCIEDAD MEDICA RIONEGRO S.A. SOMER S.A."/>
    <m/>
    <n v="5007819"/>
    <m/>
    <m/>
    <m/>
    <n v="5007819"/>
    <s v="890939936_5007819"/>
    <d v="2023-02-14T00:00:00"/>
    <n v="80713"/>
    <n v="76613"/>
    <s v="A)Factura no radicada en ERP"/>
    <x v="0"/>
    <m/>
    <m/>
    <m/>
    <m/>
    <m/>
    <s v="no_cruza"/>
    <m/>
    <m/>
    <m/>
    <m/>
    <m/>
    <m/>
    <m/>
    <m/>
    <m/>
    <m/>
    <m/>
    <m/>
    <m/>
    <m/>
    <m/>
    <d v="2023-02-14T00:00:00"/>
    <m/>
    <m/>
    <m/>
    <m/>
    <m/>
    <m/>
    <m/>
    <m/>
    <m/>
    <n v="20230220"/>
  </r>
  <r>
    <n v="890939936"/>
    <s v="SOCIEDAD MEDICA RIONEGRO S.A. SOMER S.A."/>
    <m/>
    <n v="4454700"/>
    <m/>
    <n v="4454700"/>
    <m/>
    <n v="4454700"/>
    <s v="890939936_4454700"/>
    <d v="2021-08-02T00:00:00"/>
    <n v="11760"/>
    <n v="11760"/>
    <s v="B)Factura sin saldo ERP"/>
    <x v="1"/>
    <n v="11760"/>
    <n v="1222203499"/>
    <m/>
    <m/>
    <m/>
    <s v="OK"/>
    <n v="11760"/>
    <n v="0"/>
    <n v="0"/>
    <m/>
    <n v="0"/>
    <m/>
    <n v="11760"/>
    <n v="0"/>
    <m/>
    <m/>
    <m/>
    <m/>
    <m/>
    <m/>
    <m/>
    <d v="2021-08-02T00:00:00"/>
    <m/>
    <n v="2"/>
    <m/>
    <m/>
    <n v="3"/>
    <n v="20221030"/>
    <n v="20221013"/>
    <n v="11760"/>
    <n v="0"/>
    <n v="20230220"/>
  </r>
  <r>
    <n v="890939936"/>
    <s v="SOCIEDAD MEDICA RIONEGRO S.A. SOMER S.A."/>
    <m/>
    <n v="4761831"/>
    <m/>
    <n v="4761831"/>
    <m/>
    <n v="4761831"/>
    <s v="890939936_4761831"/>
    <d v="2022-10-07T00:00:00"/>
    <n v="108100"/>
    <n v="108100"/>
    <s v="B)Factura sin saldo ERP"/>
    <x v="1"/>
    <n v="108100"/>
    <n v="1222203313"/>
    <m/>
    <m/>
    <m/>
    <s v="OK"/>
    <n v="108100"/>
    <n v="0"/>
    <n v="0"/>
    <m/>
    <n v="0"/>
    <m/>
    <n v="108100"/>
    <n v="0"/>
    <m/>
    <m/>
    <m/>
    <m/>
    <m/>
    <m/>
    <m/>
    <d v="2022-10-07T00:00:00"/>
    <m/>
    <n v="2"/>
    <m/>
    <m/>
    <n v="1"/>
    <n v="20221030"/>
    <n v="20221010"/>
    <n v="108100"/>
    <n v="0"/>
    <n v="20230220"/>
  </r>
  <r>
    <n v="890939936"/>
    <s v="SOCIEDAD MEDICA RIONEGRO S.A. SOMER S.A."/>
    <m/>
    <n v="4704515"/>
    <m/>
    <n v="4704515"/>
    <m/>
    <n v="4704515"/>
    <s v="890939936_4704515"/>
    <d v="2022-10-07T00:00:00"/>
    <n v="57700"/>
    <n v="57700"/>
    <s v="B)Factura sin saldo ERP"/>
    <x v="1"/>
    <n v="57700"/>
    <n v="1222203310"/>
    <m/>
    <m/>
    <m/>
    <s v="OK"/>
    <n v="57700"/>
    <n v="0"/>
    <n v="0"/>
    <m/>
    <n v="0"/>
    <m/>
    <n v="57700"/>
    <n v="0"/>
    <m/>
    <m/>
    <m/>
    <m/>
    <m/>
    <m/>
    <m/>
    <d v="2022-10-07T00:00:00"/>
    <m/>
    <n v="2"/>
    <m/>
    <m/>
    <n v="1"/>
    <n v="20221030"/>
    <n v="20221010"/>
    <n v="57700"/>
    <n v="0"/>
    <n v="20230220"/>
  </r>
  <r>
    <n v="890939936"/>
    <s v="SOCIEDAD MEDICA RIONEGRO S.A. SOMER S.A."/>
    <m/>
    <n v="4663148"/>
    <m/>
    <n v="4663148"/>
    <m/>
    <n v="4663148"/>
    <s v="890939936_4663148"/>
    <d v="2022-02-16T00:00:00"/>
    <n v="123200"/>
    <n v="123200"/>
    <s v="B)Factura sin saldo ERP"/>
    <x v="1"/>
    <n v="123200"/>
    <n v="1222203235"/>
    <m/>
    <m/>
    <m/>
    <s v="OK"/>
    <n v="123200"/>
    <n v="0"/>
    <n v="0"/>
    <m/>
    <n v="0"/>
    <m/>
    <n v="123200"/>
    <n v="0"/>
    <m/>
    <m/>
    <m/>
    <m/>
    <m/>
    <m/>
    <m/>
    <d v="2022-02-16T00:00:00"/>
    <m/>
    <n v="2"/>
    <m/>
    <m/>
    <n v="1"/>
    <n v="20220730"/>
    <n v="20220714"/>
    <n v="123200"/>
    <n v="0"/>
    <n v="20230220"/>
  </r>
  <r>
    <n v="890939936"/>
    <s v="SOCIEDAD MEDICA RIONEGRO S.A. SOMER S.A."/>
    <m/>
    <n v="4680392"/>
    <m/>
    <n v="4680392"/>
    <m/>
    <n v="4680392"/>
    <s v="890939936_4680392"/>
    <d v="2022-03-16T00:00:00"/>
    <n v="48100"/>
    <n v="48100"/>
    <s v="B)Factura sin saldo ERP"/>
    <x v="1"/>
    <n v="48100"/>
    <n v="1222203243"/>
    <m/>
    <m/>
    <m/>
    <s v="OK"/>
    <n v="48100"/>
    <n v="0"/>
    <n v="0"/>
    <m/>
    <n v="0"/>
    <m/>
    <n v="48100"/>
    <n v="0"/>
    <m/>
    <m/>
    <m/>
    <m/>
    <m/>
    <m/>
    <m/>
    <d v="2022-03-16T00:00:00"/>
    <m/>
    <n v="2"/>
    <m/>
    <m/>
    <n v="1"/>
    <n v="20220730"/>
    <n v="20220714"/>
    <n v="48100"/>
    <n v="0"/>
    <n v="20230220"/>
  </r>
  <r>
    <n v="890939936"/>
    <s v="SOCIEDAD MEDICA RIONEGRO S.A. SOMER S.A."/>
    <m/>
    <n v="4684486"/>
    <m/>
    <n v="4684486"/>
    <m/>
    <n v="4684486"/>
    <s v="890939936_4684486"/>
    <d v="2022-04-20T00:00:00"/>
    <n v="75900"/>
    <n v="75900"/>
    <s v="B)Factura sin saldo ERP"/>
    <x v="1"/>
    <n v="75900"/>
    <n v="1222203245"/>
    <m/>
    <m/>
    <m/>
    <s v="OK"/>
    <n v="75900"/>
    <n v="0"/>
    <n v="0"/>
    <m/>
    <n v="0"/>
    <m/>
    <n v="75900"/>
    <n v="0"/>
    <m/>
    <m/>
    <m/>
    <m/>
    <m/>
    <m/>
    <m/>
    <d v="2022-04-20T00:00:00"/>
    <m/>
    <n v="2"/>
    <m/>
    <m/>
    <n v="1"/>
    <n v="20220730"/>
    <n v="20220714"/>
    <n v="75900"/>
    <n v="0"/>
    <n v="20230220"/>
  </r>
  <r>
    <n v="890939936"/>
    <s v="SOCIEDAD MEDICA RIONEGRO S.A. SOMER S.A."/>
    <m/>
    <n v="4658749"/>
    <m/>
    <n v="4658749"/>
    <m/>
    <n v="4658749"/>
    <s v="890939936_4658749"/>
    <d v="2022-02-16T00:00:00"/>
    <n v="75900"/>
    <n v="75900"/>
    <s v="B)Factura sin saldo ERP"/>
    <x v="1"/>
    <n v="75900"/>
    <n v="1222203233"/>
    <m/>
    <m/>
    <m/>
    <s v="OK"/>
    <n v="75900"/>
    <n v="0"/>
    <n v="0"/>
    <m/>
    <n v="0"/>
    <m/>
    <n v="75900"/>
    <n v="0"/>
    <m/>
    <m/>
    <m/>
    <m/>
    <m/>
    <m/>
    <m/>
    <d v="2022-02-16T00:00:00"/>
    <m/>
    <n v="2"/>
    <m/>
    <m/>
    <n v="1"/>
    <n v="20220730"/>
    <n v="20220714"/>
    <n v="75900"/>
    <n v="0"/>
    <n v="20230220"/>
  </r>
  <r>
    <n v="890939936"/>
    <s v="SOCIEDAD MEDICA RIONEGRO S.A. SOMER S.A."/>
    <m/>
    <n v="4581543"/>
    <m/>
    <n v="4581543"/>
    <m/>
    <n v="4581543"/>
    <s v="890939936_4581543"/>
    <d v="2021-12-15T00:00:00"/>
    <n v="707226"/>
    <n v="707226"/>
    <s v="B)Factura sin saldo ERP"/>
    <x v="1"/>
    <n v="707226"/>
    <n v="1222203225"/>
    <m/>
    <m/>
    <m/>
    <s v="OK"/>
    <n v="707226"/>
    <n v="0"/>
    <n v="0"/>
    <m/>
    <n v="0"/>
    <m/>
    <n v="707226"/>
    <n v="0"/>
    <m/>
    <m/>
    <m/>
    <m/>
    <m/>
    <m/>
    <m/>
    <d v="2021-12-15T00:00:00"/>
    <m/>
    <n v="2"/>
    <m/>
    <m/>
    <n v="1"/>
    <n v="20220730"/>
    <n v="20220714"/>
    <n v="707226"/>
    <n v="0"/>
    <n v="20230220"/>
  </r>
  <r>
    <n v="890939936"/>
    <s v="SOCIEDAD MEDICA RIONEGRO S.A. SOMER S.A."/>
    <m/>
    <n v="4601460"/>
    <m/>
    <n v="4601460"/>
    <m/>
    <n v="4601460"/>
    <s v="890939936_4601460"/>
    <d v="2021-12-15T00:00:00"/>
    <n v="75900"/>
    <n v="75900"/>
    <s v="B)Factura sin saldo ERP"/>
    <x v="1"/>
    <n v="75900"/>
    <n v="1222203223"/>
    <m/>
    <m/>
    <m/>
    <s v="OK"/>
    <n v="75900"/>
    <n v="0"/>
    <n v="0"/>
    <m/>
    <n v="0"/>
    <m/>
    <n v="75900"/>
    <n v="0"/>
    <m/>
    <m/>
    <m/>
    <m/>
    <m/>
    <m/>
    <m/>
    <d v="2021-12-15T00:00:00"/>
    <m/>
    <n v="2"/>
    <m/>
    <m/>
    <n v="1"/>
    <n v="20220730"/>
    <n v="20220714"/>
    <n v="75900"/>
    <n v="0"/>
    <n v="20230220"/>
  </r>
  <r>
    <n v="890939936"/>
    <s v="SOCIEDAD MEDICA RIONEGRO S.A. SOMER S.A."/>
    <m/>
    <n v="4606460"/>
    <m/>
    <n v="4606460"/>
    <m/>
    <n v="4606460"/>
    <s v="890939936_4606460"/>
    <d v="2021-12-15T00:00:00"/>
    <n v="5601786"/>
    <n v="5601786"/>
    <s v="B)Factura sin saldo ERP"/>
    <x v="1"/>
    <n v="5601786"/>
    <n v="1222203226"/>
    <m/>
    <m/>
    <m/>
    <s v="OK"/>
    <n v="5601786"/>
    <n v="0"/>
    <n v="0"/>
    <m/>
    <n v="0"/>
    <m/>
    <n v="5601786"/>
    <n v="0"/>
    <m/>
    <m/>
    <m/>
    <m/>
    <m/>
    <m/>
    <m/>
    <d v="2021-12-15T00:00:00"/>
    <m/>
    <n v="2"/>
    <m/>
    <m/>
    <n v="1"/>
    <n v="20220730"/>
    <n v="20220714"/>
    <n v="5601786"/>
    <n v="0"/>
    <n v="20230220"/>
  </r>
  <r>
    <n v="890939936"/>
    <s v="SOCIEDAD MEDICA RIONEGRO S.A. SOMER S.A."/>
    <m/>
    <n v="4801680"/>
    <m/>
    <n v="4801680"/>
    <m/>
    <n v="4801680"/>
    <s v="890939936_4801680"/>
    <d v="2022-11-15T00:00:00"/>
    <n v="933300"/>
    <n v="933300"/>
    <s v="B)Factura sin saldo ERP"/>
    <x v="1"/>
    <n v="933300"/>
    <n v="1222203365"/>
    <m/>
    <m/>
    <m/>
    <s v="OK"/>
    <n v="933300"/>
    <n v="0"/>
    <n v="0"/>
    <m/>
    <n v="0"/>
    <m/>
    <n v="933300"/>
    <n v="0"/>
    <m/>
    <m/>
    <m/>
    <m/>
    <m/>
    <m/>
    <m/>
    <d v="2022-11-15T00:00:00"/>
    <m/>
    <n v="2"/>
    <m/>
    <m/>
    <n v="1"/>
    <n v="20221130"/>
    <n v="20221117"/>
    <n v="933300"/>
    <n v="0"/>
    <n v="20230220"/>
  </r>
  <r>
    <n v="890939936"/>
    <s v="SOCIEDAD MEDICA RIONEGRO S.A. SOMER S.A."/>
    <m/>
    <n v="4803083"/>
    <m/>
    <n v="4803083"/>
    <m/>
    <n v="4803083"/>
    <s v="890939936_4803083"/>
    <d v="2022-10-07T00:00:00"/>
    <n v="80700"/>
    <n v="80700"/>
    <s v="B)Factura sin saldo ERP"/>
    <x v="1"/>
    <n v="80700"/>
    <n v="1222203329"/>
    <m/>
    <m/>
    <m/>
    <s v="OK"/>
    <n v="80700"/>
    <n v="0"/>
    <n v="0"/>
    <m/>
    <n v="0"/>
    <m/>
    <n v="80700"/>
    <n v="0"/>
    <m/>
    <m/>
    <m/>
    <m/>
    <m/>
    <m/>
    <m/>
    <d v="2022-10-07T00:00:00"/>
    <m/>
    <n v="2"/>
    <m/>
    <m/>
    <n v="1"/>
    <n v="20221030"/>
    <n v="20221010"/>
    <n v="80700"/>
    <n v="0"/>
    <n v="20230220"/>
  </r>
  <r>
    <n v="890939936"/>
    <s v="SOCIEDAD MEDICA RIONEGRO S.A. SOMER S.A."/>
    <m/>
    <n v="4784396"/>
    <m/>
    <n v="4784396"/>
    <m/>
    <n v="4784396"/>
    <s v="890939936_4784396"/>
    <d v="2022-10-07T00:00:00"/>
    <n v="442700"/>
    <n v="442700"/>
    <s v="B)Factura sin saldo ERP"/>
    <x v="1"/>
    <n v="442700"/>
    <n v="1222203315"/>
    <m/>
    <m/>
    <m/>
    <s v="OK"/>
    <n v="442700"/>
    <n v="0"/>
    <n v="0"/>
    <m/>
    <n v="0"/>
    <m/>
    <n v="442700"/>
    <n v="0"/>
    <m/>
    <m/>
    <m/>
    <m/>
    <m/>
    <m/>
    <m/>
    <d v="2022-10-07T00:00:00"/>
    <m/>
    <n v="2"/>
    <m/>
    <m/>
    <n v="1"/>
    <n v="20221030"/>
    <n v="20221010"/>
    <n v="442700"/>
    <n v="0"/>
    <n v="20230220"/>
  </r>
  <r>
    <n v="890939936"/>
    <s v="SOCIEDAD MEDICA RIONEGRO S.A. SOMER S.A."/>
    <m/>
    <n v="4784419"/>
    <m/>
    <n v="4784419"/>
    <m/>
    <n v="4784419"/>
    <s v="890939936_4784419"/>
    <d v="2022-10-07T00:00:00"/>
    <n v="604800"/>
    <n v="604800"/>
    <s v="B)Factura sin saldo ERP"/>
    <x v="1"/>
    <n v="604800"/>
    <n v="1222203326"/>
    <m/>
    <m/>
    <m/>
    <s v="OK"/>
    <n v="604800"/>
    <n v="0"/>
    <n v="0"/>
    <m/>
    <n v="0"/>
    <m/>
    <n v="604800"/>
    <n v="0"/>
    <m/>
    <m/>
    <m/>
    <m/>
    <m/>
    <m/>
    <m/>
    <d v="2022-10-07T00:00:00"/>
    <m/>
    <n v="2"/>
    <m/>
    <m/>
    <n v="1"/>
    <n v="20221030"/>
    <n v="20221010"/>
    <n v="604800"/>
    <n v="0"/>
    <n v="20230220"/>
  </r>
  <r>
    <n v="890939936"/>
    <s v="SOCIEDAD MEDICA RIONEGRO S.A. SOMER S.A."/>
    <m/>
    <n v="4749227"/>
    <m/>
    <n v="4749227"/>
    <m/>
    <n v="4749227"/>
    <s v="890939936_4749227"/>
    <d v="2022-10-07T00:00:00"/>
    <n v="465300"/>
    <n v="465300"/>
    <s v="B)Factura sin saldo ERP"/>
    <x v="1"/>
    <n v="465300"/>
    <n v="1222203312"/>
    <m/>
    <m/>
    <m/>
    <s v="OK"/>
    <n v="465300"/>
    <n v="0"/>
    <n v="0"/>
    <m/>
    <n v="0"/>
    <m/>
    <n v="465300"/>
    <n v="0"/>
    <m/>
    <m/>
    <m/>
    <m/>
    <m/>
    <m/>
    <m/>
    <d v="2022-10-07T00:00:00"/>
    <m/>
    <n v="2"/>
    <m/>
    <m/>
    <n v="1"/>
    <n v="20221030"/>
    <n v="20221010"/>
    <n v="465300"/>
    <n v="0"/>
    <n v="20230220"/>
  </r>
  <r>
    <n v="890939936"/>
    <s v="SOCIEDAD MEDICA RIONEGRO S.A. SOMER S.A."/>
    <m/>
    <n v="4943892"/>
    <m/>
    <n v="4943892"/>
    <m/>
    <n v="4943892"/>
    <s v="890939936_4943892"/>
    <d v="2023-01-13T00:00:00"/>
    <n v="57600"/>
    <n v="53900"/>
    <s v="B)Factura sin saldo ERP"/>
    <x v="1"/>
    <n v="57600"/>
    <n v="1222208867"/>
    <m/>
    <m/>
    <m/>
    <s v="OK"/>
    <n v="57600"/>
    <n v="0"/>
    <n v="0"/>
    <m/>
    <n v="0"/>
    <m/>
    <n v="57600"/>
    <n v="0"/>
    <m/>
    <m/>
    <m/>
    <m/>
    <m/>
    <m/>
    <m/>
    <d v="2023-01-13T00:00:00"/>
    <m/>
    <n v="2"/>
    <m/>
    <m/>
    <n v="1"/>
    <n v="20230130"/>
    <n v="20230113"/>
    <n v="57600"/>
    <n v="0"/>
    <n v="20230220"/>
  </r>
  <r>
    <n v="890939936"/>
    <s v="SOCIEDAD MEDICA RIONEGRO S.A. SOMER S.A."/>
    <m/>
    <n v="4705483"/>
    <m/>
    <n v="4705483"/>
    <m/>
    <n v="4705483"/>
    <s v="890939936_4705483"/>
    <d v="2022-04-20T00:00:00"/>
    <n v="75900"/>
    <n v="75900"/>
    <s v="B)Factura sin saldo ERP"/>
    <x v="1"/>
    <n v="75900"/>
    <n v="1222203249"/>
    <m/>
    <m/>
    <m/>
    <s v="OK"/>
    <n v="75900"/>
    <n v="0"/>
    <n v="0"/>
    <m/>
    <n v="0"/>
    <m/>
    <n v="75900"/>
    <n v="0"/>
    <m/>
    <m/>
    <m/>
    <m/>
    <m/>
    <m/>
    <m/>
    <d v="2022-04-20T00:00:00"/>
    <m/>
    <n v="2"/>
    <m/>
    <m/>
    <n v="1"/>
    <n v="20220730"/>
    <n v="20220714"/>
    <n v="75900"/>
    <n v="0"/>
    <n v="20230220"/>
  </r>
  <r>
    <n v="890939936"/>
    <s v="SOCIEDAD MEDICA RIONEGRO S.A. SOMER S.A."/>
    <m/>
    <n v="4831510"/>
    <m/>
    <n v="4831510"/>
    <m/>
    <n v="4831510"/>
    <s v="890939936_4831510"/>
    <d v="2022-11-15T00:00:00"/>
    <n v="691412"/>
    <n v="691412"/>
    <s v="B)Factura sin saldo ERP"/>
    <x v="1"/>
    <n v="691412"/>
    <n v="1222203364"/>
    <m/>
    <m/>
    <m/>
    <s v="OK"/>
    <n v="691412"/>
    <n v="0"/>
    <n v="0"/>
    <m/>
    <n v="0"/>
    <m/>
    <n v="691412"/>
    <n v="0"/>
    <m/>
    <m/>
    <m/>
    <m/>
    <m/>
    <m/>
    <m/>
    <d v="2022-11-15T00:00:00"/>
    <m/>
    <n v="2"/>
    <m/>
    <m/>
    <n v="1"/>
    <n v="20221130"/>
    <n v="20221117"/>
    <n v="691412"/>
    <n v="0"/>
    <n v="20230220"/>
  </r>
  <r>
    <n v="890939936"/>
    <s v="SOCIEDAD MEDICA RIONEGRO S.A. SOMER S.A."/>
    <m/>
    <n v="4884311"/>
    <m/>
    <n v="4884311"/>
    <m/>
    <n v="4884311"/>
    <s v="890939936_4884311"/>
    <d v="2022-11-15T00:00:00"/>
    <n v="2359103"/>
    <n v="2359103"/>
    <s v="B)Factura sin saldo ERP"/>
    <x v="1"/>
    <n v="2359103"/>
    <n v="1222203366"/>
    <m/>
    <m/>
    <m/>
    <s v="OK"/>
    <n v="2359103"/>
    <n v="0"/>
    <n v="0"/>
    <m/>
    <n v="0"/>
    <m/>
    <n v="2359103"/>
    <n v="0"/>
    <m/>
    <m/>
    <m/>
    <m/>
    <m/>
    <m/>
    <m/>
    <d v="2022-11-15T00:00:00"/>
    <m/>
    <n v="2"/>
    <m/>
    <m/>
    <n v="1"/>
    <n v="20221130"/>
    <n v="20221117"/>
    <n v="2359103"/>
    <n v="0"/>
    <n v="20230220"/>
  </r>
  <r>
    <n v="890939936"/>
    <s v="SOCIEDAD MEDICA RIONEGRO S.A. SOMER S.A."/>
    <m/>
    <n v="4910146"/>
    <m/>
    <n v="4910146"/>
    <m/>
    <n v="4910146"/>
    <s v="890939936_4910146"/>
    <d v="2022-11-15T00:00:00"/>
    <n v="80700"/>
    <n v="4789"/>
    <s v="B)Factura sin saldo ERP"/>
    <x v="1"/>
    <n v="4789"/>
    <n v="1910372615"/>
    <m/>
    <m/>
    <m/>
    <s v="OK"/>
    <n v="80700"/>
    <n v="0"/>
    <n v="0"/>
    <m/>
    <n v="0"/>
    <m/>
    <n v="80700"/>
    <n v="0"/>
    <m/>
    <m/>
    <m/>
    <m/>
    <m/>
    <m/>
    <m/>
    <d v="2022-11-15T00:00:00"/>
    <m/>
    <n v="2"/>
    <m/>
    <m/>
    <n v="2"/>
    <n v="20230201"/>
    <n v="20230118"/>
    <n v="80700"/>
    <n v="0"/>
    <n v="20230220"/>
  </r>
  <r>
    <n v="890939936"/>
    <s v="SOCIEDAD MEDICA RIONEGRO S.A. SOMER S.A."/>
    <m/>
    <n v="4485525"/>
    <m/>
    <n v="4485525"/>
    <m/>
    <n v="4485525"/>
    <s v="890939936_4485525"/>
    <d v="2021-08-18T00:00:00"/>
    <n v="518363"/>
    <n v="205986"/>
    <s v="B)Factura sin saldo ERP/conciliar diferencia glosa aceptada"/>
    <x v="1"/>
    <n v="205986"/>
    <n v="1910251314"/>
    <m/>
    <m/>
    <m/>
    <s v="OK"/>
    <n v="514963"/>
    <n v="0"/>
    <n v="308977"/>
    <s v="IPS ACEPTA VALOR 308977 EN CONCILIACION REALIZADA ENTRE ANDRES FERNANDEZ (EPS) Y ANGELA USME GUARIN EL DIA 10-10-2022"/>
    <n v="0"/>
    <m/>
    <n v="205986"/>
    <n v="0"/>
    <m/>
    <m/>
    <m/>
    <m/>
    <m/>
    <m/>
    <m/>
    <d v="2021-08-18T00:00:00"/>
    <m/>
    <n v="2"/>
    <m/>
    <m/>
    <n v="2"/>
    <n v="20221030"/>
    <n v="20221013"/>
    <n v="514963"/>
    <n v="308977"/>
    <n v="20230220"/>
  </r>
  <r>
    <n v="890939936"/>
    <s v="SOCIEDAD MEDICA RIONEGRO S.A. SOMER S.A."/>
    <m/>
    <n v="4756139"/>
    <m/>
    <n v="4756139"/>
    <m/>
    <n v="4756139"/>
    <s v="890939936_4756139"/>
    <d v="2022-06-13T00:00:00"/>
    <n v="6049236"/>
    <n v="5457236"/>
    <s v="B)Factura sin saldo ERP/conciliar diferencia glosa aceptada"/>
    <x v="1"/>
    <n v="5457236"/>
    <n v="1910251312"/>
    <m/>
    <m/>
    <m/>
    <s v="OK"/>
    <n v="6049236"/>
    <n v="0"/>
    <n v="592000"/>
    <s v="IPS ACEPTA VALOR 592000 EN CONCILIACION REALIZADA ENTRE ANDRES FERNANDEZ (EPS) Y ANGELA USME GUARIN EL DIA 10-10-2022"/>
    <n v="0"/>
    <m/>
    <n v="5457236"/>
    <n v="0"/>
    <m/>
    <m/>
    <m/>
    <m/>
    <m/>
    <m/>
    <m/>
    <d v="2022-06-13T00:00:00"/>
    <m/>
    <n v="2"/>
    <m/>
    <m/>
    <n v="3"/>
    <n v="20221030"/>
    <n v="20221013"/>
    <n v="6049236"/>
    <n v="592000"/>
    <n v="20230220"/>
  </r>
  <r>
    <n v="890939936"/>
    <s v="SOCIEDAD MEDICA RIONEGRO S.A. SOMER S.A."/>
    <m/>
    <n v="4685558"/>
    <m/>
    <n v="4685558"/>
    <m/>
    <n v="4685558"/>
    <s v="890939936_4685558"/>
    <d v="2022-04-20T00:00:00"/>
    <n v="228000"/>
    <n v="110441"/>
    <s v="B)Factura sin saldo ERP/conciliar diferencia glosa aceptada"/>
    <x v="1"/>
    <n v="110441"/>
    <n v="1222203246"/>
    <m/>
    <m/>
    <m/>
    <s v="OK"/>
    <n v="228000"/>
    <n v="117559"/>
    <n v="0"/>
    <m/>
    <n v="0"/>
    <m/>
    <n v="110441"/>
    <n v="0"/>
    <m/>
    <m/>
    <m/>
    <m/>
    <m/>
    <m/>
    <m/>
    <d v="2022-04-20T00:00:00"/>
    <m/>
    <n v="2"/>
    <m/>
    <m/>
    <n v="2"/>
    <n v="20220923"/>
    <n v="20220908"/>
    <n v="228000"/>
    <n v="117559"/>
    <n v="20230220"/>
  </r>
  <r>
    <n v="890939936"/>
    <s v="SOCIEDAD MEDICA RIONEGRO S.A. SOMER S.A."/>
    <m/>
    <n v="4657041"/>
    <m/>
    <n v="4657041"/>
    <m/>
    <n v="4657041"/>
    <s v="890939936_4657041"/>
    <d v="2022-03-16T00:00:00"/>
    <n v="19690666"/>
    <n v="19439066"/>
    <s v="B)Factura sin saldo ERP/conciliar diferencia glosa aceptada"/>
    <x v="1"/>
    <n v="19439066"/>
    <n v="1222203244"/>
    <m/>
    <m/>
    <m/>
    <s v="OK"/>
    <n v="19690666"/>
    <n v="129100"/>
    <n v="0"/>
    <m/>
    <n v="0"/>
    <m/>
    <n v="19561566"/>
    <n v="0"/>
    <m/>
    <m/>
    <m/>
    <m/>
    <m/>
    <m/>
    <m/>
    <d v="2022-03-16T00:00:00"/>
    <m/>
    <n v="2"/>
    <m/>
    <m/>
    <n v="2"/>
    <n v="20220922"/>
    <n v="20220908"/>
    <n v="19690666"/>
    <n v="129100"/>
    <n v="20230220"/>
  </r>
  <r>
    <n v="890939936"/>
    <s v="SOCIEDAD MEDICA RIONEGRO S.A. SOMER S.A."/>
    <m/>
    <n v="4621360"/>
    <m/>
    <n v="4621360"/>
    <m/>
    <n v="4621360"/>
    <s v="890939936_4621360"/>
    <d v="2021-12-15T00:00:00"/>
    <n v="75900"/>
    <n v="72400"/>
    <s v="B)Factura sin saldo ERP/conciliar diferencia valor de factura"/>
    <x v="1"/>
    <n v="72400"/>
    <n v="1222203224"/>
    <m/>
    <m/>
    <m/>
    <s v="OK"/>
    <n v="72400"/>
    <n v="0"/>
    <n v="0"/>
    <m/>
    <n v="0"/>
    <m/>
    <n v="72400"/>
    <n v="0"/>
    <m/>
    <m/>
    <m/>
    <m/>
    <m/>
    <m/>
    <m/>
    <d v="2021-12-15T00:00:00"/>
    <m/>
    <n v="2"/>
    <m/>
    <m/>
    <n v="1"/>
    <n v="20220730"/>
    <n v="20220714"/>
    <n v="72400"/>
    <n v="0"/>
    <n v="20230220"/>
  </r>
  <r>
    <n v="890939936"/>
    <s v="SOCIEDAD MEDICA RIONEGRO S.A. SOMER S.A."/>
    <m/>
    <n v="4631210"/>
    <m/>
    <n v="4631210"/>
    <m/>
    <n v="4631210"/>
    <s v="890939936_4631210"/>
    <d v="2022-08-11T00:00:00"/>
    <n v="85800"/>
    <n v="82300"/>
    <s v="B)Factura sin saldo ERP/conciliar diferencia valor de factura"/>
    <x v="1"/>
    <n v="82300"/>
    <n v="1222203259"/>
    <m/>
    <m/>
    <m/>
    <s v="OK"/>
    <n v="82300"/>
    <n v="0"/>
    <n v="0"/>
    <m/>
    <n v="0"/>
    <m/>
    <n v="82300"/>
    <n v="0"/>
    <m/>
    <m/>
    <m/>
    <m/>
    <m/>
    <m/>
    <m/>
    <d v="2022-08-11T00:00:00"/>
    <m/>
    <n v="2"/>
    <m/>
    <m/>
    <n v="1"/>
    <n v="20220830"/>
    <n v="20220818"/>
    <n v="82300"/>
    <n v="0"/>
    <n v="20230220"/>
  </r>
  <r>
    <n v="890939936"/>
    <s v="SOCIEDAD MEDICA RIONEGRO S.A. SOMER S.A."/>
    <m/>
    <n v="4644002"/>
    <m/>
    <n v="4644002"/>
    <m/>
    <n v="4644002"/>
    <s v="890939936_4644002"/>
    <d v="2022-02-16T00:00:00"/>
    <n v="111800"/>
    <n v="104500"/>
    <s v="B)Factura sin saldo ERP/conciliar diferencia valor de factura"/>
    <x v="1"/>
    <n v="104500"/>
    <n v="1222203227"/>
    <m/>
    <m/>
    <m/>
    <s v="OK"/>
    <n v="104500"/>
    <n v="0"/>
    <n v="0"/>
    <m/>
    <n v="0"/>
    <m/>
    <n v="104500"/>
    <n v="0"/>
    <m/>
    <m/>
    <m/>
    <m/>
    <m/>
    <m/>
    <m/>
    <d v="2022-02-16T00:00:00"/>
    <m/>
    <n v="2"/>
    <m/>
    <m/>
    <n v="1"/>
    <n v="20220730"/>
    <n v="20220714"/>
    <n v="104500"/>
    <n v="0"/>
    <n v="20230220"/>
  </r>
  <r>
    <n v="890939936"/>
    <s v="SOCIEDAD MEDICA RIONEGRO S.A. SOMER S.A."/>
    <m/>
    <n v="4652582"/>
    <m/>
    <n v="4652582"/>
    <m/>
    <n v="4652582"/>
    <s v="890939936_4652582"/>
    <d v="2022-02-16T00:00:00"/>
    <n v="251000"/>
    <n v="238600"/>
    <s v="B)Factura sin saldo ERP/conciliar diferencia valor de factura"/>
    <x v="1"/>
    <n v="238600"/>
    <n v="1222203228"/>
    <m/>
    <m/>
    <m/>
    <s v="OK"/>
    <n v="238600"/>
    <n v="0"/>
    <n v="0"/>
    <m/>
    <n v="0"/>
    <m/>
    <n v="238600"/>
    <n v="0"/>
    <m/>
    <m/>
    <m/>
    <m/>
    <m/>
    <m/>
    <m/>
    <d v="2022-02-16T00:00:00"/>
    <m/>
    <n v="2"/>
    <m/>
    <m/>
    <n v="1"/>
    <n v="20220730"/>
    <n v="20220714"/>
    <n v="238600"/>
    <n v="0"/>
    <n v="20230220"/>
  </r>
  <r>
    <n v="890939936"/>
    <s v="SOCIEDAD MEDICA RIONEGRO S.A. SOMER S.A."/>
    <m/>
    <n v="4652968"/>
    <m/>
    <n v="4652968"/>
    <m/>
    <n v="4652968"/>
    <s v="890939936_4652968"/>
    <d v="2022-02-16T00:00:00"/>
    <n v="502000"/>
    <n v="489600"/>
    <s v="B)Factura sin saldo ERP/conciliar diferencia valor de factura"/>
    <x v="1"/>
    <n v="489600"/>
    <n v="1222203229"/>
    <m/>
    <m/>
    <m/>
    <s v="OK"/>
    <n v="489600"/>
    <n v="0"/>
    <n v="0"/>
    <m/>
    <n v="0"/>
    <m/>
    <n v="489600"/>
    <n v="0"/>
    <m/>
    <m/>
    <m/>
    <m/>
    <m/>
    <m/>
    <m/>
    <d v="2022-02-16T00:00:00"/>
    <m/>
    <n v="2"/>
    <m/>
    <m/>
    <n v="1"/>
    <n v="20220730"/>
    <n v="20220714"/>
    <n v="489600"/>
    <n v="0"/>
    <n v="20230220"/>
  </r>
  <r>
    <n v="890939936"/>
    <s v="SOCIEDAD MEDICA RIONEGRO S.A. SOMER S.A."/>
    <m/>
    <n v="4652978"/>
    <m/>
    <n v="4652978"/>
    <m/>
    <n v="4652978"/>
    <s v="890939936_4652978"/>
    <d v="2022-02-16T00:00:00"/>
    <n v="465500"/>
    <n v="448900"/>
    <s v="B)Factura sin saldo ERP/conciliar diferencia valor de factura"/>
    <x v="1"/>
    <n v="448900"/>
    <n v="1222203230"/>
    <m/>
    <m/>
    <m/>
    <s v="OK"/>
    <n v="448900"/>
    <n v="0"/>
    <n v="0"/>
    <m/>
    <n v="0"/>
    <m/>
    <n v="448900"/>
    <n v="0"/>
    <m/>
    <m/>
    <m/>
    <m/>
    <m/>
    <m/>
    <m/>
    <d v="2022-02-16T00:00:00"/>
    <m/>
    <n v="2"/>
    <m/>
    <m/>
    <n v="1"/>
    <n v="20220730"/>
    <n v="20220714"/>
    <n v="448900"/>
    <n v="0"/>
    <n v="20230220"/>
  </r>
  <r>
    <n v="890939936"/>
    <s v="SOCIEDAD MEDICA RIONEGRO S.A. SOMER S.A."/>
    <m/>
    <n v="4655132"/>
    <m/>
    <n v="4655132"/>
    <m/>
    <n v="4655132"/>
    <s v="890939936_4655132"/>
    <d v="2022-02-16T00:00:00"/>
    <n v="38007"/>
    <n v="34507"/>
    <s v="B)Factura sin saldo ERP/conciliar diferencia valor de factura"/>
    <x v="1"/>
    <n v="34507"/>
    <n v="1222203231"/>
    <m/>
    <m/>
    <m/>
    <s v="OK"/>
    <n v="34507"/>
    <n v="0"/>
    <n v="0"/>
    <m/>
    <n v="0"/>
    <m/>
    <n v="34507"/>
    <n v="0"/>
    <m/>
    <m/>
    <m/>
    <m/>
    <m/>
    <m/>
    <m/>
    <d v="2022-02-16T00:00:00"/>
    <m/>
    <n v="2"/>
    <m/>
    <m/>
    <n v="1"/>
    <n v="20220730"/>
    <n v="20220714"/>
    <n v="34507"/>
    <n v="0"/>
    <n v="20230220"/>
  </r>
  <r>
    <n v="890939936"/>
    <s v="SOCIEDAD MEDICA RIONEGRO S.A. SOMER S.A."/>
    <m/>
    <n v="4655520"/>
    <m/>
    <n v="4655520"/>
    <m/>
    <n v="4655520"/>
    <s v="890939936_4655520"/>
    <d v="2022-02-16T00:00:00"/>
    <n v="229100"/>
    <n v="222100"/>
    <s v="B)Factura sin saldo ERP/conciliar diferencia valor de factura"/>
    <x v="1"/>
    <n v="222100"/>
    <n v="1222203232"/>
    <m/>
    <m/>
    <m/>
    <s v="OK"/>
    <n v="222100"/>
    <n v="0"/>
    <n v="0"/>
    <m/>
    <n v="0"/>
    <m/>
    <n v="222100"/>
    <n v="0"/>
    <m/>
    <m/>
    <m/>
    <m/>
    <m/>
    <m/>
    <m/>
    <d v="2022-02-16T00:00:00"/>
    <m/>
    <n v="2"/>
    <m/>
    <m/>
    <n v="1"/>
    <n v="20220730"/>
    <n v="20220714"/>
    <n v="222100"/>
    <n v="0"/>
    <n v="20230220"/>
  </r>
  <r>
    <n v="890939936"/>
    <s v="SOCIEDAD MEDICA RIONEGRO S.A. SOMER S.A."/>
    <m/>
    <n v="4663161"/>
    <m/>
    <n v="4663161"/>
    <m/>
    <n v="4663161"/>
    <s v="890939936_4663161"/>
    <d v="2022-02-16T00:00:00"/>
    <n v="64200"/>
    <n v="60500"/>
    <s v="B)Factura sin saldo ERP/conciliar diferencia valor de factura"/>
    <x v="1"/>
    <n v="60500"/>
    <n v="1222203236"/>
    <m/>
    <m/>
    <m/>
    <s v="OK"/>
    <n v="60500"/>
    <n v="0"/>
    <n v="0"/>
    <m/>
    <n v="0"/>
    <m/>
    <n v="60500"/>
    <n v="0"/>
    <m/>
    <m/>
    <m/>
    <m/>
    <m/>
    <m/>
    <m/>
    <d v="2022-02-16T00:00:00"/>
    <m/>
    <n v="2"/>
    <m/>
    <m/>
    <n v="1"/>
    <n v="20220730"/>
    <n v="20220714"/>
    <n v="60500"/>
    <n v="0"/>
    <n v="20230220"/>
  </r>
  <r>
    <n v="890939936"/>
    <s v="SOCIEDAD MEDICA RIONEGRO S.A. SOMER S.A."/>
    <m/>
    <n v="4667732"/>
    <m/>
    <n v="4667732"/>
    <m/>
    <n v="4667732"/>
    <s v="890939936_4667732"/>
    <d v="2022-02-16T00:00:00"/>
    <n v="113800"/>
    <n v="110100"/>
    <s v="B)Factura sin saldo ERP/conciliar diferencia valor de factura"/>
    <x v="1"/>
    <n v="110100"/>
    <n v="1222203237"/>
    <m/>
    <m/>
    <m/>
    <s v="OK"/>
    <n v="110100"/>
    <n v="0"/>
    <n v="0"/>
    <m/>
    <n v="0"/>
    <m/>
    <n v="110100"/>
    <n v="0"/>
    <m/>
    <m/>
    <m/>
    <m/>
    <m/>
    <m/>
    <m/>
    <d v="2022-02-16T00:00:00"/>
    <m/>
    <n v="2"/>
    <m/>
    <m/>
    <n v="1"/>
    <n v="20220730"/>
    <n v="20220714"/>
    <n v="110100"/>
    <n v="0"/>
    <n v="20230220"/>
  </r>
  <r>
    <n v="890939936"/>
    <s v="SOCIEDAD MEDICA RIONEGRO S.A. SOMER S.A."/>
    <m/>
    <n v="4669084"/>
    <m/>
    <n v="4669084"/>
    <m/>
    <n v="4669084"/>
    <s v="890939936_4669084"/>
    <d v="2022-02-16T00:00:00"/>
    <n v="682014"/>
    <n v="647514"/>
    <s v="B)Factura sin saldo ERP/conciliar diferencia valor de factura"/>
    <x v="1"/>
    <n v="647514"/>
    <n v="1222203239"/>
    <m/>
    <m/>
    <m/>
    <s v="OK"/>
    <n v="647514"/>
    <n v="0"/>
    <n v="0"/>
    <m/>
    <n v="0"/>
    <m/>
    <n v="647514"/>
    <n v="0"/>
    <m/>
    <m/>
    <m/>
    <m/>
    <m/>
    <m/>
    <m/>
    <d v="2022-02-16T00:00:00"/>
    <m/>
    <n v="2"/>
    <m/>
    <m/>
    <n v="1"/>
    <n v="20220730"/>
    <n v="20220714"/>
    <n v="647514"/>
    <n v="0"/>
    <n v="20230220"/>
  </r>
  <r>
    <n v="890939936"/>
    <s v="SOCIEDAD MEDICA RIONEGRO S.A. SOMER S.A."/>
    <m/>
    <n v="4679086"/>
    <m/>
    <n v="4679086"/>
    <m/>
    <n v="4679086"/>
    <s v="890939936_4679086"/>
    <d v="2022-03-16T00:00:00"/>
    <n v="1198384"/>
    <n v="788192"/>
    <s v="B)Factura sin saldo ERP/conciliar diferencia valor de factura"/>
    <x v="1"/>
    <n v="1131184"/>
    <n v="1910251309"/>
    <m/>
    <m/>
    <m/>
    <s v="OK"/>
    <n v="1131184"/>
    <n v="0"/>
    <n v="0"/>
    <m/>
    <n v="0"/>
    <m/>
    <n v="1131184"/>
    <n v="0"/>
    <m/>
    <m/>
    <m/>
    <m/>
    <m/>
    <m/>
    <m/>
    <d v="2022-03-16T00:00:00"/>
    <m/>
    <n v="2"/>
    <m/>
    <m/>
    <n v="2"/>
    <n v="20220930"/>
    <n v="20220908"/>
    <n v="1131184"/>
    <n v="0"/>
    <n v="20230220"/>
  </r>
  <r>
    <n v="890939936"/>
    <s v="SOCIEDAD MEDICA RIONEGRO S.A. SOMER S.A."/>
    <m/>
    <n v="4679295"/>
    <m/>
    <n v="4679295"/>
    <m/>
    <n v="4679295"/>
    <s v="890939936_4679295"/>
    <d v="2022-03-16T00:00:00"/>
    <n v="52448"/>
    <n v="48948"/>
    <s v="B)Factura sin saldo ERP/conciliar diferencia valor de factura"/>
    <x v="1"/>
    <n v="48948"/>
    <n v="1222203242"/>
    <m/>
    <m/>
    <m/>
    <s v="OK"/>
    <n v="48948"/>
    <n v="0"/>
    <n v="0"/>
    <m/>
    <n v="0"/>
    <m/>
    <n v="48948"/>
    <n v="0"/>
    <m/>
    <m/>
    <m/>
    <m/>
    <m/>
    <m/>
    <m/>
    <d v="2022-03-16T00:00:00"/>
    <m/>
    <n v="2"/>
    <m/>
    <m/>
    <n v="1"/>
    <n v="20220730"/>
    <n v="20220714"/>
    <n v="48948"/>
    <n v="0"/>
    <n v="20230220"/>
  </r>
  <r>
    <n v="890939936"/>
    <s v="SOCIEDAD MEDICA RIONEGRO S.A. SOMER S.A."/>
    <m/>
    <n v="4660544"/>
    <m/>
    <n v="4660544"/>
    <m/>
    <n v="4660544"/>
    <s v="890939936_4660544"/>
    <d v="2022-02-16T00:00:00"/>
    <n v="132019"/>
    <n v="102919"/>
    <s v="B)Factura sin saldo ERP/conciliar diferencia valor de factura"/>
    <x v="1"/>
    <n v="102919"/>
    <n v="1222203234"/>
    <m/>
    <m/>
    <m/>
    <s v="OK"/>
    <n v="102919"/>
    <n v="0"/>
    <n v="0"/>
    <m/>
    <n v="0"/>
    <m/>
    <n v="102919"/>
    <n v="0"/>
    <m/>
    <m/>
    <m/>
    <m/>
    <m/>
    <m/>
    <m/>
    <d v="2022-02-16T00:00:00"/>
    <m/>
    <n v="2"/>
    <m/>
    <m/>
    <n v="1"/>
    <n v="20220730"/>
    <n v="20220714"/>
    <n v="102919"/>
    <n v="0"/>
    <n v="20230220"/>
  </r>
  <r>
    <n v="890939936"/>
    <s v="SOCIEDAD MEDICA RIONEGRO S.A. SOMER S.A."/>
    <m/>
    <n v="4687703"/>
    <m/>
    <n v="4687703"/>
    <m/>
    <n v="4687703"/>
    <s v="890939936_4687703"/>
    <d v="2022-04-20T00:00:00"/>
    <n v="70400"/>
    <n v="66700"/>
    <s v="B)Factura sin saldo ERP/conciliar diferencia valor de factura"/>
    <x v="1"/>
    <n v="66700"/>
    <n v="1222203247"/>
    <m/>
    <m/>
    <m/>
    <s v="OK"/>
    <n v="66700"/>
    <n v="0"/>
    <n v="0"/>
    <m/>
    <n v="0"/>
    <m/>
    <n v="66700"/>
    <n v="0"/>
    <m/>
    <m/>
    <m/>
    <m/>
    <m/>
    <m/>
    <m/>
    <d v="2022-04-20T00:00:00"/>
    <m/>
    <n v="2"/>
    <m/>
    <m/>
    <n v="1"/>
    <n v="20220730"/>
    <n v="20220714"/>
    <n v="66700"/>
    <n v="0"/>
    <n v="20230220"/>
  </r>
  <r>
    <n v="890939936"/>
    <s v="SOCIEDAD MEDICA RIONEGRO S.A. SOMER S.A."/>
    <m/>
    <n v="4690728"/>
    <m/>
    <n v="4690728"/>
    <m/>
    <n v="4690728"/>
    <s v="890939936_4690728"/>
    <d v="2022-04-20T00:00:00"/>
    <n v="299000"/>
    <n v="260500"/>
    <s v="B)Factura sin saldo ERP/conciliar diferencia valor de factura"/>
    <x v="1"/>
    <n v="260500"/>
    <n v="1222203248"/>
    <m/>
    <m/>
    <m/>
    <s v="OK"/>
    <n v="260500"/>
    <n v="0"/>
    <n v="0"/>
    <m/>
    <n v="0"/>
    <m/>
    <n v="260500"/>
    <n v="0"/>
    <m/>
    <m/>
    <m/>
    <m/>
    <m/>
    <m/>
    <m/>
    <d v="2022-04-20T00:00:00"/>
    <m/>
    <n v="2"/>
    <m/>
    <m/>
    <n v="1"/>
    <n v="20220730"/>
    <n v="20220714"/>
    <n v="260500"/>
    <n v="0"/>
    <n v="20230220"/>
  </r>
  <r>
    <n v="890939936"/>
    <s v="SOCIEDAD MEDICA RIONEGRO S.A. SOMER S.A."/>
    <m/>
    <n v="4719672"/>
    <m/>
    <n v="4719672"/>
    <m/>
    <n v="4719672"/>
    <s v="890939936_4719672"/>
    <d v="2022-04-20T00:00:00"/>
    <n v="6236051"/>
    <n v="5963127"/>
    <s v="B)Factura sin saldo ERP/conciliar diferencia valor de factura"/>
    <x v="1"/>
    <n v="5963127"/>
    <n v="1910251313"/>
    <m/>
    <m/>
    <m/>
    <s v="OK"/>
    <n v="5963127"/>
    <n v="0"/>
    <n v="0"/>
    <m/>
    <n v="0"/>
    <m/>
    <n v="5963127"/>
    <n v="0"/>
    <m/>
    <m/>
    <m/>
    <m/>
    <m/>
    <m/>
    <m/>
    <d v="2022-04-20T00:00:00"/>
    <m/>
    <n v="2"/>
    <m/>
    <m/>
    <n v="2"/>
    <n v="20221030"/>
    <n v="20221013"/>
    <n v="5963127"/>
    <n v="0"/>
    <n v="20230220"/>
  </r>
  <r>
    <n v="890939936"/>
    <s v="SOCIEDAD MEDICA RIONEGRO S.A. SOMER S.A."/>
    <m/>
    <n v="4772660"/>
    <m/>
    <n v="4772660"/>
    <m/>
    <n v="4772660"/>
    <s v="890939936_4772660"/>
    <d v="2022-10-07T00:00:00"/>
    <n v="75900"/>
    <n v="72200"/>
    <s v="B)Factura sin saldo ERP/conciliar diferencia valor de factura"/>
    <x v="1"/>
    <n v="72200"/>
    <n v="1222203314"/>
    <m/>
    <m/>
    <m/>
    <s v="OK"/>
    <n v="72200"/>
    <n v="0"/>
    <n v="0"/>
    <m/>
    <n v="0"/>
    <m/>
    <n v="72200"/>
    <n v="0"/>
    <m/>
    <m/>
    <m/>
    <m/>
    <m/>
    <m/>
    <m/>
    <d v="2022-10-07T00:00:00"/>
    <m/>
    <n v="2"/>
    <m/>
    <m/>
    <n v="1"/>
    <n v="20221030"/>
    <n v="20221010"/>
    <n v="72200"/>
    <n v="0"/>
    <n v="20230220"/>
  </r>
  <r>
    <n v="890939936"/>
    <s v="SOCIEDAD MEDICA RIONEGRO S.A. SOMER S.A."/>
    <m/>
    <n v="4778236"/>
    <m/>
    <n v="4778236"/>
    <m/>
    <n v="4778236"/>
    <s v="890939936_4778236"/>
    <d v="2022-10-07T00:00:00"/>
    <n v="75900"/>
    <n v="72200"/>
    <s v="B)Factura sin saldo ERP/conciliar diferencia valor de factura"/>
    <x v="1"/>
    <n v="72200"/>
    <n v="1222203325"/>
    <m/>
    <m/>
    <m/>
    <s v="OK"/>
    <n v="72200"/>
    <n v="0"/>
    <n v="0"/>
    <m/>
    <n v="0"/>
    <m/>
    <n v="72200"/>
    <n v="0"/>
    <m/>
    <m/>
    <m/>
    <m/>
    <m/>
    <m/>
    <m/>
    <d v="2022-10-07T00:00:00"/>
    <m/>
    <n v="2"/>
    <m/>
    <m/>
    <n v="1"/>
    <n v="20221030"/>
    <n v="20221010"/>
    <n v="72200"/>
    <n v="0"/>
    <n v="20230220"/>
  </r>
  <r>
    <n v="890939936"/>
    <s v="SOCIEDAD MEDICA RIONEGRO S.A. SOMER S.A."/>
    <m/>
    <n v="4789156"/>
    <m/>
    <n v="4789156"/>
    <m/>
    <n v="4789156"/>
    <s v="890939936_4789156"/>
    <d v="2022-10-07T00:00:00"/>
    <n v="151700"/>
    <n v="148000"/>
    <s v="B)Factura sin saldo ERP/conciliar diferencia valor de factura"/>
    <x v="1"/>
    <n v="148000"/>
    <n v="1222203327"/>
    <m/>
    <m/>
    <m/>
    <s v="OK"/>
    <n v="148000"/>
    <n v="0"/>
    <n v="0"/>
    <m/>
    <n v="0"/>
    <m/>
    <n v="148000"/>
    <n v="0"/>
    <m/>
    <m/>
    <m/>
    <m/>
    <m/>
    <m/>
    <m/>
    <d v="2022-10-07T00:00:00"/>
    <m/>
    <n v="2"/>
    <m/>
    <m/>
    <n v="1"/>
    <n v="20221030"/>
    <n v="20221010"/>
    <n v="148000"/>
    <n v="0"/>
    <n v="20230220"/>
  </r>
  <r>
    <n v="890939936"/>
    <s v="SOCIEDAD MEDICA RIONEGRO S.A. SOMER S.A."/>
    <m/>
    <n v="4796923"/>
    <m/>
    <n v="4796923"/>
    <m/>
    <n v="4796923"/>
    <s v="890939936_4796923"/>
    <d v="2022-10-07T00:00:00"/>
    <n v="75900"/>
    <n v="72200"/>
    <s v="B)Factura sin saldo ERP/conciliar diferencia valor de factura"/>
    <x v="1"/>
    <n v="72200"/>
    <n v="1222203328"/>
    <m/>
    <m/>
    <m/>
    <s v="OK"/>
    <n v="72200"/>
    <n v="0"/>
    <n v="0"/>
    <m/>
    <n v="0"/>
    <m/>
    <n v="72200"/>
    <n v="0"/>
    <m/>
    <m/>
    <m/>
    <m/>
    <m/>
    <m/>
    <m/>
    <d v="2022-10-07T00:00:00"/>
    <m/>
    <n v="2"/>
    <m/>
    <m/>
    <n v="1"/>
    <n v="20221030"/>
    <n v="20221010"/>
    <n v="72200"/>
    <n v="0"/>
    <n v="20230220"/>
  </r>
  <r>
    <n v="890939936"/>
    <s v="SOCIEDAD MEDICA RIONEGRO S.A. SOMER S.A."/>
    <m/>
    <n v="4705350"/>
    <m/>
    <n v="4705350"/>
    <m/>
    <n v="4705350"/>
    <s v="890939936_4705350"/>
    <d v="2022-10-07T00:00:00"/>
    <n v="25800"/>
    <n v="11100"/>
    <s v="B)Factura sin saldo ERP/conciliar diferencia valor de factura"/>
    <x v="1"/>
    <n v="11100"/>
    <n v="1222203311"/>
    <m/>
    <m/>
    <m/>
    <s v="OK"/>
    <n v="11100"/>
    <n v="0"/>
    <n v="0"/>
    <m/>
    <n v="0"/>
    <m/>
    <n v="11100"/>
    <n v="0"/>
    <m/>
    <m/>
    <m/>
    <m/>
    <m/>
    <m/>
    <m/>
    <d v="2022-10-07T00:00:00"/>
    <m/>
    <n v="2"/>
    <m/>
    <m/>
    <n v="1"/>
    <n v="20221030"/>
    <n v="20221010"/>
    <n v="11100"/>
    <n v="0"/>
    <n v="20230220"/>
  </r>
  <r>
    <n v="890939936"/>
    <s v="SOCIEDAD MEDICA RIONEGRO S.A. SOMER S.A."/>
    <m/>
    <n v="4829222"/>
    <m/>
    <n v="4829222"/>
    <m/>
    <n v="4829222"/>
    <s v="890939936_4829222"/>
    <d v="2022-10-07T00:00:00"/>
    <n v="254100"/>
    <n v="236100"/>
    <s v="B)Factura sin saldo ERP/conciliar diferencia valor de factura"/>
    <x v="1"/>
    <n v="212824"/>
    <n v="1222203317"/>
    <m/>
    <m/>
    <m/>
    <s v="OK"/>
    <n v="236100"/>
    <n v="0"/>
    <n v="0"/>
    <m/>
    <n v="0"/>
    <m/>
    <n v="236100"/>
    <n v="0"/>
    <m/>
    <m/>
    <m/>
    <m/>
    <m/>
    <m/>
    <m/>
    <d v="2022-10-07T00:00:00"/>
    <m/>
    <n v="2"/>
    <m/>
    <m/>
    <n v="2"/>
    <n v="20221207"/>
    <n v="20221123"/>
    <n v="236100"/>
    <n v="0"/>
    <n v="20230220"/>
  </r>
  <r>
    <n v="890939936"/>
    <s v="SOCIEDAD MEDICA RIONEGRO S.A. SOMER S.A."/>
    <m/>
    <n v="4829838"/>
    <m/>
    <n v="4829838"/>
    <m/>
    <n v="4829838"/>
    <s v="890939936_4829838"/>
    <d v="2022-10-07T00:00:00"/>
    <n v="57700"/>
    <n v="54000"/>
    <s v="B)Factura sin saldo ERP/conciliar diferencia valor de factura"/>
    <x v="1"/>
    <n v="54000"/>
    <n v="1222203331"/>
    <m/>
    <m/>
    <m/>
    <s v="OK"/>
    <n v="54000"/>
    <n v="0"/>
    <n v="0"/>
    <m/>
    <n v="0"/>
    <m/>
    <n v="54000"/>
    <n v="0"/>
    <m/>
    <m/>
    <m/>
    <m/>
    <m/>
    <m/>
    <m/>
    <d v="2022-10-07T00:00:00"/>
    <m/>
    <n v="2"/>
    <m/>
    <m/>
    <n v="1"/>
    <n v="20221030"/>
    <n v="20221010"/>
    <n v="54000"/>
    <n v="0"/>
    <n v="20230220"/>
  </r>
  <r>
    <n v="890939936"/>
    <s v="SOCIEDAD MEDICA RIONEGRO S.A. SOMER S.A."/>
    <m/>
    <n v="4871090"/>
    <m/>
    <n v="4871090"/>
    <m/>
    <n v="4871090"/>
    <s v="890939936_4871090"/>
    <d v="2022-09-20T00:00:00"/>
    <n v="2932069"/>
    <n v="2932069"/>
    <s v="C)Glosas total pendiente por respuesta de IPS"/>
    <x v="2"/>
    <m/>
    <m/>
    <m/>
    <m/>
    <m/>
    <s v="OK"/>
    <n v="2932069"/>
    <n v="0"/>
    <n v="0"/>
    <m/>
    <n v="2932069"/>
    <s v="TARIFA SE DEVUELVE FACTURA VALIDAR MAYOR VALOR COBRADO EN CODIGOS 890443 TARIFA $75911 890602 $53592 871111 $ 63976 10A002 $ 239920 901107 $ 11440 903437 $ 68200 901236 $ 34202 903813 $ 10120 903856 $ 10648 903859 $ 31680 903864 $ 26136903895 $ 12760 907106 $ 14168 902210 $ 22088 903402 $ 13288SE COLOCA LA TARIFA CONVENIO PARA QUE VLAIDEN CONTRA LO FACURADO TOTAL DEL MAYOR VALOR $ 430.063 MILENA"/>
    <n v="0"/>
    <n v="2932069"/>
    <m/>
    <m/>
    <m/>
    <m/>
    <m/>
    <m/>
    <m/>
    <d v="2022-09-20T00:00:00"/>
    <m/>
    <n v="9"/>
    <m/>
    <s v="SI"/>
    <n v="1"/>
    <n v="21001231"/>
    <n v="20221101"/>
    <n v="2932069"/>
    <n v="0"/>
    <n v="20230220"/>
  </r>
  <r>
    <n v="890939936"/>
    <s v="SOCIEDAD MEDICA RIONEGRO S.A. SOMER S.A."/>
    <m/>
    <n v="4927838"/>
    <m/>
    <n v="4927838"/>
    <m/>
    <n v="4927838"/>
    <s v="890939936_4927838"/>
    <d v="2023-01-13T00:00:00"/>
    <n v="80700"/>
    <n v="80700"/>
    <s v="D)Glosas parcial pendiente por respuesta de IPS"/>
    <x v="3"/>
    <n v="75911"/>
    <n v="1222208865"/>
    <m/>
    <m/>
    <m/>
    <s v="OK"/>
    <n v="80700"/>
    <n v="0"/>
    <n v="0"/>
    <m/>
    <n v="4789"/>
    <s v="TARIFA MAYOR VALOR COBRADO EN CODIGO 890255 FACTURAN $80700CONVENIO $ 75.911 SE OBJETA LA DIFERENCIA $ 4789 MILENA"/>
    <n v="75911"/>
    <n v="4789"/>
    <m/>
    <m/>
    <m/>
    <m/>
    <m/>
    <m/>
    <m/>
    <d v="2023-01-13T00:00:00"/>
    <m/>
    <n v="9"/>
    <m/>
    <s v="NO"/>
    <n v="1"/>
    <n v="21001231"/>
    <n v="20230113"/>
    <n v="80700"/>
    <n v="0"/>
    <n v="20230220"/>
  </r>
  <r>
    <n v="890939936"/>
    <s v="SOCIEDAD MEDICA RIONEGRO S.A. SOMER S.A."/>
    <m/>
    <n v="4930344"/>
    <m/>
    <n v="4930344"/>
    <m/>
    <n v="4930344"/>
    <s v="890939936_4930344"/>
    <d v="2023-01-13T00:00:00"/>
    <n v="118520"/>
    <n v="105720"/>
    <s v="D)Glosas parcial pendiente por respuesta de IPS/conciliar diferencia valor de factura"/>
    <x v="3"/>
    <n v="98665"/>
    <n v="1222208866"/>
    <m/>
    <m/>
    <m/>
    <s v="OK"/>
    <n v="105720"/>
    <n v="0"/>
    <n v="0"/>
    <m/>
    <n v="7055"/>
    <s v="TARIFA MAYOR VALOR COBRADO EN CODIGO 882317 FACTURAN $118520 CONVENIO $ 111.465 SE OBJETA LA DIFERENCIA $ 7055 MILENA"/>
    <n v="98665"/>
    <n v="7055"/>
    <m/>
    <m/>
    <m/>
    <m/>
    <m/>
    <m/>
    <m/>
    <d v="2023-01-13T00:00:00"/>
    <m/>
    <n v="9"/>
    <m/>
    <s v="NO"/>
    <n v="1"/>
    <n v="21001231"/>
    <n v="20230113"/>
    <n v="105720"/>
    <n v="0"/>
    <n v="20230220"/>
  </r>
  <r>
    <n v="890939936"/>
    <s v="SOCIEDAD MEDICA RIONEGRO S.A. SOMER S.A."/>
    <m/>
    <n v="4808569"/>
    <m/>
    <n v="4808569"/>
    <m/>
    <n v="4808569"/>
    <s v="890939936_4808569"/>
    <d v="2022-10-07T00:00:00"/>
    <n v="227200"/>
    <n v="69779"/>
    <s v="D)Glosas parcial pendiente por respuesta de IPS/conciliar diferencia valor de factura"/>
    <x v="1"/>
    <n v="69779"/>
    <n v="1222203316"/>
    <m/>
    <m/>
    <m/>
    <s v="OK"/>
    <n v="219800"/>
    <n v="0"/>
    <n v="0"/>
    <m/>
    <n v="150021"/>
    <s v="IPS ACEPTA GLOSA AUD No.17968-12128-2022-11-22FIRMA BAIRON VALENCIA BETANCURKEVIN YALANDA"/>
    <n v="69779"/>
    <n v="150021"/>
    <m/>
    <m/>
    <m/>
    <m/>
    <m/>
    <m/>
    <m/>
    <d v="2022-10-07T00:00:00"/>
    <m/>
    <n v="9"/>
    <m/>
    <s v="NO"/>
    <n v="2"/>
    <n v="21001231"/>
    <n v="20221123"/>
    <n v="219800"/>
    <n v="0"/>
    <n v="20230220"/>
  </r>
  <r>
    <n v="890939936"/>
    <s v="SOCIEDAD MEDICA RIONEGRO S.A. SOMER S.A."/>
    <m/>
    <n v="4952876"/>
    <m/>
    <n v="4952876"/>
    <m/>
    <n v="4952876"/>
    <s v="890939936_4952876"/>
    <d v="2023-01-13T00:00:00"/>
    <n v="80700"/>
    <n v="77000"/>
    <s v="D)Glosas parcial pendiente por respuesta de IPS/conciliar diferencia valor de factura"/>
    <x v="3"/>
    <n v="72211"/>
    <n v="1222208868"/>
    <m/>
    <m/>
    <m/>
    <s v="OK"/>
    <n v="77000"/>
    <n v="0"/>
    <n v="0"/>
    <m/>
    <n v="4789"/>
    <s v="TARIFA MAYOR VALOR COBRADO EN CODIGO 890244 FACTURAN $ 80700 CONVNEIO $ 75.911 SE OBJETA LA DIFERENCIA $ 4789 MILENA"/>
    <n v="72211"/>
    <n v="4789"/>
    <m/>
    <m/>
    <m/>
    <m/>
    <m/>
    <m/>
    <m/>
    <d v="2023-01-13T00:00:00"/>
    <m/>
    <n v="9"/>
    <m/>
    <s v="NO"/>
    <n v="1"/>
    <n v="21001231"/>
    <n v="20230113"/>
    <n v="77000"/>
    <n v="0"/>
    <n v="20230220"/>
  </r>
  <r>
    <n v="890939936"/>
    <s v="SOCIEDAD MEDICA RIONEGRO S.A. SOMER S.A."/>
    <m/>
    <n v="4955257"/>
    <m/>
    <n v="4955257"/>
    <m/>
    <n v="4955257"/>
    <s v="890939936_4955257"/>
    <d v="2023-01-13T00:00:00"/>
    <n v="56100"/>
    <n v="52400"/>
    <s v="D)Glosas parcial pendiente por respuesta de IPS/conciliar diferencia valor de factura"/>
    <x v="3"/>
    <n v="47164"/>
    <n v="1222208869"/>
    <m/>
    <m/>
    <m/>
    <s v="OK"/>
    <n v="52400"/>
    <n v="0"/>
    <n v="0"/>
    <m/>
    <n v="5236"/>
    <s v="TARIFA MAYOR VALOR COBRADO EN CODIGO 890201 FACTURAN $ 56100CONVENIO $ 50.864 SE OBJETA LA DIFERENCIA $ 5236MILENA"/>
    <n v="47164"/>
    <n v="5236"/>
    <m/>
    <m/>
    <m/>
    <m/>
    <m/>
    <m/>
    <m/>
    <d v="2023-01-13T00:00:00"/>
    <m/>
    <n v="9"/>
    <m/>
    <s v="NO"/>
    <n v="1"/>
    <n v="21001231"/>
    <n v="20230113"/>
    <n v="52400"/>
    <n v="0"/>
    <n v="20230220"/>
  </r>
  <r>
    <n v="890939936"/>
    <s v="SOCIEDAD MEDICA RIONEGRO S.A. SOMER S.A."/>
    <m/>
    <n v="4955480"/>
    <m/>
    <n v="4955480"/>
    <m/>
    <n v="4955480"/>
    <s v="890939936_4955480"/>
    <d v="2023-01-13T00:00:00"/>
    <n v="56100"/>
    <n v="52400"/>
    <s v="D)Glosas parcial pendiente por respuesta de IPS/conciliar diferencia valor de factura"/>
    <x v="3"/>
    <n v="47164"/>
    <n v="1222208870"/>
    <m/>
    <m/>
    <m/>
    <s v="OK"/>
    <n v="52400"/>
    <n v="0"/>
    <n v="0"/>
    <m/>
    <n v="5236"/>
    <s v="TARIFA MAYOR VALOR COBRADO EN CODIGO 890201 FACTURAN $ 56100 CONVENIO $ 50.864 SE OBJETA LA DIFERENCIA $ 5236 MILENA"/>
    <n v="47164"/>
    <n v="5236"/>
    <m/>
    <m/>
    <m/>
    <m/>
    <m/>
    <m/>
    <m/>
    <d v="2023-01-13T00:00:00"/>
    <m/>
    <n v="9"/>
    <m/>
    <s v="NO"/>
    <n v="1"/>
    <n v="21001231"/>
    <n v="20230113"/>
    <n v="52400"/>
    <n v="0"/>
    <n v="20230220"/>
  </r>
  <r>
    <n v="890939936"/>
    <s v="SOCIEDAD MEDICA RIONEGRO S.A. SOMER S.A."/>
    <m/>
    <n v="4956279"/>
    <m/>
    <n v="4956279"/>
    <m/>
    <n v="4956279"/>
    <s v="890939936_4956279"/>
    <d v="2023-01-13T00:00:00"/>
    <n v="138100"/>
    <n v="134400"/>
    <s v="D)Glosas parcial pendiente por respuesta de IPS/conciliar diferencia valor de factura"/>
    <x v="3"/>
    <n v="121788"/>
    <n v="1222208871"/>
    <m/>
    <m/>
    <m/>
    <s v="OK"/>
    <n v="134400"/>
    <n v="0"/>
    <n v="0"/>
    <m/>
    <n v="12612"/>
    <s v="TARIFA MAYOR VALOR COBRADO EN CODIGO 881332 FACTURAN $ 138100 CNVENIO $ 125.488 SE OBJETA LA DIFERENCIA $ 12612MILENA"/>
    <n v="121788"/>
    <n v="12612"/>
    <m/>
    <m/>
    <m/>
    <m/>
    <m/>
    <m/>
    <m/>
    <d v="2023-01-13T00:00:00"/>
    <m/>
    <n v="9"/>
    <m/>
    <s v="NO"/>
    <n v="1"/>
    <n v="21001231"/>
    <n v="20230113"/>
    <n v="134400"/>
    <n v="0"/>
    <n v="202302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367FAE-BA5E-47B3-B1BF-DE4731D80852}" name="TablaDinámica16" cacheId="13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D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5">
        <item x="2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6"/>
    <dataField name="VALOR GLOSA Y DV " fld="24" baseField="0" baseItem="0" numFmtId="166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showGridLines="0" workbookViewId="0">
      <selection activeCell="G82" sqref="G82"/>
    </sheetView>
  </sheetViews>
  <sheetFormatPr baseColWidth="10" defaultRowHeight="15" x14ac:dyDescent="0.25"/>
  <cols>
    <col min="1" max="1" width="11.42578125" style="27"/>
    <col min="2" max="2" width="11.42578125" style="18"/>
    <col min="3" max="3" width="18.85546875" style="11" customWidth="1"/>
    <col min="4" max="4" width="14.42578125" style="17" customWidth="1"/>
    <col min="5" max="5" width="14.42578125" style="18" customWidth="1"/>
    <col min="6" max="7" width="11.42578125" style="19"/>
    <col min="8" max="8" width="20.28515625" style="11" customWidth="1"/>
    <col min="9" max="16384" width="11.42578125" style="11"/>
  </cols>
  <sheetData>
    <row r="1" spans="1:8" x14ac:dyDescent="0.25">
      <c r="A1" s="28" t="s">
        <v>7</v>
      </c>
      <c r="B1" s="28"/>
      <c r="C1" s="28"/>
      <c r="D1" s="28"/>
      <c r="E1" s="28"/>
      <c r="F1" s="28"/>
      <c r="G1" s="28"/>
      <c r="H1" s="28"/>
    </row>
    <row r="2" spans="1:8" x14ac:dyDescent="0.25">
      <c r="A2" s="28" t="s">
        <v>8</v>
      </c>
      <c r="B2" s="28"/>
      <c r="C2" s="28"/>
      <c r="D2" s="28"/>
      <c r="E2" s="28"/>
      <c r="F2" s="28"/>
      <c r="G2" s="28"/>
      <c r="H2" s="28"/>
    </row>
    <row r="3" spans="1:8" x14ac:dyDescent="0.25">
      <c r="A3" s="31" t="s">
        <v>9</v>
      </c>
      <c r="B3" s="31"/>
      <c r="C3" s="31"/>
      <c r="D3" s="31"/>
      <c r="E3" s="31"/>
      <c r="F3" s="31"/>
      <c r="G3" s="31"/>
      <c r="H3" s="31"/>
    </row>
    <row r="4" spans="1:8" x14ac:dyDescent="0.25">
      <c r="A4" s="28" t="s">
        <v>18</v>
      </c>
      <c r="B4" s="28"/>
      <c r="C4" s="28"/>
      <c r="D4" s="28"/>
      <c r="E4" s="28"/>
      <c r="F4" s="28"/>
      <c r="G4" s="28"/>
      <c r="H4" s="28"/>
    </row>
    <row r="5" spans="1:8" x14ac:dyDescent="0.25">
      <c r="A5" s="30" t="s">
        <v>19</v>
      </c>
      <c r="B5" s="30"/>
      <c r="C5" s="30"/>
      <c r="D5" s="30"/>
      <c r="E5" s="30"/>
      <c r="F5" s="30"/>
      <c r="G5" s="30"/>
      <c r="H5" s="30"/>
    </row>
    <row r="6" spans="1:8" x14ac:dyDescent="0.25">
      <c r="A6" s="30" t="s">
        <v>20</v>
      </c>
      <c r="B6" s="30"/>
      <c r="C6" s="30"/>
      <c r="D6" s="30"/>
      <c r="E6" s="30"/>
      <c r="F6" s="30"/>
      <c r="G6" s="30"/>
      <c r="H6" s="30"/>
    </row>
    <row r="7" spans="1:8" x14ac:dyDescent="0.25">
      <c r="A7" s="29"/>
      <c r="B7" s="29"/>
      <c r="C7" s="29"/>
      <c r="D7" s="29"/>
      <c r="E7" s="29"/>
      <c r="F7" s="29"/>
      <c r="G7" s="29"/>
      <c r="H7" s="29"/>
    </row>
    <row r="8" spans="1:8" ht="37.5" customHeight="1" x14ac:dyDescent="0.25">
      <c r="A8" s="24" t="s">
        <v>10</v>
      </c>
      <c r="B8" s="2" t="s">
        <v>11</v>
      </c>
      <c r="C8" s="1" t="s">
        <v>12</v>
      </c>
      <c r="D8" s="1" t="s">
        <v>13</v>
      </c>
      <c r="E8" s="3" t="s">
        <v>14</v>
      </c>
      <c r="F8" s="10" t="s">
        <v>15</v>
      </c>
      <c r="G8" s="10" t="s">
        <v>16</v>
      </c>
      <c r="H8" s="4" t="s">
        <v>17</v>
      </c>
    </row>
    <row r="9" spans="1:8" ht="15" customHeight="1" x14ac:dyDescent="0.25">
      <c r="A9" s="25">
        <v>4454700</v>
      </c>
      <c r="B9" s="13">
        <v>44368</v>
      </c>
      <c r="C9" s="14" t="s">
        <v>0</v>
      </c>
      <c r="D9" s="12">
        <v>132608</v>
      </c>
      <c r="E9" s="13">
        <v>44410</v>
      </c>
      <c r="F9" s="15">
        <v>11760</v>
      </c>
      <c r="G9" s="15">
        <v>11760</v>
      </c>
      <c r="H9" s="16" t="s">
        <v>1</v>
      </c>
    </row>
    <row r="10" spans="1:8" ht="15" customHeight="1" x14ac:dyDescent="0.25">
      <c r="A10" s="25">
        <v>4485525</v>
      </c>
      <c r="B10" s="13">
        <v>44404</v>
      </c>
      <c r="C10" s="14" t="s">
        <v>0</v>
      </c>
      <c r="D10" s="12">
        <v>133570</v>
      </c>
      <c r="E10" s="13">
        <v>44426</v>
      </c>
      <c r="F10" s="15">
        <v>518363</v>
      </c>
      <c r="G10" s="15">
        <v>205986</v>
      </c>
      <c r="H10" s="16" t="s">
        <v>2</v>
      </c>
    </row>
    <row r="11" spans="1:8" ht="15" customHeight="1" x14ac:dyDescent="0.25">
      <c r="A11" s="25">
        <v>4581543</v>
      </c>
      <c r="B11" s="13">
        <v>44502</v>
      </c>
      <c r="C11" s="14" t="s">
        <v>3</v>
      </c>
      <c r="D11" s="12">
        <v>142900</v>
      </c>
      <c r="E11" s="13">
        <v>44545</v>
      </c>
      <c r="F11" s="15">
        <v>707226</v>
      </c>
      <c r="G11" s="15">
        <v>707226</v>
      </c>
      <c r="H11" s="16" t="s">
        <v>2</v>
      </c>
    </row>
    <row r="12" spans="1:8" ht="15" customHeight="1" x14ac:dyDescent="0.25">
      <c r="A12" s="25">
        <v>4601460</v>
      </c>
      <c r="B12" s="13">
        <v>44524</v>
      </c>
      <c r="C12" s="14" t="s">
        <v>3</v>
      </c>
      <c r="D12" s="12">
        <v>142900</v>
      </c>
      <c r="E12" s="13">
        <v>44545</v>
      </c>
      <c r="F12" s="15">
        <v>75900</v>
      </c>
      <c r="G12" s="15">
        <v>75900</v>
      </c>
      <c r="H12" s="16" t="s">
        <v>2</v>
      </c>
    </row>
    <row r="13" spans="1:8" ht="15" customHeight="1" x14ac:dyDescent="0.25">
      <c r="A13" s="25">
        <v>4606460</v>
      </c>
      <c r="B13" s="13">
        <v>44527</v>
      </c>
      <c r="C13" s="14" t="s">
        <v>3</v>
      </c>
      <c r="D13" s="12">
        <v>142938</v>
      </c>
      <c r="E13" s="13">
        <v>44545</v>
      </c>
      <c r="F13" s="15">
        <v>5601786</v>
      </c>
      <c r="G13" s="15">
        <v>5601786</v>
      </c>
      <c r="H13" s="16" t="s">
        <v>2</v>
      </c>
    </row>
    <row r="14" spans="1:8" ht="15" customHeight="1" x14ac:dyDescent="0.25">
      <c r="A14" s="25">
        <v>4621360</v>
      </c>
      <c r="B14" s="13">
        <v>44543</v>
      </c>
      <c r="C14" s="14" t="s">
        <v>3</v>
      </c>
      <c r="D14" s="12">
        <v>142900</v>
      </c>
      <c r="E14" s="13">
        <v>44545</v>
      </c>
      <c r="F14" s="15">
        <v>75900</v>
      </c>
      <c r="G14" s="15">
        <v>72400</v>
      </c>
      <c r="H14" s="16" t="s">
        <v>2</v>
      </c>
    </row>
    <row r="15" spans="1:8" ht="15" customHeight="1" x14ac:dyDescent="0.25">
      <c r="A15" s="25">
        <v>4631210</v>
      </c>
      <c r="B15" s="13">
        <v>44552</v>
      </c>
      <c r="C15" s="14" t="s">
        <v>3</v>
      </c>
      <c r="D15" s="12">
        <v>160576</v>
      </c>
      <c r="E15" s="13">
        <v>44784</v>
      </c>
      <c r="F15" s="15">
        <v>85800</v>
      </c>
      <c r="G15" s="15">
        <v>82300</v>
      </c>
      <c r="H15" s="16" t="s">
        <v>2</v>
      </c>
    </row>
    <row r="16" spans="1:8" ht="15" customHeight="1" x14ac:dyDescent="0.25">
      <c r="A16" s="25">
        <v>4644002</v>
      </c>
      <c r="B16" s="13">
        <v>44568</v>
      </c>
      <c r="C16" s="14" t="s">
        <v>3</v>
      </c>
      <c r="D16" s="12">
        <v>147155</v>
      </c>
      <c r="E16" s="13">
        <v>44608</v>
      </c>
      <c r="F16" s="15">
        <v>111800</v>
      </c>
      <c r="G16" s="15">
        <v>104500</v>
      </c>
      <c r="H16" s="16" t="s">
        <v>2</v>
      </c>
    </row>
    <row r="17" spans="1:8" ht="15" customHeight="1" x14ac:dyDescent="0.25">
      <c r="A17" s="25">
        <v>4652582</v>
      </c>
      <c r="B17" s="13">
        <v>44580</v>
      </c>
      <c r="C17" s="14" t="s">
        <v>3</v>
      </c>
      <c r="D17" s="12">
        <v>147155</v>
      </c>
      <c r="E17" s="13">
        <v>44608</v>
      </c>
      <c r="F17" s="15">
        <v>251000</v>
      </c>
      <c r="G17" s="15">
        <v>238600</v>
      </c>
      <c r="H17" s="16" t="s">
        <v>2</v>
      </c>
    </row>
    <row r="18" spans="1:8" ht="15" customHeight="1" x14ac:dyDescent="0.25">
      <c r="A18" s="25">
        <v>4652968</v>
      </c>
      <c r="B18" s="13">
        <v>44580</v>
      </c>
      <c r="C18" s="14" t="s">
        <v>3</v>
      </c>
      <c r="D18" s="12">
        <v>147155</v>
      </c>
      <c r="E18" s="13">
        <v>44608</v>
      </c>
      <c r="F18" s="15">
        <v>502000</v>
      </c>
      <c r="G18" s="15">
        <v>489600</v>
      </c>
      <c r="H18" s="16" t="s">
        <v>2</v>
      </c>
    </row>
    <row r="19" spans="1:8" ht="15" customHeight="1" x14ac:dyDescent="0.25">
      <c r="A19" s="25">
        <v>4652978</v>
      </c>
      <c r="B19" s="13">
        <v>44580</v>
      </c>
      <c r="C19" s="14" t="s">
        <v>3</v>
      </c>
      <c r="D19" s="12">
        <v>147155</v>
      </c>
      <c r="E19" s="13">
        <v>44608</v>
      </c>
      <c r="F19" s="15">
        <v>465500</v>
      </c>
      <c r="G19" s="15">
        <v>448900</v>
      </c>
      <c r="H19" s="16" t="s">
        <v>2</v>
      </c>
    </row>
    <row r="20" spans="1:8" ht="15" customHeight="1" x14ac:dyDescent="0.25">
      <c r="A20" s="25">
        <v>4655132</v>
      </c>
      <c r="B20" s="13">
        <v>44582</v>
      </c>
      <c r="C20" s="14" t="s">
        <v>3</v>
      </c>
      <c r="D20" s="12">
        <v>147155</v>
      </c>
      <c r="E20" s="13">
        <v>44608</v>
      </c>
      <c r="F20" s="15">
        <v>38007</v>
      </c>
      <c r="G20" s="15">
        <v>34507</v>
      </c>
      <c r="H20" s="16" t="s">
        <v>4</v>
      </c>
    </row>
    <row r="21" spans="1:8" ht="15" customHeight="1" x14ac:dyDescent="0.25">
      <c r="A21" s="25">
        <v>4655520</v>
      </c>
      <c r="B21" s="13">
        <v>44582</v>
      </c>
      <c r="C21" s="14" t="s">
        <v>3</v>
      </c>
      <c r="D21" s="12">
        <v>147155</v>
      </c>
      <c r="E21" s="13">
        <v>44608</v>
      </c>
      <c r="F21" s="15">
        <v>229100</v>
      </c>
      <c r="G21" s="15">
        <v>222100</v>
      </c>
      <c r="H21" s="16" t="s">
        <v>2</v>
      </c>
    </row>
    <row r="22" spans="1:8" ht="15" customHeight="1" x14ac:dyDescent="0.25">
      <c r="A22" s="25">
        <v>4657041</v>
      </c>
      <c r="B22" s="13">
        <v>44585</v>
      </c>
      <c r="C22" s="14" t="s">
        <v>0</v>
      </c>
      <c r="D22" s="12">
        <v>147975</v>
      </c>
      <c r="E22" s="13">
        <v>44636</v>
      </c>
      <c r="F22" s="15">
        <v>19690666</v>
      </c>
      <c r="G22" s="15">
        <v>19439066</v>
      </c>
      <c r="H22" s="16" t="s">
        <v>2</v>
      </c>
    </row>
    <row r="23" spans="1:8" ht="15" customHeight="1" x14ac:dyDescent="0.25">
      <c r="A23" s="25">
        <v>4658749</v>
      </c>
      <c r="B23" s="13">
        <v>44586</v>
      </c>
      <c r="C23" s="14" t="s">
        <v>3</v>
      </c>
      <c r="D23" s="12">
        <v>147155</v>
      </c>
      <c r="E23" s="13">
        <v>44608</v>
      </c>
      <c r="F23" s="15">
        <v>75900</v>
      </c>
      <c r="G23" s="15">
        <v>75900</v>
      </c>
      <c r="H23" s="16" t="s">
        <v>2</v>
      </c>
    </row>
    <row r="24" spans="1:8" ht="15" customHeight="1" x14ac:dyDescent="0.25">
      <c r="A24" s="25">
        <v>4660544</v>
      </c>
      <c r="B24" s="13">
        <v>44588</v>
      </c>
      <c r="C24" s="14" t="s">
        <v>3</v>
      </c>
      <c r="D24" s="12">
        <v>147155</v>
      </c>
      <c r="E24" s="13">
        <v>44608</v>
      </c>
      <c r="F24" s="15">
        <v>132019</v>
      </c>
      <c r="G24" s="15">
        <v>102919</v>
      </c>
      <c r="H24" s="16" t="s">
        <v>2</v>
      </c>
    </row>
    <row r="25" spans="1:8" ht="15" customHeight="1" x14ac:dyDescent="0.25">
      <c r="A25" s="25">
        <v>4663148</v>
      </c>
      <c r="B25" s="13">
        <v>44590</v>
      </c>
      <c r="C25" s="14" t="s">
        <v>3</v>
      </c>
      <c r="D25" s="12">
        <v>147155</v>
      </c>
      <c r="E25" s="13">
        <v>44608</v>
      </c>
      <c r="F25" s="15">
        <v>123200</v>
      </c>
      <c r="G25" s="15">
        <v>123200</v>
      </c>
      <c r="H25" s="16" t="s">
        <v>2</v>
      </c>
    </row>
    <row r="26" spans="1:8" ht="15" customHeight="1" x14ac:dyDescent="0.25">
      <c r="A26" s="25">
        <v>4663161</v>
      </c>
      <c r="B26" s="13">
        <v>44590</v>
      </c>
      <c r="C26" s="14" t="s">
        <v>3</v>
      </c>
      <c r="D26" s="12">
        <v>147155</v>
      </c>
      <c r="E26" s="13">
        <v>44608</v>
      </c>
      <c r="F26" s="15">
        <v>64200</v>
      </c>
      <c r="G26" s="15">
        <v>60500</v>
      </c>
      <c r="H26" s="16" t="s">
        <v>2</v>
      </c>
    </row>
    <row r="27" spans="1:8" ht="15" customHeight="1" x14ac:dyDescent="0.25">
      <c r="A27" s="25">
        <v>4667732</v>
      </c>
      <c r="B27" s="13">
        <v>44595</v>
      </c>
      <c r="C27" s="14" t="s">
        <v>3</v>
      </c>
      <c r="D27" s="12">
        <v>147155</v>
      </c>
      <c r="E27" s="13">
        <v>44608</v>
      </c>
      <c r="F27" s="15">
        <v>113800</v>
      </c>
      <c r="G27" s="15">
        <v>110100</v>
      </c>
      <c r="H27" s="16" t="s">
        <v>2</v>
      </c>
    </row>
    <row r="28" spans="1:8" ht="15" customHeight="1" x14ac:dyDescent="0.25">
      <c r="A28" s="25">
        <v>4669084</v>
      </c>
      <c r="B28" s="13">
        <v>44596</v>
      </c>
      <c r="C28" s="14" t="s">
        <v>3</v>
      </c>
      <c r="D28" s="12">
        <v>147155</v>
      </c>
      <c r="E28" s="13">
        <v>44608</v>
      </c>
      <c r="F28" s="15">
        <v>682014</v>
      </c>
      <c r="G28" s="15">
        <v>647514</v>
      </c>
      <c r="H28" s="16" t="s">
        <v>2</v>
      </c>
    </row>
    <row r="29" spans="1:8" ht="15" customHeight="1" x14ac:dyDescent="0.25">
      <c r="A29" s="25">
        <v>4679086</v>
      </c>
      <c r="B29" s="13">
        <v>44608</v>
      </c>
      <c r="C29" s="14" t="s">
        <v>0</v>
      </c>
      <c r="D29" s="12">
        <v>147717</v>
      </c>
      <c r="E29" s="13">
        <v>44636</v>
      </c>
      <c r="F29" s="15">
        <v>1198384</v>
      </c>
      <c r="G29" s="15">
        <v>788192</v>
      </c>
      <c r="H29" s="16" t="s">
        <v>2</v>
      </c>
    </row>
    <row r="30" spans="1:8" ht="15" customHeight="1" x14ac:dyDescent="0.25">
      <c r="A30" s="25">
        <v>4679295</v>
      </c>
      <c r="B30" s="13">
        <v>44608</v>
      </c>
      <c r="C30" s="14" t="s">
        <v>3</v>
      </c>
      <c r="D30" s="12">
        <v>147717</v>
      </c>
      <c r="E30" s="13">
        <v>44636</v>
      </c>
      <c r="F30" s="15">
        <v>52448</v>
      </c>
      <c r="G30" s="15">
        <v>48948</v>
      </c>
      <c r="H30" s="16" t="s">
        <v>2</v>
      </c>
    </row>
    <row r="31" spans="1:8" ht="15" customHeight="1" x14ac:dyDescent="0.25">
      <c r="A31" s="25">
        <v>4680392</v>
      </c>
      <c r="B31" s="13">
        <v>44609</v>
      </c>
      <c r="C31" s="14" t="s">
        <v>3</v>
      </c>
      <c r="D31" s="12">
        <v>147717</v>
      </c>
      <c r="E31" s="13">
        <v>44636</v>
      </c>
      <c r="F31" s="15">
        <v>48100</v>
      </c>
      <c r="G31" s="15">
        <v>48100</v>
      </c>
      <c r="H31" s="16" t="s">
        <v>2</v>
      </c>
    </row>
    <row r="32" spans="1:8" ht="15" customHeight="1" x14ac:dyDescent="0.25">
      <c r="A32" s="25">
        <v>4684486</v>
      </c>
      <c r="B32" s="13">
        <v>44614</v>
      </c>
      <c r="C32" s="14" t="s">
        <v>3</v>
      </c>
      <c r="D32" s="12">
        <v>151952</v>
      </c>
      <c r="E32" s="13">
        <v>44671</v>
      </c>
      <c r="F32" s="15">
        <v>75900</v>
      </c>
      <c r="G32" s="15">
        <v>75900</v>
      </c>
      <c r="H32" s="16" t="s">
        <v>2</v>
      </c>
    </row>
    <row r="33" spans="1:8" ht="15" customHeight="1" x14ac:dyDescent="0.25">
      <c r="A33" s="25">
        <v>4685558</v>
      </c>
      <c r="B33" s="13">
        <v>44615</v>
      </c>
      <c r="C33" s="14" t="s">
        <v>5</v>
      </c>
      <c r="D33" s="12">
        <v>151952</v>
      </c>
      <c r="E33" s="13">
        <v>44671</v>
      </c>
      <c r="F33" s="15">
        <v>228000</v>
      </c>
      <c r="G33" s="15">
        <v>110441</v>
      </c>
      <c r="H33" s="16" t="s">
        <v>2</v>
      </c>
    </row>
    <row r="34" spans="1:8" ht="15" customHeight="1" x14ac:dyDescent="0.25">
      <c r="A34" s="25">
        <v>4687703</v>
      </c>
      <c r="B34" s="13">
        <v>44616</v>
      </c>
      <c r="C34" s="14" t="s">
        <v>3</v>
      </c>
      <c r="D34" s="12">
        <v>151952</v>
      </c>
      <c r="E34" s="13">
        <v>44671</v>
      </c>
      <c r="F34" s="15">
        <v>70400</v>
      </c>
      <c r="G34" s="15">
        <v>66700</v>
      </c>
      <c r="H34" s="16" t="s">
        <v>2</v>
      </c>
    </row>
    <row r="35" spans="1:8" ht="15" customHeight="1" x14ac:dyDescent="0.25">
      <c r="A35" s="25">
        <v>4690728</v>
      </c>
      <c r="B35" s="13">
        <v>44620</v>
      </c>
      <c r="C35" s="14" t="s">
        <v>3</v>
      </c>
      <c r="D35" s="12">
        <v>151952</v>
      </c>
      <c r="E35" s="13">
        <v>44671</v>
      </c>
      <c r="F35" s="15">
        <v>299000</v>
      </c>
      <c r="G35" s="15">
        <v>260500</v>
      </c>
      <c r="H35" s="16" t="s">
        <v>2</v>
      </c>
    </row>
    <row r="36" spans="1:8" ht="15" customHeight="1" x14ac:dyDescent="0.25">
      <c r="A36" s="25">
        <v>4704515</v>
      </c>
      <c r="B36" s="13">
        <v>44635</v>
      </c>
      <c r="C36" s="14" t="s">
        <v>3</v>
      </c>
      <c r="D36" s="12">
        <v>164211</v>
      </c>
      <c r="E36" s="13">
        <v>44841</v>
      </c>
      <c r="F36" s="15">
        <v>57700</v>
      </c>
      <c r="G36" s="15">
        <v>57700</v>
      </c>
      <c r="H36" s="16" t="s">
        <v>2</v>
      </c>
    </row>
    <row r="37" spans="1:8" ht="15" customHeight="1" x14ac:dyDescent="0.25">
      <c r="A37" s="25">
        <v>4705350</v>
      </c>
      <c r="B37" s="13">
        <v>44636</v>
      </c>
      <c r="C37" s="14" t="s">
        <v>3</v>
      </c>
      <c r="D37" s="12">
        <v>164211</v>
      </c>
      <c r="E37" s="13">
        <v>44841</v>
      </c>
      <c r="F37" s="15">
        <v>25800</v>
      </c>
      <c r="G37" s="15">
        <v>11100</v>
      </c>
      <c r="H37" s="16" t="s">
        <v>2</v>
      </c>
    </row>
    <row r="38" spans="1:8" ht="15" customHeight="1" x14ac:dyDescent="0.25">
      <c r="A38" s="25">
        <v>4705483</v>
      </c>
      <c r="B38" s="13">
        <v>44636</v>
      </c>
      <c r="C38" s="14" t="s">
        <v>3</v>
      </c>
      <c r="D38" s="12">
        <v>151952</v>
      </c>
      <c r="E38" s="13">
        <v>44671</v>
      </c>
      <c r="F38" s="15">
        <v>75900</v>
      </c>
      <c r="G38" s="15">
        <v>75900</v>
      </c>
      <c r="H38" s="16" t="s">
        <v>2</v>
      </c>
    </row>
    <row r="39" spans="1:8" ht="15" customHeight="1" x14ac:dyDescent="0.25">
      <c r="A39" s="25">
        <v>4719672</v>
      </c>
      <c r="B39" s="13">
        <v>44651</v>
      </c>
      <c r="C39" s="14" t="s">
        <v>0</v>
      </c>
      <c r="D39" s="12">
        <v>151728</v>
      </c>
      <c r="E39" s="13">
        <v>44671</v>
      </c>
      <c r="F39" s="15">
        <v>6236051</v>
      </c>
      <c r="G39" s="15">
        <v>5963127</v>
      </c>
      <c r="H39" s="16" t="s">
        <v>2</v>
      </c>
    </row>
    <row r="40" spans="1:8" ht="15" customHeight="1" x14ac:dyDescent="0.25">
      <c r="A40" s="25">
        <v>4749227</v>
      </c>
      <c r="B40" s="13">
        <v>44686</v>
      </c>
      <c r="C40" s="14" t="s">
        <v>3</v>
      </c>
      <c r="D40" s="12">
        <v>164211</v>
      </c>
      <c r="E40" s="13">
        <v>44841</v>
      </c>
      <c r="F40" s="15">
        <v>465300</v>
      </c>
      <c r="G40" s="15">
        <v>465300</v>
      </c>
      <c r="H40" s="16" t="s">
        <v>2</v>
      </c>
    </row>
    <row r="41" spans="1:8" ht="15" customHeight="1" x14ac:dyDescent="0.25">
      <c r="A41" s="25">
        <v>4756139</v>
      </c>
      <c r="B41" s="13">
        <v>44693</v>
      </c>
      <c r="C41" s="14" t="s">
        <v>0</v>
      </c>
      <c r="D41" s="12">
        <v>156172</v>
      </c>
      <c r="E41" s="13">
        <v>44725</v>
      </c>
      <c r="F41" s="15">
        <v>6049236</v>
      </c>
      <c r="G41" s="15">
        <v>5457236</v>
      </c>
      <c r="H41" s="16" t="s">
        <v>2</v>
      </c>
    </row>
    <row r="42" spans="1:8" ht="15" customHeight="1" x14ac:dyDescent="0.25">
      <c r="A42" s="25">
        <v>4761831</v>
      </c>
      <c r="B42" s="13">
        <v>44699</v>
      </c>
      <c r="C42" s="14" t="s">
        <v>3</v>
      </c>
      <c r="D42" s="12">
        <v>164211</v>
      </c>
      <c r="E42" s="13">
        <v>44841</v>
      </c>
      <c r="F42" s="15">
        <v>108100</v>
      </c>
      <c r="G42" s="15">
        <v>108100</v>
      </c>
      <c r="H42" s="16" t="s">
        <v>2</v>
      </c>
    </row>
    <row r="43" spans="1:8" ht="15" customHeight="1" x14ac:dyDescent="0.25">
      <c r="A43" s="25">
        <v>4772660</v>
      </c>
      <c r="B43" s="13">
        <v>44712</v>
      </c>
      <c r="C43" s="14" t="s">
        <v>3</v>
      </c>
      <c r="D43" s="12">
        <v>164211</v>
      </c>
      <c r="E43" s="13">
        <v>44841</v>
      </c>
      <c r="F43" s="15">
        <v>75900</v>
      </c>
      <c r="G43" s="15">
        <v>72200</v>
      </c>
      <c r="H43" s="16" t="s">
        <v>2</v>
      </c>
    </row>
    <row r="44" spans="1:8" ht="15" customHeight="1" x14ac:dyDescent="0.25">
      <c r="A44" s="25">
        <v>4778236</v>
      </c>
      <c r="B44" s="13">
        <v>44719</v>
      </c>
      <c r="C44" s="14" t="s">
        <v>3</v>
      </c>
      <c r="D44" s="12">
        <v>164208</v>
      </c>
      <c r="E44" s="13">
        <v>44841</v>
      </c>
      <c r="F44" s="15">
        <v>75900</v>
      </c>
      <c r="G44" s="15">
        <v>72200</v>
      </c>
      <c r="H44" s="16" t="s">
        <v>2</v>
      </c>
    </row>
    <row r="45" spans="1:8" ht="15" customHeight="1" x14ac:dyDescent="0.25">
      <c r="A45" s="25">
        <v>4784396</v>
      </c>
      <c r="B45" s="13">
        <v>44725</v>
      </c>
      <c r="C45" s="14" t="s">
        <v>3</v>
      </c>
      <c r="D45" s="12">
        <v>164211</v>
      </c>
      <c r="E45" s="13">
        <v>44841</v>
      </c>
      <c r="F45" s="15">
        <v>442700</v>
      </c>
      <c r="G45" s="15">
        <v>442700</v>
      </c>
      <c r="H45" s="16" t="s">
        <v>2</v>
      </c>
    </row>
    <row r="46" spans="1:8" ht="15" customHeight="1" x14ac:dyDescent="0.25">
      <c r="A46" s="25">
        <v>4784419</v>
      </c>
      <c r="B46" s="13">
        <v>44725</v>
      </c>
      <c r="C46" s="14" t="s">
        <v>3</v>
      </c>
      <c r="D46" s="12">
        <v>164208</v>
      </c>
      <c r="E46" s="13">
        <v>44841</v>
      </c>
      <c r="F46" s="15">
        <v>604800</v>
      </c>
      <c r="G46" s="15">
        <v>604800</v>
      </c>
      <c r="H46" s="16" t="s">
        <v>2</v>
      </c>
    </row>
    <row r="47" spans="1:8" ht="15" customHeight="1" x14ac:dyDescent="0.25">
      <c r="A47" s="25">
        <v>4789156</v>
      </c>
      <c r="B47" s="13">
        <v>44729</v>
      </c>
      <c r="C47" s="14" t="s">
        <v>3</v>
      </c>
      <c r="D47" s="12">
        <v>164208</v>
      </c>
      <c r="E47" s="13">
        <v>44841</v>
      </c>
      <c r="F47" s="15">
        <v>151700</v>
      </c>
      <c r="G47" s="15">
        <v>148000</v>
      </c>
      <c r="H47" s="16" t="s">
        <v>2</v>
      </c>
    </row>
    <row r="48" spans="1:8" ht="15" customHeight="1" x14ac:dyDescent="0.25">
      <c r="A48" s="25">
        <v>4796923</v>
      </c>
      <c r="B48" s="13">
        <v>44740</v>
      </c>
      <c r="C48" s="14" t="s">
        <v>3</v>
      </c>
      <c r="D48" s="12">
        <v>164208</v>
      </c>
      <c r="E48" s="13">
        <v>44841</v>
      </c>
      <c r="F48" s="15">
        <v>75900</v>
      </c>
      <c r="G48" s="15">
        <v>72200</v>
      </c>
      <c r="H48" s="16" t="s">
        <v>2</v>
      </c>
    </row>
    <row r="49" spans="1:8" ht="15" customHeight="1" x14ac:dyDescent="0.25">
      <c r="A49" s="25">
        <v>4801680</v>
      </c>
      <c r="B49" s="13">
        <v>44747</v>
      </c>
      <c r="C49" s="14" t="s">
        <v>3</v>
      </c>
      <c r="D49" s="12">
        <v>166086</v>
      </c>
      <c r="E49" s="13">
        <v>44880</v>
      </c>
      <c r="F49" s="15">
        <v>933300</v>
      </c>
      <c r="G49" s="15">
        <v>933300</v>
      </c>
      <c r="H49" s="16" t="s">
        <v>2</v>
      </c>
    </row>
    <row r="50" spans="1:8" ht="15" customHeight="1" x14ac:dyDescent="0.25">
      <c r="A50" s="25">
        <v>4803083</v>
      </c>
      <c r="B50" s="13">
        <v>44748</v>
      </c>
      <c r="C50" s="14" t="s">
        <v>3</v>
      </c>
      <c r="D50" s="12">
        <v>164208</v>
      </c>
      <c r="E50" s="13">
        <v>44841</v>
      </c>
      <c r="F50" s="15">
        <v>80700</v>
      </c>
      <c r="G50" s="15">
        <v>80700</v>
      </c>
      <c r="H50" s="16" t="s">
        <v>2</v>
      </c>
    </row>
    <row r="51" spans="1:8" ht="15" customHeight="1" x14ac:dyDescent="0.25">
      <c r="A51" s="25">
        <v>4808569</v>
      </c>
      <c r="B51" s="13">
        <v>44754</v>
      </c>
      <c r="C51" s="14" t="s">
        <v>5</v>
      </c>
      <c r="D51" s="12">
        <v>164211</v>
      </c>
      <c r="E51" s="13">
        <v>44841</v>
      </c>
      <c r="F51" s="15">
        <v>227200</v>
      </c>
      <c r="G51" s="15">
        <v>69779</v>
      </c>
      <c r="H51" s="16" t="s">
        <v>2</v>
      </c>
    </row>
    <row r="52" spans="1:8" ht="15" customHeight="1" x14ac:dyDescent="0.25">
      <c r="A52" s="25">
        <v>4829222</v>
      </c>
      <c r="B52" s="13">
        <v>44775</v>
      </c>
      <c r="C52" s="14" t="s">
        <v>0</v>
      </c>
      <c r="D52" s="12">
        <v>164211</v>
      </c>
      <c r="E52" s="13">
        <v>44841</v>
      </c>
      <c r="F52" s="15">
        <v>254100</v>
      </c>
      <c r="G52" s="15">
        <v>236100</v>
      </c>
      <c r="H52" s="16" t="s">
        <v>2</v>
      </c>
    </row>
    <row r="53" spans="1:8" ht="15" customHeight="1" x14ac:dyDescent="0.25">
      <c r="A53" s="25">
        <v>4829838</v>
      </c>
      <c r="B53" s="13">
        <v>44776</v>
      </c>
      <c r="C53" s="14" t="s">
        <v>3</v>
      </c>
      <c r="D53" s="12">
        <v>164208</v>
      </c>
      <c r="E53" s="13">
        <v>44841</v>
      </c>
      <c r="F53" s="15">
        <v>57700</v>
      </c>
      <c r="G53" s="15">
        <v>54000</v>
      </c>
      <c r="H53" s="16" t="s">
        <v>2</v>
      </c>
    </row>
    <row r="54" spans="1:8" ht="15" customHeight="1" x14ac:dyDescent="0.25">
      <c r="A54" s="25">
        <v>4831510</v>
      </c>
      <c r="B54" s="13">
        <v>44777</v>
      </c>
      <c r="C54" s="14" t="s">
        <v>3</v>
      </c>
      <c r="D54" s="12">
        <v>166086</v>
      </c>
      <c r="E54" s="13">
        <v>44880</v>
      </c>
      <c r="F54" s="15">
        <v>691412</v>
      </c>
      <c r="G54" s="15">
        <v>691412</v>
      </c>
      <c r="H54" s="16" t="s">
        <v>2</v>
      </c>
    </row>
    <row r="55" spans="1:8" ht="15" customHeight="1" x14ac:dyDescent="0.25">
      <c r="A55" s="25">
        <v>4855437</v>
      </c>
      <c r="B55" s="13">
        <v>44803</v>
      </c>
      <c r="C55" s="14" t="s">
        <v>3</v>
      </c>
      <c r="D55" s="12">
        <v>169960</v>
      </c>
      <c r="E55" s="13">
        <v>44942</v>
      </c>
      <c r="F55" s="15">
        <v>193800</v>
      </c>
      <c r="G55" s="15">
        <v>190300</v>
      </c>
      <c r="H55" s="16" t="s">
        <v>2</v>
      </c>
    </row>
    <row r="56" spans="1:8" ht="15" customHeight="1" x14ac:dyDescent="0.25">
      <c r="A56" s="25">
        <v>4871090</v>
      </c>
      <c r="B56" s="13">
        <v>44818</v>
      </c>
      <c r="C56" s="14" t="s">
        <v>0</v>
      </c>
      <c r="D56" s="12">
        <v>163480</v>
      </c>
      <c r="E56" s="13">
        <v>44824</v>
      </c>
      <c r="F56" s="15">
        <v>2932069</v>
      </c>
      <c r="G56" s="15">
        <v>2932069</v>
      </c>
      <c r="H56" s="16" t="s">
        <v>2</v>
      </c>
    </row>
    <row r="57" spans="1:8" ht="15" customHeight="1" x14ac:dyDescent="0.25">
      <c r="A57" s="25">
        <v>4884311</v>
      </c>
      <c r="B57" s="13">
        <v>44832</v>
      </c>
      <c r="C57" s="14" t="s">
        <v>3</v>
      </c>
      <c r="D57" s="12">
        <v>166086</v>
      </c>
      <c r="E57" s="13">
        <v>44880</v>
      </c>
      <c r="F57" s="15">
        <v>2359103</v>
      </c>
      <c r="G57" s="15">
        <v>2359103</v>
      </c>
      <c r="H57" s="16" t="s">
        <v>2</v>
      </c>
    </row>
    <row r="58" spans="1:8" ht="15" customHeight="1" x14ac:dyDescent="0.25">
      <c r="A58" s="25">
        <v>4910146</v>
      </c>
      <c r="B58" s="13">
        <v>44859</v>
      </c>
      <c r="C58" s="14" t="s">
        <v>0</v>
      </c>
      <c r="D58" s="12">
        <v>166086</v>
      </c>
      <c r="E58" s="13">
        <v>44880</v>
      </c>
      <c r="F58" s="15">
        <v>80700</v>
      </c>
      <c r="G58" s="15">
        <v>4789</v>
      </c>
      <c r="H58" s="16" t="s">
        <v>2</v>
      </c>
    </row>
    <row r="59" spans="1:8" ht="15" customHeight="1" x14ac:dyDescent="0.25">
      <c r="A59" s="25">
        <v>4927838</v>
      </c>
      <c r="B59" s="13">
        <v>44880</v>
      </c>
      <c r="C59" s="14" t="s">
        <v>3</v>
      </c>
      <c r="D59" s="12">
        <v>169952</v>
      </c>
      <c r="E59" s="13">
        <v>44939</v>
      </c>
      <c r="F59" s="15">
        <v>80700</v>
      </c>
      <c r="G59" s="15">
        <v>80700</v>
      </c>
      <c r="H59" s="16" t="s">
        <v>2</v>
      </c>
    </row>
    <row r="60" spans="1:8" ht="15" customHeight="1" x14ac:dyDescent="0.25">
      <c r="A60" s="25">
        <v>4930344</v>
      </c>
      <c r="B60" s="13">
        <v>44882</v>
      </c>
      <c r="C60" s="14" t="s">
        <v>3</v>
      </c>
      <c r="D60" s="12">
        <v>169952</v>
      </c>
      <c r="E60" s="13">
        <v>44939</v>
      </c>
      <c r="F60" s="15">
        <v>118520</v>
      </c>
      <c r="G60" s="15">
        <v>105720</v>
      </c>
      <c r="H60" s="16" t="s">
        <v>4</v>
      </c>
    </row>
    <row r="61" spans="1:8" ht="15" customHeight="1" x14ac:dyDescent="0.25">
      <c r="A61" s="25">
        <v>4943892</v>
      </c>
      <c r="B61" s="13">
        <v>44896</v>
      </c>
      <c r="C61" s="14" t="s">
        <v>3</v>
      </c>
      <c r="D61" s="12">
        <v>169952</v>
      </c>
      <c r="E61" s="13">
        <v>44939</v>
      </c>
      <c r="F61" s="15">
        <v>57600</v>
      </c>
      <c r="G61" s="15">
        <v>53900</v>
      </c>
      <c r="H61" s="16" t="s">
        <v>2</v>
      </c>
    </row>
    <row r="62" spans="1:8" ht="15" customHeight="1" x14ac:dyDescent="0.25">
      <c r="A62" s="25">
        <v>4952876</v>
      </c>
      <c r="B62" s="13">
        <v>44908</v>
      </c>
      <c r="C62" s="14" t="s">
        <v>3</v>
      </c>
      <c r="D62" s="12">
        <v>169952</v>
      </c>
      <c r="E62" s="13">
        <v>44939</v>
      </c>
      <c r="F62" s="15">
        <v>80700</v>
      </c>
      <c r="G62" s="15">
        <v>77000</v>
      </c>
      <c r="H62" s="16" t="s">
        <v>2</v>
      </c>
    </row>
    <row r="63" spans="1:8" ht="15" customHeight="1" x14ac:dyDescent="0.25">
      <c r="A63" s="25">
        <v>4955257</v>
      </c>
      <c r="B63" s="13">
        <v>44909</v>
      </c>
      <c r="C63" s="14" t="s">
        <v>3</v>
      </c>
      <c r="D63" s="12">
        <v>169952</v>
      </c>
      <c r="E63" s="13">
        <v>44939</v>
      </c>
      <c r="F63" s="15">
        <v>56100</v>
      </c>
      <c r="G63" s="15">
        <v>52400</v>
      </c>
      <c r="H63" s="16" t="s">
        <v>2</v>
      </c>
    </row>
    <row r="64" spans="1:8" ht="15" customHeight="1" x14ac:dyDescent="0.25">
      <c r="A64" s="25">
        <v>4955480</v>
      </c>
      <c r="B64" s="13">
        <v>44909</v>
      </c>
      <c r="C64" s="14" t="s">
        <v>3</v>
      </c>
      <c r="D64" s="12">
        <v>169952</v>
      </c>
      <c r="E64" s="13">
        <v>44939</v>
      </c>
      <c r="F64" s="15">
        <v>56100</v>
      </c>
      <c r="G64" s="15">
        <v>52400</v>
      </c>
      <c r="H64" s="16" t="s">
        <v>2</v>
      </c>
    </row>
    <row r="65" spans="1:8" ht="15" customHeight="1" x14ac:dyDescent="0.25">
      <c r="A65" s="25">
        <v>4956279</v>
      </c>
      <c r="B65" s="13">
        <v>44910</v>
      </c>
      <c r="C65" s="14" t="s">
        <v>3</v>
      </c>
      <c r="D65" s="12">
        <v>169952</v>
      </c>
      <c r="E65" s="13">
        <v>44939</v>
      </c>
      <c r="F65" s="15">
        <v>138100</v>
      </c>
      <c r="G65" s="15">
        <v>134400</v>
      </c>
      <c r="H65" s="16" t="s">
        <v>2</v>
      </c>
    </row>
    <row r="66" spans="1:8" ht="15" customHeight="1" x14ac:dyDescent="0.25">
      <c r="A66" s="25">
        <v>4965785</v>
      </c>
      <c r="B66" s="13">
        <v>44922</v>
      </c>
      <c r="C66" s="14" t="s">
        <v>3</v>
      </c>
      <c r="D66" s="12">
        <v>171027</v>
      </c>
      <c r="E66" s="13">
        <v>44942</v>
      </c>
      <c r="F66" s="15">
        <v>57700</v>
      </c>
      <c r="G66" s="15">
        <v>54000</v>
      </c>
      <c r="H66" s="16" t="s">
        <v>2</v>
      </c>
    </row>
    <row r="67" spans="1:8" ht="15" customHeight="1" x14ac:dyDescent="0.25">
      <c r="A67" s="25">
        <v>4968063</v>
      </c>
      <c r="B67" s="13">
        <v>44924</v>
      </c>
      <c r="C67" s="14" t="s">
        <v>3</v>
      </c>
      <c r="D67" s="12">
        <v>171027</v>
      </c>
      <c r="E67" s="13">
        <v>44942</v>
      </c>
      <c r="F67" s="15">
        <v>200443</v>
      </c>
      <c r="G67" s="15">
        <v>196743</v>
      </c>
      <c r="H67" s="16" t="s">
        <v>4</v>
      </c>
    </row>
    <row r="68" spans="1:8" ht="15" customHeight="1" x14ac:dyDescent="0.25">
      <c r="A68" s="25">
        <v>4972916</v>
      </c>
      <c r="B68" s="13">
        <v>44930</v>
      </c>
      <c r="C68" s="14" t="s">
        <v>3</v>
      </c>
      <c r="D68" s="12">
        <v>172967</v>
      </c>
      <c r="E68" s="13">
        <v>44965</v>
      </c>
      <c r="F68" s="15">
        <v>57600</v>
      </c>
      <c r="G68" s="15">
        <v>57600</v>
      </c>
      <c r="H68" s="16" t="s">
        <v>2</v>
      </c>
    </row>
    <row r="69" spans="1:8" ht="15" customHeight="1" x14ac:dyDescent="0.25">
      <c r="A69" s="25">
        <v>4984203</v>
      </c>
      <c r="B69" s="13">
        <v>44943</v>
      </c>
      <c r="C69" s="14" t="s">
        <v>3</v>
      </c>
      <c r="D69" s="12">
        <v>172967</v>
      </c>
      <c r="E69" s="13">
        <v>44965</v>
      </c>
      <c r="F69" s="15">
        <v>134670</v>
      </c>
      <c r="G69" s="15">
        <v>130570</v>
      </c>
      <c r="H69" s="16" t="s">
        <v>4</v>
      </c>
    </row>
    <row r="70" spans="1:8" ht="15" customHeight="1" x14ac:dyDescent="0.25">
      <c r="A70" s="25">
        <v>4987495</v>
      </c>
      <c r="B70" s="13">
        <v>44946</v>
      </c>
      <c r="C70" s="14" t="s">
        <v>3</v>
      </c>
      <c r="D70" s="12">
        <v>172967</v>
      </c>
      <c r="E70" s="13">
        <v>44965</v>
      </c>
      <c r="F70" s="15">
        <v>123821</v>
      </c>
      <c r="G70" s="15">
        <v>120121</v>
      </c>
      <c r="H70" s="16" t="s">
        <v>2</v>
      </c>
    </row>
    <row r="71" spans="1:8" ht="15" customHeight="1" x14ac:dyDescent="0.25">
      <c r="A71" s="25">
        <v>4990698</v>
      </c>
      <c r="B71" s="13">
        <v>44949</v>
      </c>
      <c r="C71" s="14" t="s">
        <v>3</v>
      </c>
      <c r="D71" s="12">
        <v>172967</v>
      </c>
      <c r="E71" s="13">
        <v>44965</v>
      </c>
      <c r="F71" s="15">
        <v>75900</v>
      </c>
      <c r="G71" s="15">
        <v>75900</v>
      </c>
      <c r="H71" s="16" t="s">
        <v>2</v>
      </c>
    </row>
    <row r="72" spans="1:8" ht="15" customHeight="1" x14ac:dyDescent="0.25">
      <c r="A72" s="25">
        <v>4994924</v>
      </c>
      <c r="B72" s="13">
        <v>44953</v>
      </c>
      <c r="C72" s="14" t="s">
        <v>3</v>
      </c>
      <c r="D72" s="12">
        <v>173682</v>
      </c>
      <c r="E72" s="13">
        <v>44965</v>
      </c>
      <c r="F72" s="15">
        <v>86502</v>
      </c>
      <c r="G72" s="15">
        <v>82402</v>
      </c>
      <c r="H72" s="16" t="s">
        <v>4</v>
      </c>
    </row>
    <row r="73" spans="1:8" ht="15" customHeight="1" x14ac:dyDescent="0.25">
      <c r="A73" s="25">
        <v>5000480</v>
      </c>
      <c r="B73" s="13">
        <v>44958</v>
      </c>
      <c r="C73" s="14" t="s">
        <v>3</v>
      </c>
      <c r="D73" s="12">
        <v>173682</v>
      </c>
      <c r="E73" s="13">
        <v>44965</v>
      </c>
      <c r="F73" s="15">
        <v>524204</v>
      </c>
      <c r="G73" s="15">
        <v>480204</v>
      </c>
      <c r="H73" s="16" t="s">
        <v>2</v>
      </c>
    </row>
    <row r="74" spans="1:8" ht="15" customHeight="1" x14ac:dyDescent="0.25">
      <c r="A74" s="25">
        <v>5001686</v>
      </c>
      <c r="B74" s="13">
        <v>44959</v>
      </c>
      <c r="C74" s="14" t="s">
        <v>3</v>
      </c>
      <c r="D74" s="12">
        <v>173682</v>
      </c>
      <c r="E74" s="13">
        <v>44965</v>
      </c>
      <c r="F74" s="15">
        <v>828362</v>
      </c>
      <c r="G74" s="15">
        <v>828362</v>
      </c>
      <c r="H74" s="16" t="s">
        <v>2</v>
      </c>
    </row>
    <row r="75" spans="1:8" ht="15" customHeight="1" x14ac:dyDescent="0.25">
      <c r="A75" s="25">
        <v>5002308</v>
      </c>
      <c r="B75" s="13">
        <v>44960</v>
      </c>
      <c r="C75" s="14" t="s">
        <v>3</v>
      </c>
      <c r="D75" s="12">
        <v>173682</v>
      </c>
      <c r="E75" s="13">
        <v>44965</v>
      </c>
      <c r="F75" s="15">
        <v>67000</v>
      </c>
      <c r="G75" s="15">
        <v>67000</v>
      </c>
      <c r="H75" s="16" t="s">
        <v>2</v>
      </c>
    </row>
    <row r="76" spans="1:8" ht="15" customHeight="1" x14ac:dyDescent="0.25">
      <c r="A76" s="25">
        <v>5003018</v>
      </c>
      <c r="B76" s="13">
        <v>44960</v>
      </c>
      <c r="C76" s="14" t="s">
        <v>3</v>
      </c>
      <c r="D76" s="12">
        <v>174246</v>
      </c>
      <c r="E76" s="13">
        <v>44971</v>
      </c>
      <c r="F76" s="15">
        <v>82200</v>
      </c>
      <c r="G76" s="15">
        <v>74000</v>
      </c>
      <c r="H76" s="16" t="s">
        <v>2</v>
      </c>
    </row>
    <row r="77" spans="1:8" ht="15" customHeight="1" x14ac:dyDescent="0.25">
      <c r="A77" s="25">
        <v>5004809</v>
      </c>
      <c r="B77" s="13">
        <v>44964</v>
      </c>
      <c r="C77" s="14" t="s">
        <v>3</v>
      </c>
      <c r="D77" s="12">
        <v>174246</v>
      </c>
      <c r="E77" s="13">
        <v>44971</v>
      </c>
      <c r="F77" s="15">
        <v>48146</v>
      </c>
      <c r="G77" s="15">
        <v>44046</v>
      </c>
      <c r="H77" s="16" t="s">
        <v>4</v>
      </c>
    </row>
    <row r="78" spans="1:8" ht="15" customHeight="1" x14ac:dyDescent="0.25">
      <c r="A78" s="25">
        <v>5004812</v>
      </c>
      <c r="B78" s="13">
        <v>44964</v>
      </c>
      <c r="C78" s="14" t="s">
        <v>3</v>
      </c>
      <c r="D78" s="12">
        <v>174246</v>
      </c>
      <c r="E78" s="13">
        <v>44971</v>
      </c>
      <c r="F78" s="15">
        <v>31048</v>
      </c>
      <c r="G78" s="15">
        <v>26948</v>
      </c>
      <c r="H78" s="16" t="s">
        <v>4</v>
      </c>
    </row>
    <row r="79" spans="1:8" ht="15" customHeight="1" x14ac:dyDescent="0.25">
      <c r="A79" s="25">
        <v>5007426</v>
      </c>
      <c r="B79" s="13">
        <v>44966</v>
      </c>
      <c r="C79" s="14" t="s">
        <v>3</v>
      </c>
      <c r="D79" s="12">
        <v>174246</v>
      </c>
      <c r="E79" s="13">
        <v>44971</v>
      </c>
      <c r="F79" s="15">
        <v>6728</v>
      </c>
      <c r="G79" s="15">
        <v>2628</v>
      </c>
      <c r="H79" s="16" t="s">
        <v>4</v>
      </c>
    </row>
    <row r="80" spans="1:8" ht="15" customHeight="1" x14ac:dyDescent="0.25">
      <c r="A80" s="25">
        <v>5007819</v>
      </c>
      <c r="B80" s="13">
        <v>44966</v>
      </c>
      <c r="C80" s="14" t="s">
        <v>3</v>
      </c>
      <c r="D80" s="12">
        <v>174246</v>
      </c>
      <c r="E80" s="13">
        <v>44971</v>
      </c>
      <c r="F80" s="15">
        <v>80713</v>
      </c>
      <c r="G80" s="15">
        <v>76613</v>
      </c>
      <c r="H80" s="16" t="s">
        <v>2</v>
      </c>
    </row>
    <row r="82" spans="1:8" x14ac:dyDescent="0.25">
      <c r="A82" s="26" t="s">
        <v>21</v>
      </c>
      <c r="B82" s="21"/>
      <c r="C82" s="20"/>
      <c r="D82" s="20"/>
      <c r="E82" s="21"/>
      <c r="F82" s="22"/>
      <c r="G82" s="23">
        <f>SUM(G9:G81)</f>
        <v>54229317</v>
      </c>
      <c r="H82" s="23"/>
    </row>
  </sheetData>
  <sortState xmlns:xlrd2="http://schemas.microsoft.com/office/spreadsheetml/2017/richdata2" ref="A9:H80">
    <sortCondition ref="A9:A80"/>
  </sortState>
  <mergeCells count="7">
    <mergeCell ref="A2:H2"/>
    <mergeCell ref="A1:H1"/>
    <mergeCell ref="A7:H7"/>
    <mergeCell ref="A6:H6"/>
    <mergeCell ref="A5:H5"/>
    <mergeCell ref="A4:H4"/>
    <mergeCell ref="A3:H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workbookViewId="0">
      <selection activeCell="E5" sqref="E5"/>
    </sheetView>
  </sheetViews>
  <sheetFormatPr baseColWidth="10" defaultRowHeight="15" x14ac:dyDescent="0.25"/>
  <sheetData>
    <row r="1" spans="1:6" ht="37.5" customHeight="1" x14ac:dyDescent="0.25">
      <c r="A1" s="1" t="s">
        <v>10</v>
      </c>
      <c r="B1" s="2" t="s">
        <v>11</v>
      </c>
      <c r="C1" s="1" t="s">
        <v>12</v>
      </c>
      <c r="D1" s="3" t="s">
        <v>15</v>
      </c>
      <c r="E1" s="4" t="s">
        <v>16</v>
      </c>
      <c r="F1" s="4" t="s">
        <v>17</v>
      </c>
    </row>
    <row r="2" spans="1:6" ht="15" customHeight="1" x14ac:dyDescent="0.25">
      <c r="A2" s="5">
        <v>4782505</v>
      </c>
      <c r="B2" s="6">
        <v>44722</v>
      </c>
      <c r="C2" s="5" t="s">
        <v>6</v>
      </c>
      <c r="D2" s="8">
        <v>57700</v>
      </c>
      <c r="E2" s="8">
        <v>54000</v>
      </c>
      <c r="F2" s="7" t="s">
        <v>2</v>
      </c>
    </row>
    <row r="3" spans="1:6" ht="15" customHeight="1" x14ac:dyDescent="0.25">
      <c r="A3" s="5">
        <v>5013983</v>
      </c>
      <c r="B3" s="6">
        <v>44972</v>
      </c>
      <c r="C3" s="5" t="s">
        <v>6</v>
      </c>
      <c r="D3" s="8">
        <v>65700</v>
      </c>
      <c r="E3" s="8">
        <v>59800</v>
      </c>
      <c r="F3" s="7" t="s">
        <v>2</v>
      </c>
    </row>
    <row r="5" spans="1:6" x14ac:dyDescent="0.25">
      <c r="E5" s="9">
        <f>SUM(E2:E4)</f>
        <v>113800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5039B-6C42-4940-AFF8-5A19FD80720F}">
  <dimension ref="A3:D11"/>
  <sheetViews>
    <sheetView showGridLines="0" workbookViewId="0">
      <selection activeCell="D7" sqref="D7"/>
    </sheetView>
  </sheetViews>
  <sheetFormatPr baseColWidth="10" defaultRowHeight="15" x14ac:dyDescent="0.25"/>
  <cols>
    <col min="1" max="1" width="42.140625" bestFit="1" customWidth="1"/>
    <col min="2" max="2" width="15.7109375" bestFit="1" customWidth="1"/>
    <col min="3" max="3" width="23.140625" bestFit="1" customWidth="1"/>
    <col min="4" max="4" width="24.7109375" bestFit="1" customWidth="1"/>
  </cols>
  <sheetData>
    <row r="3" spans="1:4" x14ac:dyDescent="0.25">
      <c r="A3" s="37" t="s">
        <v>166</v>
      </c>
      <c r="B3" s="39" t="s">
        <v>167</v>
      </c>
      <c r="C3" t="s">
        <v>168</v>
      </c>
      <c r="D3" t="s">
        <v>169</v>
      </c>
    </row>
    <row r="4" spans="1:4" x14ac:dyDescent="0.25">
      <c r="A4" s="38" t="s">
        <v>162</v>
      </c>
      <c r="B4" s="40">
        <v>1</v>
      </c>
      <c r="C4" s="32">
        <v>2932069</v>
      </c>
      <c r="D4" s="32">
        <v>2932069</v>
      </c>
    </row>
    <row r="5" spans="1:4" x14ac:dyDescent="0.25">
      <c r="A5" s="38" t="s">
        <v>161</v>
      </c>
      <c r="B5" s="40">
        <v>16</v>
      </c>
      <c r="C5" s="32">
        <v>2507437</v>
      </c>
      <c r="D5" s="32"/>
    </row>
    <row r="6" spans="1:4" x14ac:dyDescent="0.25">
      <c r="A6" s="38" t="s">
        <v>164</v>
      </c>
      <c r="B6" s="40">
        <v>49</v>
      </c>
      <c r="C6" s="32">
        <v>48287191</v>
      </c>
      <c r="D6" s="32">
        <v>150021</v>
      </c>
    </row>
    <row r="7" spans="1:4" x14ac:dyDescent="0.25">
      <c r="A7" s="38" t="s">
        <v>163</v>
      </c>
      <c r="B7" s="40">
        <v>6</v>
      </c>
      <c r="C7" s="32">
        <v>502620</v>
      </c>
      <c r="D7" s="32">
        <v>39717</v>
      </c>
    </row>
    <row r="8" spans="1:4" x14ac:dyDescent="0.25">
      <c r="A8" s="38" t="s">
        <v>165</v>
      </c>
      <c r="B8" s="40">
        <v>72</v>
      </c>
      <c r="C8" s="32">
        <v>54229317</v>
      </c>
      <c r="D8" s="32">
        <v>3121807</v>
      </c>
    </row>
    <row r="11" spans="1:4" x14ac:dyDescent="0.25">
      <c r="A11" s="83" t="s">
        <v>164</v>
      </c>
      <c r="B11">
        <f>B6</f>
        <v>49</v>
      </c>
      <c r="C11" s="32">
        <f>C6+(C7-D7)</f>
        <v>48750094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75023-F1E9-44D7-B92F-FFF7385C8563}">
  <dimension ref="A1:AT74"/>
  <sheetViews>
    <sheetView showGridLines="0" zoomScale="85" zoomScaleNormal="85" workbookViewId="0">
      <selection activeCell="J2" sqref="J2"/>
    </sheetView>
  </sheetViews>
  <sheetFormatPr baseColWidth="10" defaultRowHeight="15" x14ac:dyDescent="0.25"/>
  <cols>
    <col min="1" max="1" width="10" bestFit="1" customWidth="1"/>
    <col min="2" max="2" width="46" bestFit="1" customWidth="1"/>
    <col min="3" max="3" width="13.4257812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5.5703125" bestFit="1" customWidth="1"/>
    <col min="9" max="9" width="26" bestFit="1" customWidth="1"/>
    <col min="10" max="10" width="14.7109375" bestFit="1" customWidth="1"/>
    <col min="11" max="12" width="15.140625" bestFit="1" customWidth="1"/>
    <col min="13" max="13" width="34.42578125" customWidth="1"/>
    <col min="14" max="14" width="32.425781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9.7109375" customWidth="1"/>
    <col min="19" max="19" width="12.85546875" bestFit="1" customWidth="1"/>
    <col min="20" max="21" width="22.140625" bestFit="1" customWidth="1"/>
    <col min="22" max="22" width="20.85546875" bestFit="1" customWidth="1"/>
    <col min="23" max="23" width="24.28515625" customWidth="1"/>
    <col min="24" max="24" width="30.85546875" customWidth="1"/>
    <col min="25" max="25" width="16.5703125" bestFit="1" customWidth="1"/>
    <col min="26" max="26" width="30" customWidth="1"/>
    <col min="27" max="27" width="21" bestFit="1" customWidth="1"/>
    <col min="28" max="28" width="14.28515625" bestFit="1" customWidth="1"/>
    <col min="29" max="29" width="11.140625" bestFit="1" customWidth="1"/>
    <col min="30" max="30" width="21.28515625" bestFit="1" customWidth="1"/>
    <col min="31" max="31" width="24.140625" bestFit="1" customWidth="1"/>
    <col min="32" max="32" width="26" bestFit="1" customWidth="1"/>
    <col min="33" max="33" width="21" bestFit="1" customWidth="1"/>
    <col min="34" max="34" width="14.5703125" bestFit="1" customWidth="1"/>
    <col min="35" max="35" width="27.7109375" bestFit="1" customWidth="1"/>
    <col min="36" max="36" width="14" bestFit="1" customWidth="1"/>
    <col min="37" max="37" width="22.7109375" bestFit="1" customWidth="1"/>
    <col min="38" max="38" width="20.28515625" bestFit="1" customWidth="1"/>
    <col min="39" max="39" width="23.5703125" bestFit="1" customWidth="1"/>
    <col min="40" max="40" width="20.85546875" bestFit="1" customWidth="1"/>
    <col min="41" max="41" width="22.42578125" bestFit="1" customWidth="1"/>
    <col min="42" max="42" width="22.140625" bestFit="1" customWidth="1"/>
    <col min="43" max="43" width="10.85546875" bestFit="1" customWidth="1"/>
    <col min="44" max="44" width="31.140625" bestFit="1" customWidth="1"/>
    <col min="45" max="45" width="47.85546875" bestFit="1" customWidth="1"/>
    <col min="46" max="46" width="9" bestFit="1" customWidth="1"/>
  </cols>
  <sheetData>
    <row r="1" spans="1:46" x14ac:dyDescent="0.25">
      <c r="K1" s="36">
        <f>SUBTOTAL(9,K3:K74)</f>
        <v>56776101</v>
      </c>
      <c r="L1" s="36">
        <f>SUBTOTAL(9,L3:L74)</f>
        <v>54229317</v>
      </c>
      <c r="O1" s="36">
        <f>SUBTOTAL(9,O3:O74)</f>
        <v>49073510</v>
      </c>
      <c r="U1" s="36">
        <f>SUBTOTAL(9,U3:U74)</f>
        <v>53564640</v>
      </c>
      <c r="V1" s="36">
        <f>SUBTOTAL(9,V3:V74)</f>
        <v>246659</v>
      </c>
      <c r="W1" s="36">
        <f>SUBTOTAL(9,W3:W74)</f>
        <v>900977</v>
      </c>
      <c r="Y1" s="36">
        <f>SUBTOTAL(9,Y3:Y74)</f>
        <v>3121807</v>
      </c>
      <c r="AA1" s="36">
        <f>SUBTOTAL(9,AA3:AA74)</f>
        <v>49295197</v>
      </c>
      <c r="AB1" s="36">
        <f>SUBTOTAL(9,AB3:AB74)</f>
        <v>3121807</v>
      </c>
      <c r="AD1" s="36">
        <f>SUBTOTAL(9,AD3:AD74)</f>
        <v>0</v>
      </c>
    </row>
    <row r="2" spans="1:46" ht="39.950000000000003" customHeight="1" x14ac:dyDescent="0.25">
      <c r="A2" s="33" t="s">
        <v>22</v>
      </c>
      <c r="B2" s="33" t="s">
        <v>23</v>
      </c>
      <c r="C2" s="33" t="s">
        <v>24</v>
      </c>
      <c r="D2" s="33" t="s">
        <v>25</v>
      </c>
      <c r="E2" s="33" t="s">
        <v>26</v>
      </c>
      <c r="F2" s="33" t="s">
        <v>27</v>
      </c>
      <c r="G2" s="33" t="s">
        <v>28</v>
      </c>
      <c r="H2" s="34" t="s">
        <v>10</v>
      </c>
      <c r="I2" s="34" t="s">
        <v>29</v>
      </c>
      <c r="J2" s="33" t="s">
        <v>30</v>
      </c>
      <c r="K2" s="33" t="s">
        <v>31</v>
      </c>
      <c r="L2" s="33" t="s">
        <v>32</v>
      </c>
      <c r="M2" s="33" t="s">
        <v>33</v>
      </c>
      <c r="N2" s="34" t="s">
        <v>34</v>
      </c>
      <c r="O2" s="34" t="s">
        <v>35</v>
      </c>
      <c r="P2" s="34" t="s">
        <v>36</v>
      </c>
      <c r="Q2" s="34" t="s">
        <v>37</v>
      </c>
      <c r="R2" s="34" t="s">
        <v>38</v>
      </c>
      <c r="S2" s="34" t="s">
        <v>39</v>
      </c>
      <c r="T2" s="33" t="s">
        <v>40</v>
      </c>
      <c r="U2" s="33" t="s">
        <v>41</v>
      </c>
      <c r="V2" s="33" t="s">
        <v>42</v>
      </c>
      <c r="W2" s="34" t="s">
        <v>43</v>
      </c>
      <c r="X2" s="34" t="s">
        <v>65</v>
      </c>
      <c r="Y2" s="34" t="s">
        <v>44</v>
      </c>
      <c r="Z2" s="34" t="s">
        <v>54</v>
      </c>
      <c r="AA2" s="33" t="s">
        <v>45</v>
      </c>
      <c r="AB2" s="33" t="s">
        <v>46</v>
      </c>
      <c r="AC2" s="34" t="s">
        <v>47</v>
      </c>
      <c r="AD2" s="34" t="s">
        <v>48</v>
      </c>
      <c r="AE2" s="34" t="s">
        <v>49</v>
      </c>
      <c r="AF2" s="34" t="s">
        <v>50</v>
      </c>
      <c r="AG2" s="33" t="s">
        <v>51</v>
      </c>
      <c r="AH2" s="33" t="s">
        <v>52</v>
      </c>
      <c r="AI2" s="33" t="s">
        <v>53</v>
      </c>
      <c r="AJ2" s="33" t="s">
        <v>55</v>
      </c>
      <c r="AK2" s="33" t="s">
        <v>56</v>
      </c>
      <c r="AL2" s="33" t="s">
        <v>57</v>
      </c>
      <c r="AM2" s="33" t="s">
        <v>58</v>
      </c>
      <c r="AN2" s="33" t="s">
        <v>59</v>
      </c>
      <c r="AO2" s="33" t="s">
        <v>60</v>
      </c>
      <c r="AP2" s="33" t="s">
        <v>61</v>
      </c>
      <c r="AQ2" s="33" t="s">
        <v>62</v>
      </c>
      <c r="AR2" s="33" t="s">
        <v>63</v>
      </c>
      <c r="AS2" s="33" t="s">
        <v>64</v>
      </c>
      <c r="AT2" s="33" t="s">
        <v>66</v>
      </c>
    </row>
    <row r="3" spans="1:46" x14ac:dyDescent="0.25">
      <c r="A3" s="5">
        <v>890939936</v>
      </c>
      <c r="B3" s="5" t="s">
        <v>67</v>
      </c>
      <c r="C3" s="5"/>
      <c r="D3" s="5">
        <v>4855437</v>
      </c>
      <c r="E3" s="5"/>
      <c r="F3" s="5"/>
      <c r="G3" s="5"/>
      <c r="H3" s="5">
        <v>4855437</v>
      </c>
      <c r="I3" s="5" t="s">
        <v>68</v>
      </c>
      <c r="J3" s="6">
        <v>44942</v>
      </c>
      <c r="K3" s="35">
        <v>193800</v>
      </c>
      <c r="L3" s="35">
        <v>190300</v>
      </c>
      <c r="M3" s="5" t="s">
        <v>69</v>
      </c>
      <c r="N3" s="5" t="s">
        <v>161</v>
      </c>
      <c r="O3" s="5"/>
      <c r="P3" s="5"/>
      <c r="Q3" s="5"/>
      <c r="R3" s="5"/>
      <c r="S3" s="5"/>
      <c r="T3" s="5" t="s">
        <v>70</v>
      </c>
      <c r="U3" s="35"/>
      <c r="V3" s="35"/>
      <c r="W3" s="35"/>
      <c r="X3" s="5"/>
      <c r="Y3" s="35"/>
      <c r="Z3" s="5"/>
      <c r="AA3" s="35"/>
      <c r="AB3" s="35"/>
      <c r="AC3" s="35"/>
      <c r="AD3" s="35"/>
      <c r="AE3" s="5"/>
      <c r="AF3" s="5"/>
      <c r="AG3" s="5"/>
      <c r="AH3" s="5"/>
      <c r="AI3" s="5"/>
      <c r="AJ3" s="6">
        <v>44942</v>
      </c>
      <c r="AK3" s="5"/>
      <c r="AL3" s="5"/>
      <c r="AM3" s="5"/>
      <c r="AN3" s="5"/>
      <c r="AO3" s="5"/>
      <c r="AP3" s="5"/>
      <c r="AQ3" s="5"/>
      <c r="AR3" s="5"/>
      <c r="AS3" s="5"/>
      <c r="AT3" s="5">
        <v>20230220</v>
      </c>
    </row>
    <row r="4" spans="1:46" x14ac:dyDescent="0.25">
      <c r="A4" s="5">
        <v>890939936</v>
      </c>
      <c r="B4" s="5" t="s">
        <v>67</v>
      </c>
      <c r="C4" s="5"/>
      <c r="D4" s="5">
        <v>4965785</v>
      </c>
      <c r="E4" s="5"/>
      <c r="F4" s="5"/>
      <c r="G4" s="5"/>
      <c r="H4" s="5">
        <v>4965785</v>
      </c>
      <c r="I4" s="5" t="s">
        <v>71</v>
      </c>
      <c r="J4" s="6">
        <v>44942</v>
      </c>
      <c r="K4" s="35">
        <v>57700</v>
      </c>
      <c r="L4" s="35">
        <v>54000</v>
      </c>
      <c r="M4" s="5" t="s">
        <v>69</v>
      </c>
      <c r="N4" s="5" t="s">
        <v>161</v>
      </c>
      <c r="O4" s="5"/>
      <c r="P4" s="5"/>
      <c r="Q4" s="5"/>
      <c r="R4" s="5"/>
      <c r="S4" s="5"/>
      <c r="T4" s="5" t="s">
        <v>70</v>
      </c>
      <c r="U4" s="35"/>
      <c r="V4" s="35"/>
      <c r="W4" s="35"/>
      <c r="X4" s="5"/>
      <c r="Y4" s="35"/>
      <c r="Z4" s="5"/>
      <c r="AA4" s="35"/>
      <c r="AB4" s="35"/>
      <c r="AC4" s="35"/>
      <c r="AD4" s="35"/>
      <c r="AE4" s="5"/>
      <c r="AF4" s="5"/>
      <c r="AG4" s="5"/>
      <c r="AH4" s="5"/>
      <c r="AI4" s="5"/>
      <c r="AJ4" s="6">
        <v>44942</v>
      </c>
      <c r="AK4" s="5"/>
      <c r="AL4" s="5"/>
      <c r="AM4" s="5"/>
      <c r="AN4" s="5"/>
      <c r="AO4" s="5"/>
      <c r="AP4" s="5"/>
      <c r="AQ4" s="5"/>
      <c r="AR4" s="5"/>
      <c r="AS4" s="5"/>
      <c r="AT4" s="5">
        <v>20230220</v>
      </c>
    </row>
    <row r="5" spans="1:46" x14ac:dyDescent="0.25">
      <c r="A5" s="5">
        <v>890939936</v>
      </c>
      <c r="B5" s="5" t="s">
        <v>67</v>
      </c>
      <c r="C5" s="5"/>
      <c r="D5" s="5">
        <v>4968063</v>
      </c>
      <c r="E5" s="5"/>
      <c r="F5" s="5"/>
      <c r="G5" s="5"/>
      <c r="H5" s="5">
        <v>4968063</v>
      </c>
      <c r="I5" s="5" t="s">
        <v>72</v>
      </c>
      <c r="J5" s="6">
        <v>44942</v>
      </c>
      <c r="K5" s="35">
        <v>200443</v>
      </c>
      <c r="L5" s="35">
        <v>196743</v>
      </c>
      <c r="M5" s="5" t="s">
        <v>69</v>
      </c>
      <c r="N5" s="5" t="s">
        <v>161</v>
      </c>
      <c r="O5" s="5"/>
      <c r="P5" s="5"/>
      <c r="Q5" s="5"/>
      <c r="R5" s="5"/>
      <c r="S5" s="5"/>
      <c r="T5" s="5" t="s">
        <v>70</v>
      </c>
      <c r="U5" s="35"/>
      <c r="V5" s="35"/>
      <c r="W5" s="35"/>
      <c r="X5" s="5"/>
      <c r="Y5" s="35"/>
      <c r="Z5" s="5"/>
      <c r="AA5" s="35"/>
      <c r="AB5" s="35"/>
      <c r="AC5" s="35"/>
      <c r="AD5" s="35"/>
      <c r="AE5" s="5"/>
      <c r="AF5" s="5"/>
      <c r="AG5" s="5"/>
      <c r="AH5" s="5"/>
      <c r="AI5" s="5"/>
      <c r="AJ5" s="6">
        <v>44942</v>
      </c>
      <c r="AK5" s="5"/>
      <c r="AL5" s="5"/>
      <c r="AM5" s="5"/>
      <c r="AN5" s="5"/>
      <c r="AO5" s="5"/>
      <c r="AP5" s="5"/>
      <c r="AQ5" s="5"/>
      <c r="AR5" s="5"/>
      <c r="AS5" s="5"/>
      <c r="AT5" s="5">
        <v>20230220</v>
      </c>
    </row>
    <row r="6" spans="1:46" x14ac:dyDescent="0.25">
      <c r="A6" s="5">
        <v>890939936</v>
      </c>
      <c r="B6" s="5" t="s">
        <v>67</v>
      </c>
      <c r="C6" s="5"/>
      <c r="D6" s="5">
        <v>4972916</v>
      </c>
      <c r="E6" s="5"/>
      <c r="F6" s="5"/>
      <c r="G6" s="5"/>
      <c r="H6" s="5">
        <v>4972916</v>
      </c>
      <c r="I6" s="5" t="s">
        <v>73</v>
      </c>
      <c r="J6" s="6">
        <v>44965</v>
      </c>
      <c r="K6" s="35">
        <v>57600</v>
      </c>
      <c r="L6" s="35">
        <v>57600</v>
      </c>
      <c r="M6" s="5" t="s">
        <v>69</v>
      </c>
      <c r="N6" s="5" t="s">
        <v>161</v>
      </c>
      <c r="O6" s="5"/>
      <c r="P6" s="5"/>
      <c r="Q6" s="5"/>
      <c r="R6" s="5"/>
      <c r="S6" s="5"/>
      <c r="T6" s="5" t="s">
        <v>70</v>
      </c>
      <c r="U6" s="35"/>
      <c r="V6" s="35"/>
      <c r="W6" s="35"/>
      <c r="X6" s="5"/>
      <c r="Y6" s="35"/>
      <c r="Z6" s="5"/>
      <c r="AA6" s="35"/>
      <c r="AB6" s="35"/>
      <c r="AC6" s="35"/>
      <c r="AD6" s="35"/>
      <c r="AE6" s="5"/>
      <c r="AF6" s="5"/>
      <c r="AG6" s="5"/>
      <c r="AH6" s="5"/>
      <c r="AI6" s="5"/>
      <c r="AJ6" s="6">
        <v>44965</v>
      </c>
      <c r="AK6" s="5"/>
      <c r="AL6" s="5"/>
      <c r="AM6" s="5"/>
      <c r="AN6" s="5"/>
      <c r="AO6" s="5"/>
      <c r="AP6" s="5"/>
      <c r="AQ6" s="5"/>
      <c r="AR6" s="5"/>
      <c r="AS6" s="5"/>
      <c r="AT6" s="5">
        <v>20230220</v>
      </c>
    </row>
    <row r="7" spans="1:46" x14ac:dyDescent="0.25">
      <c r="A7" s="5">
        <v>890939936</v>
      </c>
      <c r="B7" s="5" t="s">
        <v>67</v>
      </c>
      <c r="C7" s="5"/>
      <c r="D7" s="5">
        <v>4984203</v>
      </c>
      <c r="E7" s="5"/>
      <c r="F7" s="5"/>
      <c r="G7" s="5"/>
      <c r="H7" s="5">
        <v>4984203</v>
      </c>
      <c r="I7" s="5" t="s">
        <v>74</v>
      </c>
      <c r="J7" s="6">
        <v>44965</v>
      </c>
      <c r="K7" s="35">
        <v>134670</v>
      </c>
      <c r="L7" s="35">
        <v>130570</v>
      </c>
      <c r="M7" s="5" t="s">
        <v>69</v>
      </c>
      <c r="N7" s="5" t="s">
        <v>161</v>
      </c>
      <c r="O7" s="5"/>
      <c r="P7" s="5"/>
      <c r="Q7" s="5"/>
      <c r="R7" s="5"/>
      <c r="S7" s="5"/>
      <c r="T7" s="5" t="s">
        <v>70</v>
      </c>
      <c r="U7" s="35"/>
      <c r="V7" s="35"/>
      <c r="W7" s="35"/>
      <c r="X7" s="5"/>
      <c r="Y7" s="35"/>
      <c r="Z7" s="5"/>
      <c r="AA7" s="35"/>
      <c r="AB7" s="35"/>
      <c r="AC7" s="35"/>
      <c r="AD7" s="35"/>
      <c r="AE7" s="5"/>
      <c r="AF7" s="5"/>
      <c r="AG7" s="5"/>
      <c r="AH7" s="5"/>
      <c r="AI7" s="5"/>
      <c r="AJ7" s="6">
        <v>44965</v>
      </c>
      <c r="AK7" s="5"/>
      <c r="AL7" s="5"/>
      <c r="AM7" s="5"/>
      <c r="AN7" s="5"/>
      <c r="AO7" s="5"/>
      <c r="AP7" s="5"/>
      <c r="AQ7" s="5"/>
      <c r="AR7" s="5"/>
      <c r="AS7" s="5"/>
      <c r="AT7" s="5">
        <v>20230220</v>
      </c>
    </row>
    <row r="8" spans="1:46" x14ac:dyDescent="0.25">
      <c r="A8" s="5">
        <v>890939936</v>
      </c>
      <c r="B8" s="5" t="s">
        <v>67</v>
      </c>
      <c r="C8" s="5"/>
      <c r="D8" s="5">
        <v>4987495</v>
      </c>
      <c r="E8" s="5"/>
      <c r="F8" s="5"/>
      <c r="G8" s="5"/>
      <c r="H8" s="5">
        <v>4987495</v>
      </c>
      <c r="I8" s="5" t="s">
        <v>75</v>
      </c>
      <c r="J8" s="6">
        <v>44965</v>
      </c>
      <c r="K8" s="35">
        <v>123821</v>
      </c>
      <c r="L8" s="35">
        <v>120121</v>
      </c>
      <c r="M8" s="5" t="s">
        <v>69</v>
      </c>
      <c r="N8" s="5" t="s">
        <v>161</v>
      </c>
      <c r="O8" s="5"/>
      <c r="P8" s="5"/>
      <c r="Q8" s="5"/>
      <c r="R8" s="5"/>
      <c r="S8" s="5"/>
      <c r="T8" s="5" t="s">
        <v>70</v>
      </c>
      <c r="U8" s="35"/>
      <c r="V8" s="35"/>
      <c r="W8" s="35"/>
      <c r="X8" s="5"/>
      <c r="Y8" s="35"/>
      <c r="Z8" s="5"/>
      <c r="AA8" s="35"/>
      <c r="AB8" s="35"/>
      <c r="AC8" s="35"/>
      <c r="AD8" s="35"/>
      <c r="AE8" s="5"/>
      <c r="AF8" s="5"/>
      <c r="AG8" s="5"/>
      <c r="AH8" s="5"/>
      <c r="AI8" s="5"/>
      <c r="AJ8" s="6">
        <v>44965</v>
      </c>
      <c r="AK8" s="5"/>
      <c r="AL8" s="5"/>
      <c r="AM8" s="5"/>
      <c r="AN8" s="5"/>
      <c r="AO8" s="5"/>
      <c r="AP8" s="5"/>
      <c r="AQ8" s="5"/>
      <c r="AR8" s="5"/>
      <c r="AS8" s="5"/>
      <c r="AT8" s="5">
        <v>20230220</v>
      </c>
    </row>
    <row r="9" spans="1:46" x14ac:dyDescent="0.25">
      <c r="A9" s="5">
        <v>890939936</v>
      </c>
      <c r="B9" s="5" t="s">
        <v>67</v>
      </c>
      <c r="C9" s="5"/>
      <c r="D9" s="5">
        <v>4990698</v>
      </c>
      <c r="E9" s="5"/>
      <c r="F9" s="5"/>
      <c r="G9" s="5"/>
      <c r="H9" s="5">
        <v>4990698</v>
      </c>
      <c r="I9" s="5" t="s">
        <v>76</v>
      </c>
      <c r="J9" s="6">
        <v>44965</v>
      </c>
      <c r="K9" s="35">
        <v>75900</v>
      </c>
      <c r="L9" s="35">
        <v>75900</v>
      </c>
      <c r="M9" s="5" t="s">
        <v>69</v>
      </c>
      <c r="N9" s="5" t="s">
        <v>161</v>
      </c>
      <c r="O9" s="5"/>
      <c r="P9" s="5"/>
      <c r="Q9" s="5"/>
      <c r="R9" s="5"/>
      <c r="S9" s="5"/>
      <c r="T9" s="5" t="s">
        <v>70</v>
      </c>
      <c r="U9" s="35"/>
      <c r="V9" s="35"/>
      <c r="W9" s="35"/>
      <c r="X9" s="5"/>
      <c r="Y9" s="35"/>
      <c r="Z9" s="5"/>
      <c r="AA9" s="35"/>
      <c r="AB9" s="35"/>
      <c r="AC9" s="35"/>
      <c r="AD9" s="35"/>
      <c r="AE9" s="5"/>
      <c r="AF9" s="5"/>
      <c r="AG9" s="5"/>
      <c r="AH9" s="5"/>
      <c r="AI9" s="5"/>
      <c r="AJ9" s="6">
        <v>44965</v>
      </c>
      <c r="AK9" s="5"/>
      <c r="AL9" s="5"/>
      <c r="AM9" s="5"/>
      <c r="AN9" s="5"/>
      <c r="AO9" s="5"/>
      <c r="AP9" s="5"/>
      <c r="AQ9" s="5"/>
      <c r="AR9" s="5"/>
      <c r="AS9" s="5"/>
      <c r="AT9" s="5">
        <v>20230220</v>
      </c>
    </row>
    <row r="10" spans="1:46" x14ac:dyDescent="0.25">
      <c r="A10" s="5">
        <v>890939936</v>
      </c>
      <c r="B10" s="5" t="s">
        <v>67</v>
      </c>
      <c r="C10" s="5"/>
      <c r="D10" s="5">
        <v>4994924</v>
      </c>
      <c r="E10" s="5"/>
      <c r="F10" s="5"/>
      <c r="G10" s="5"/>
      <c r="H10" s="5">
        <v>4994924</v>
      </c>
      <c r="I10" s="5" t="s">
        <v>77</v>
      </c>
      <c r="J10" s="6">
        <v>44965</v>
      </c>
      <c r="K10" s="35">
        <v>86502</v>
      </c>
      <c r="L10" s="35">
        <v>82402</v>
      </c>
      <c r="M10" s="5" t="s">
        <v>69</v>
      </c>
      <c r="N10" s="5" t="s">
        <v>161</v>
      </c>
      <c r="O10" s="5"/>
      <c r="P10" s="5"/>
      <c r="Q10" s="5"/>
      <c r="R10" s="5"/>
      <c r="S10" s="5"/>
      <c r="T10" s="5" t="s">
        <v>70</v>
      </c>
      <c r="U10" s="35"/>
      <c r="V10" s="35"/>
      <c r="W10" s="35"/>
      <c r="X10" s="5"/>
      <c r="Y10" s="35"/>
      <c r="Z10" s="5"/>
      <c r="AA10" s="35"/>
      <c r="AB10" s="35"/>
      <c r="AC10" s="35"/>
      <c r="AD10" s="35"/>
      <c r="AE10" s="5"/>
      <c r="AF10" s="5"/>
      <c r="AG10" s="5"/>
      <c r="AH10" s="5"/>
      <c r="AI10" s="5"/>
      <c r="AJ10" s="6">
        <v>44965</v>
      </c>
      <c r="AK10" s="5"/>
      <c r="AL10" s="5"/>
      <c r="AM10" s="5"/>
      <c r="AN10" s="5"/>
      <c r="AO10" s="5"/>
      <c r="AP10" s="5"/>
      <c r="AQ10" s="5"/>
      <c r="AR10" s="5"/>
      <c r="AS10" s="5"/>
      <c r="AT10" s="5">
        <v>20230220</v>
      </c>
    </row>
    <row r="11" spans="1:46" x14ac:dyDescent="0.25">
      <c r="A11" s="5">
        <v>890939936</v>
      </c>
      <c r="B11" s="5" t="s">
        <v>67</v>
      </c>
      <c r="C11" s="5"/>
      <c r="D11" s="5">
        <v>5000480</v>
      </c>
      <c r="E11" s="5"/>
      <c r="F11" s="5"/>
      <c r="G11" s="5"/>
      <c r="H11" s="5">
        <v>5000480</v>
      </c>
      <c r="I11" s="5" t="s">
        <v>78</v>
      </c>
      <c r="J11" s="6">
        <v>44965</v>
      </c>
      <c r="K11" s="35">
        <v>524204</v>
      </c>
      <c r="L11" s="35">
        <v>480204</v>
      </c>
      <c r="M11" s="5" t="s">
        <v>69</v>
      </c>
      <c r="N11" s="5" t="s">
        <v>161</v>
      </c>
      <c r="O11" s="5"/>
      <c r="P11" s="5"/>
      <c r="Q11" s="5"/>
      <c r="R11" s="5"/>
      <c r="S11" s="5"/>
      <c r="T11" s="5" t="s">
        <v>70</v>
      </c>
      <c r="U11" s="35"/>
      <c r="V11" s="35"/>
      <c r="W11" s="35"/>
      <c r="X11" s="5"/>
      <c r="Y11" s="35"/>
      <c r="Z11" s="5"/>
      <c r="AA11" s="35"/>
      <c r="AB11" s="35"/>
      <c r="AC11" s="35"/>
      <c r="AD11" s="35"/>
      <c r="AE11" s="5"/>
      <c r="AF11" s="5"/>
      <c r="AG11" s="5"/>
      <c r="AH11" s="5"/>
      <c r="AI11" s="5"/>
      <c r="AJ11" s="6">
        <v>44965</v>
      </c>
      <c r="AK11" s="5"/>
      <c r="AL11" s="5"/>
      <c r="AM11" s="5"/>
      <c r="AN11" s="5"/>
      <c r="AO11" s="5"/>
      <c r="AP11" s="5"/>
      <c r="AQ11" s="5"/>
      <c r="AR11" s="5"/>
      <c r="AS11" s="5"/>
      <c r="AT11" s="5">
        <v>20230220</v>
      </c>
    </row>
    <row r="12" spans="1:46" x14ac:dyDescent="0.25">
      <c r="A12" s="5">
        <v>890939936</v>
      </c>
      <c r="B12" s="5" t="s">
        <v>67</v>
      </c>
      <c r="C12" s="5"/>
      <c r="D12" s="5">
        <v>5001686</v>
      </c>
      <c r="E12" s="5"/>
      <c r="F12" s="5"/>
      <c r="G12" s="5"/>
      <c r="H12" s="5">
        <v>5001686</v>
      </c>
      <c r="I12" s="5" t="s">
        <v>79</v>
      </c>
      <c r="J12" s="6">
        <v>44965</v>
      </c>
      <c r="K12" s="35">
        <v>828362</v>
      </c>
      <c r="L12" s="35">
        <v>828362</v>
      </c>
      <c r="M12" s="5" t="s">
        <v>69</v>
      </c>
      <c r="N12" s="5" t="s">
        <v>161</v>
      </c>
      <c r="O12" s="5"/>
      <c r="P12" s="5"/>
      <c r="Q12" s="5"/>
      <c r="R12" s="5"/>
      <c r="S12" s="5"/>
      <c r="T12" s="5" t="s">
        <v>70</v>
      </c>
      <c r="U12" s="35"/>
      <c r="V12" s="35"/>
      <c r="W12" s="35"/>
      <c r="X12" s="5"/>
      <c r="Y12" s="35"/>
      <c r="Z12" s="5"/>
      <c r="AA12" s="35"/>
      <c r="AB12" s="35"/>
      <c r="AC12" s="35"/>
      <c r="AD12" s="35"/>
      <c r="AE12" s="5"/>
      <c r="AF12" s="5"/>
      <c r="AG12" s="5"/>
      <c r="AH12" s="5"/>
      <c r="AI12" s="5"/>
      <c r="AJ12" s="6">
        <v>44965</v>
      </c>
      <c r="AK12" s="5"/>
      <c r="AL12" s="5"/>
      <c r="AM12" s="5"/>
      <c r="AN12" s="5"/>
      <c r="AO12" s="5"/>
      <c r="AP12" s="5"/>
      <c r="AQ12" s="5"/>
      <c r="AR12" s="5"/>
      <c r="AS12" s="5"/>
      <c r="AT12" s="5">
        <v>20230220</v>
      </c>
    </row>
    <row r="13" spans="1:46" x14ac:dyDescent="0.25">
      <c r="A13" s="5">
        <v>890939936</v>
      </c>
      <c r="B13" s="5" t="s">
        <v>67</v>
      </c>
      <c r="C13" s="5"/>
      <c r="D13" s="5">
        <v>5002308</v>
      </c>
      <c r="E13" s="5"/>
      <c r="F13" s="5"/>
      <c r="G13" s="5"/>
      <c r="H13" s="5">
        <v>5002308</v>
      </c>
      <c r="I13" s="5" t="s">
        <v>80</v>
      </c>
      <c r="J13" s="6">
        <v>44965</v>
      </c>
      <c r="K13" s="35">
        <v>67000</v>
      </c>
      <c r="L13" s="35">
        <v>67000</v>
      </c>
      <c r="M13" s="5" t="s">
        <v>69</v>
      </c>
      <c r="N13" s="5" t="s">
        <v>161</v>
      </c>
      <c r="O13" s="5"/>
      <c r="P13" s="5"/>
      <c r="Q13" s="5"/>
      <c r="R13" s="5"/>
      <c r="S13" s="5"/>
      <c r="T13" s="5" t="s">
        <v>70</v>
      </c>
      <c r="U13" s="35"/>
      <c r="V13" s="35"/>
      <c r="W13" s="35"/>
      <c r="X13" s="5"/>
      <c r="Y13" s="35"/>
      <c r="Z13" s="5"/>
      <c r="AA13" s="35"/>
      <c r="AB13" s="35"/>
      <c r="AC13" s="35"/>
      <c r="AD13" s="35"/>
      <c r="AE13" s="5"/>
      <c r="AF13" s="5"/>
      <c r="AG13" s="5"/>
      <c r="AH13" s="5"/>
      <c r="AI13" s="5"/>
      <c r="AJ13" s="6">
        <v>44965</v>
      </c>
      <c r="AK13" s="5"/>
      <c r="AL13" s="5"/>
      <c r="AM13" s="5"/>
      <c r="AN13" s="5"/>
      <c r="AO13" s="5"/>
      <c r="AP13" s="5"/>
      <c r="AQ13" s="5"/>
      <c r="AR13" s="5"/>
      <c r="AS13" s="5"/>
      <c r="AT13" s="5">
        <v>20230220</v>
      </c>
    </row>
    <row r="14" spans="1:46" x14ac:dyDescent="0.25">
      <c r="A14" s="5">
        <v>890939936</v>
      </c>
      <c r="B14" s="5" t="s">
        <v>67</v>
      </c>
      <c r="C14" s="5"/>
      <c r="D14" s="5">
        <v>5003018</v>
      </c>
      <c r="E14" s="5"/>
      <c r="F14" s="5"/>
      <c r="G14" s="5"/>
      <c r="H14" s="5">
        <v>5003018</v>
      </c>
      <c r="I14" s="5" t="s">
        <v>81</v>
      </c>
      <c r="J14" s="6">
        <v>44971</v>
      </c>
      <c r="K14" s="35">
        <v>82200</v>
      </c>
      <c r="L14" s="35">
        <v>74000</v>
      </c>
      <c r="M14" s="5" t="s">
        <v>69</v>
      </c>
      <c r="N14" s="5" t="s">
        <v>161</v>
      </c>
      <c r="O14" s="5"/>
      <c r="P14" s="5"/>
      <c r="Q14" s="5"/>
      <c r="R14" s="5"/>
      <c r="S14" s="5"/>
      <c r="T14" s="5" t="s">
        <v>70</v>
      </c>
      <c r="U14" s="35"/>
      <c r="V14" s="35"/>
      <c r="W14" s="35"/>
      <c r="X14" s="5"/>
      <c r="Y14" s="35"/>
      <c r="Z14" s="5"/>
      <c r="AA14" s="35"/>
      <c r="AB14" s="35"/>
      <c r="AC14" s="35"/>
      <c r="AD14" s="35"/>
      <c r="AE14" s="5"/>
      <c r="AF14" s="5"/>
      <c r="AG14" s="5"/>
      <c r="AH14" s="5"/>
      <c r="AI14" s="5"/>
      <c r="AJ14" s="6">
        <v>44971</v>
      </c>
      <c r="AK14" s="5"/>
      <c r="AL14" s="5"/>
      <c r="AM14" s="5"/>
      <c r="AN14" s="5"/>
      <c r="AO14" s="5"/>
      <c r="AP14" s="5"/>
      <c r="AQ14" s="5"/>
      <c r="AR14" s="5"/>
      <c r="AS14" s="5"/>
      <c r="AT14" s="5">
        <v>20230220</v>
      </c>
    </row>
    <row r="15" spans="1:46" x14ac:dyDescent="0.25">
      <c r="A15" s="5">
        <v>890939936</v>
      </c>
      <c r="B15" s="5" t="s">
        <v>67</v>
      </c>
      <c r="C15" s="5"/>
      <c r="D15" s="5">
        <v>5004809</v>
      </c>
      <c r="E15" s="5"/>
      <c r="F15" s="5"/>
      <c r="G15" s="5"/>
      <c r="H15" s="5">
        <v>5004809</v>
      </c>
      <c r="I15" s="5" t="s">
        <v>82</v>
      </c>
      <c r="J15" s="6">
        <v>44971</v>
      </c>
      <c r="K15" s="35">
        <v>48146</v>
      </c>
      <c r="L15" s="35">
        <v>44046</v>
      </c>
      <c r="M15" s="5" t="s">
        <v>69</v>
      </c>
      <c r="N15" s="5" t="s">
        <v>161</v>
      </c>
      <c r="O15" s="5"/>
      <c r="P15" s="5"/>
      <c r="Q15" s="5"/>
      <c r="R15" s="5"/>
      <c r="S15" s="5"/>
      <c r="T15" s="5" t="s">
        <v>70</v>
      </c>
      <c r="U15" s="35"/>
      <c r="V15" s="35"/>
      <c r="W15" s="35"/>
      <c r="X15" s="5"/>
      <c r="Y15" s="35"/>
      <c r="Z15" s="5"/>
      <c r="AA15" s="35"/>
      <c r="AB15" s="35"/>
      <c r="AC15" s="35"/>
      <c r="AD15" s="35"/>
      <c r="AE15" s="5"/>
      <c r="AF15" s="5"/>
      <c r="AG15" s="5"/>
      <c r="AH15" s="5"/>
      <c r="AI15" s="5"/>
      <c r="AJ15" s="6">
        <v>44971</v>
      </c>
      <c r="AK15" s="5"/>
      <c r="AL15" s="5"/>
      <c r="AM15" s="5"/>
      <c r="AN15" s="5"/>
      <c r="AO15" s="5"/>
      <c r="AP15" s="5"/>
      <c r="AQ15" s="5"/>
      <c r="AR15" s="5"/>
      <c r="AS15" s="5"/>
      <c r="AT15" s="5">
        <v>20230220</v>
      </c>
    </row>
    <row r="16" spans="1:46" x14ac:dyDescent="0.25">
      <c r="A16" s="5">
        <v>890939936</v>
      </c>
      <c r="B16" s="5" t="s">
        <v>67</v>
      </c>
      <c r="C16" s="5"/>
      <c r="D16" s="5">
        <v>5004812</v>
      </c>
      <c r="E16" s="5"/>
      <c r="F16" s="5"/>
      <c r="G16" s="5"/>
      <c r="H16" s="5">
        <v>5004812</v>
      </c>
      <c r="I16" s="5" t="s">
        <v>83</v>
      </c>
      <c r="J16" s="6">
        <v>44971</v>
      </c>
      <c r="K16" s="35">
        <v>31048</v>
      </c>
      <c r="L16" s="35">
        <v>26948</v>
      </c>
      <c r="M16" s="5" t="s">
        <v>69</v>
      </c>
      <c r="N16" s="5" t="s">
        <v>161</v>
      </c>
      <c r="O16" s="5"/>
      <c r="P16" s="5"/>
      <c r="Q16" s="5"/>
      <c r="R16" s="5"/>
      <c r="S16" s="5"/>
      <c r="T16" s="5" t="s">
        <v>70</v>
      </c>
      <c r="U16" s="35"/>
      <c r="V16" s="35"/>
      <c r="W16" s="35"/>
      <c r="X16" s="5"/>
      <c r="Y16" s="35"/>
      <c r="Z16" s="5"/>
      <c r="AA16" s="35"/>
      <c r="AB16" s="35"/>
      <c r="AC16" s="35"/>
      <c r="AD16" s="35"/>
      <c r="AE16" s="5"/>
      <c r="AF16" s="5"/>
      <c r="AG16" s="5"/>
      <c r="AH16" s="5"/>
      <c r="AI16" s="5"/>
      <c r="AJ16" s="6">
        <v>44971</v>
      </c>
      <c r="AK16" s="5"/>
      <c r="AL16" s="5"/>
      <c r="AM16" s="5"/>
      <c r="AN16" s="5"/>
      <c r="AO16" s="5"/>
      <c r="AP16" s="5"/>
      <c r="AQ16" s="5"/>
      <c r="AR16" s="5"/>
      <c r="AS16" s="5"/>
      <c r="AT16" s="5">
        <v>20230220</v>
      </c>
    </row>
    <row r="17" spans="1:46" x14ac:dyDescent="0.25">
      <c r="A17" s="5">
        <v>890939936</v>
      </c>
      <c r="B17" s="5" t="s">
        <v>67</v>
      </c>
      <c r="C17" s="5"/>
      <c r="D17" s="5">
        <v>5007426</v>
      </c>
      <c r="E17" s="5"/>
      <c r="F17" s="5"/>
      <c r="G17" s="5"/>
      <c r="H17" s="5">
        <v>5007426</v>
      </c>
      <c r="I17" s="5" t="s">
        <v>84</v>
      </c>
      <c r="J17" s="6">
        <v>44971</v>
      </c>
      <c r="K17" s="35">
        <v>6728</v>
      </c>
      <c r="L17" s="35">
        <v>2628</v>
      </c>
      <c r="M17" s="5" t="s">
        <v>69</v>
      </c>
      <c r="N17" s="5" t="s">
        <v>161</v>
      </c>
      <c r="O17" s="5"/>
      <c r="P17" s="5"/>
      <c r="Q17" s="5"/>
      <c r="R17" s="5"/>
      <c r="S17" s="5"/>
      <c r="T17" s="5" t="s">
        <v>70</v>
      </c>
      <c r="U17" s="35"/>
      <c r="V17" s="35"/>
      <c r="W17" s="35"/>
      <c r="X17" s="5"/>
      <c r="Y17" s="35"/>
      <c r="Z17" s="5"/>
      <c r="AA17" s="35"/>
      <c r="AB17" s="35"/>
      <c r="AC17" s="35"/>
      <c r="AD17" s="35"/>
      <c r="AE17" s="5"/>
      <c r="AF17" s="5"/>
      <c r="AG17" s="5"/>
      <c r="AH17" s="5"/>
      <c r="AI17" s="5"/>
      <c r="AJ17" s="6">
        <v>44971</v>
      </c>
      <c r="AK17" s="5"/>
      <c r="AL17" s="5"/>
      <c r="AM17" s="5"/>
      <c r="AN17" s="5"/>
      <c r="AO17" s="5"/>
      <c r="AP17" s="5"/>
      <c r="AQ17" s="5"/>
      <c r="AR17" s="5"/>
      <c r="AS17" s="5"/>
      <c r="AT17" s="5">
        <v>20230220</v>
      </c>
    </row>
    <row r="18" spans="1:46" x14ac:dyDescent="0.25">
      <c r="A18" s="5">
        <v>890939936</v>
      </c>
      <c r="B18" s="5" t="s">
        <v>67</v>
      </c>
      <c r="C18" s="5"/>
      <c r="D18" s="5">
        <v>5007819</v>
      </c>
      <c r="E18" s="5"/>
      <c r="F18" s="5"/>
      <c r="G18" s="5"/>
      <c r="H18" s="5">
        <v>5007819</v>
      </c>
      <c r="I18" s="5" t="s">
        <v>85</v>
      </c>
      <c r="J18" s="6">
        <v>44971</v>
      </c>
      <c r="K18" s="35">
        <v>80713</v>
      </c>
      <c r="L18" s="35">
        <v>76613</v>
      </c>
      <c r="M18" s="5" t="s">
        <v>69</v>
      </c>
      <c r="N18" s="5" t="s">
        <v>161</v>
      </c>
      <c r="O18" s="5"/>
      <c r="P18" s="5"/>
      <c r="Q18" s="5"/>
      <c r="R18" s="5"/>
      <c r="S18" s="5"/>
      <c r="T18" s="5" t="s">
        <v>70</v>
      </c>
      <c r="U18" s="35"/>
      <c r="V18" s="35"/>
      <c r="W18" s="35"/>
      <c r="X18" s="5"/>
      <c r="Y18" s="35"/>
      <c r="Z18" s="5"/>
      <c r="AA18" s="35"/>
      <c r="AB18" s="35"/>
      <c r="AC18" s="35"/>
      <c r="AD18" s="35"/>
      <c r="AE18" s="5"/>
      <c r="AF18" s="5"/>
      <c r="AG18" s="5"/>
      <c r="AH18" s="5"/>
      <c r="AI18" s="5"/>
      <c r="AJ18" s="6">
        <v>44971</v>
      </c>
      <c r="AK18" s="5"/>
      <c r="AL18" s="5"/>
      <c r="AM18" s="5"/>
      <c r="AN18" s="5"/>
      <c r="AO18" s="5"/>
      <c r="AP18" s="5"/>
      <c r="AQ18" s="5"/>
      <c r="AR18" s="5"/>
      <c r="AS18" s="5"/>
      <c r="AT18" s="5">
        <v>20230220</v>
      </c>
    </row>
    <row r="19" spans="1:46" x14ac:dyDescent="0.25">
      <c r="A19" s="5">
        <v>890939936</v>
      </c>
      <c r="B19" s="5" t="s">
        <v>67</v>
      </c>
      <c r="C19" s="5"/>
      <c r="D19" s="5">
        <v>4454700</v>
      </c>
      <c r="E19" s="5"/>
      <c r="F19" s="5">
        <v>4454700</v>
      </c>
      <c r="G19" s="5"/>
      <c r="H19" s="5">
        <v>4454700</v>
      </c>
      <c r="I19" s="5" t="s">
        <v>86</v>
      </c>
      <c r="J19" s="6">
        <v>44410</v>
      </c>
      <c r="K19" s="35">
        <v>11760</v>
      </c>
      <c r="L19" s="35">
        <v>11760</v>
      </c>
      <c r="M19" s="5" t="s">
        <v>87</v>
      </c>
      <c r="N19" s="5" t="s">
        <v>164</v>
      </c>
      <c r="O19" s="35">
        <v>11760</v>
      </c>
      <c r="P19" s="5">
        <v>1222203499</v>
      </c>
      <c r="Q19" s="5"/>
      <c r="R19" s="35"/>
      <c r="S19" s="5"/>
      <c r="T19" s="5" t="s">
        <v>88</v>
      </c>
      <c r="U19" s="35">
        <v>11760</v>
      </c>
      <c r="V19" s="35">
        <v>0</v>
      </c>
      <c r="W19" s="35">
        <v>0</v>
      </c>
      <c r="X19" s="5"/>
      <c r="Y19" s="35">
        <v>0</v>
      </c>
      <c r="Z19" s="5"/>
      <c r="AA19" s="35">
        <v>11760</v>
      </c>
      <c r="AB19" s="35">
        <v>0</v>
      </c>
      <c r="AC19" s="35"/>
      <c r="AD19" s="35"/>
      <c r="AE19" s="5"/>
      <c r="AF19" s="5"/>
      <c r="AG19" s="5"/>
      <c r="AH19" s="5"/>
      <c r="AI19" s="5"/>
      <c r="AJ19" s="6">
        <v>44410</v>
      </c>
      <c r="AK19" s="5"/>
      <c r="AL19" s="5">
        <v>2</v>
      </c>
      <c r="AM19" s="5"/>
      <c r="AN19" s="5"/>
      <c r="AO19" s="5">
        <v>3</v>
      </c>
      <c r="AP19" s="5">
        <v>20221030</v>
      </c>
      <c r="AQ19" s="5">
        <v>20221013</v>
      </c>
      <c r="AR19" s="5">
        <v>11760</v>
      </c>
      <c r="AS19" s="5">
        <v>0</v>
      </c>
      <c r="AT19" s="5">
        <v>20230220</v>
      </c>
    </row>
    <row r="20" spans="1:46" x14ac:dyDescent="0.25">
      <c r="A20" s="5">
        <v>890939936</v>
      </c>
      <c r="B20" s="5" t="s">
        <v>67</v>
      </c>
      <c r="C20" s="5"/>
      <c r="D20" s="5">
        <v>4761831</v>
      </c>
      <c r="E20" s="5"/>
      <c r="F20" s="5">
        <v>4761831</v>
      </c>
      <c r="G20" s="5"/>
      <c r="H20" s="5">
        <v>4761831</v>
      </c>
      <c r="I20" s="5" t="s">
        <v>89</v>
      </c>
      <c r="J20" s="6">
        <v>44841</v>
      </c>
      <c r="K20" s="35">
        <v>108100</v>
      </c>
      <c r="L20" s="35">
        <v>108100</v>
      </c>
      <c r="M20" s="5" t="s">
        <v>87</v>
      </c>
      <c r="N20" s="5" t="s">
        <v>164</v>
      </c>
      <c r="O20" s="35">
        <v>108100</v>
      </c>
      <c r="P20" s="5">
        <v>1222203313</v>
      </c>
      <c r="Q20" s="5"/>
      <c r="R20" s="35"/>
      <c r="S20" s="5"/>
      <c r="T20" s="5" t="s">
        <v>88</v>
      </c>
      <c r="U20" s="35">
        <v>108100</v>
      </c>
      <c r="V20" s="35">
        <v>0</v>
      </c>
      <c r="W20" s="35">
        <v>0</v>
      </c>
      <c r="X20" s="5"/>
      <c r="Y20" s="35">
        <v>0</v>
      </c>
      <c r="Z20" s="5"/>
      <c r="AA20" s="35">
        <v>108100</v>
      </c>
      <c r="AB20" s="35">
        <v>0</v>
      </c>
      <c r="AC20" s="35"/>
      <c r="AD20" s="35"/>
      <c r="AE20" s="5"/>
      <c r="AF20" s="5"/>
      <c r="AG20" s="5"/>
      <c r="AH20" s="5"/>
      <c r="AI20" s="5"/>
      <c r="AJ20" s="6">
        <v>44841</v>
      </c>
      <c r="AK20" s="5"/>
      <c r="AL20" s="5">
        <v>2</v>
      </c>
      <c r="AM20" s="5"/>
      <c r="AN20" s="5"/>
      <c r="AO20" s="5">
        <v>1</v>
      </c>
      <c r="AP20" s="5">
        <v>20221030</v>
      </c>
      <c r="AQ20" s="5">
        <v>20221010</v>
      </c>
      <c r="AR20" s="5">
        <v>108100</v>
      </c>
      <c r="AS20" s="5">
        <v>0</v>
      </c>
      <c r="AT20" s="5">
        <v>20230220</v>
      </c>
    </row>
    <row r="21" spans="1:46" x14ac:dyDescent="0.25">
      <c r="A21" s="5">
        <v>890939936</v>
      </c>
      <c r="B21" s="5" t="s">
        <v>67</v>
      </c>
      <c r="C21" s="5"/>
      <c r="D21" s="5">
        <v>4704515</v>
      </c>
      <c r="E21" s="5"/>
      <c r="F21" s="5">
        <v>4704515</v>
      </c>
      <c r="G21" s="5"/>
      <c r="H21" s="5">
        <v>4704515</v>
      </c>
      <c r="I21" s="5" t="s">
        <v>90</v>
      </c>
      <c r="J21" s="6">
        <v>44841</v>
      </c>
      <c r="K21" s="35">
        <v>57700</v>
      </c>
      <c r="L21" s="35">
        <v>57700</v>
      </c>
      <c r="M21" s="5" t="s">
        <v>87</v>
      </c>
      <c r="N21" s="5" t="s">
        <v>164</v>
      </c>
      <c r="O21" s="35">
        <v>57700</v>
      </c>
      <c r="P21" s="5">
        <v>1222203310</v>
      </c>
      <c r="Q21" s="5"/>
      <c r="R21" s="35"/>
      <c r="S21" s="5"/>
      <c r="T21" s="5" t="s">
        <v>88</v>
      </c>
      <c r="U21" s="35">
        <v>57700</v>
      </c>
      <c r="V21" s="35">
        <v>0</v>
      </c>
      <c r="W21" s="35">
        <v>0</v>
      </c>
      <c r="X21" s="5"/>
      <c r="Y21" s="35">
        <v>0</v>
      </c>
      <c r="Z21" s="5"/>
      <c r="AA21" s="35">
        <v>57700</v>
      </c>
      <c r="AB21" s="35">
        <v>0</v>
      </c>
      <c r="AC21" s="35"/>
      <c r="AD21" s="35"/>
      <c r="AE21" s="5"/>
      <c r="AF21" s="5"/>
      <c r="AG21" s="5"/>
      <c r="AH21" s="5"/>
      <c r="AI21" s="5"/>
      <c r="AJ21" s="6">
        <v>44841</v>
      </c>
      <c r="AK21" s="5"/>
      <c r="AL21" s="5">
        <v>2</v>
      </c>
      <c r="AM21" s="5"/>
      <c r="AN21" s="5"/>
      <c r="AO21" s="5">
        <v>1</v>
      </c>
      <c r="AP21" s="5">
        <v>20221030</v>
      </c>
      <c r="AQ21" s="5">
        <v>20221010</v>
      </c>
      <c r="AR21" s="5">
        <v>57700</v>
      </c>
      <c r="AS21" s="5">
        <v>0</v>
      </c>
      <c r="AT21" s="5">
        <v>20230220</v>
      </c>
    </row>
    <row r="22" spans="1:46" x14ac:dyDescent="0.25">
      <c r="A22" s="5">
        <v>890939936</v>
      </c>
      <c r="B22" s="5" t="s">
        <v>67</v>
      </c>
      <c r="C22" s="5"/>
      <c r="D22" s="5">
        <v>4663148</v>
      </c>
      <c r="E22" s="5"/>
      <c r="F22" s="5">
        <v>4663148</v>
      </c>
      <c r="G22" s="5"/>
      <c r="H22" s="5">
        <v>4663148</v>
      </c>
      <c r="I22" s="5" t="s">
        <v>91</v>
      </c>
      <c r="J22" s="6">
        <v>44608</v>
      </c>
      <c r="K22" s="35">
        <v>123200</v>
      </c>
      <c r="L22" s="35">
        <v>123200</v>
      </c>
      <c r="M22" s="5" t="s">
        <v>87</v>
      </c>
      <c r="N22" s="5" t="s">
        <v>164</v>
      </c>
      <c r="O22" s="35">
        <v>123200</v>
      </c>
      <c r="P22" s="5">
        <v>1222203235</v>
      </c>
      <c r="Q22" s="5"/>
      <c r="R22" s="35"/>
      <c r="S22" s="5"/>
      <c r="T22" s="5" t="s">
        <v>88</v>
      </c>
      <c r="U22" s="35">
        <v>123200</v>
      </c>
      <c r="V22" s="35">
        <v>0</v>
      </c>
      <c r="W22" s="35">
        <v>0</v>
      </c>
      <c r="X22" s="5"/>
      <c r="Y22" s="35">
        <v>0</v>
      </c>
      <c r="Z22" s="5"/>
      <c r="AA22" s="35">
        <v>123200</v>
      </c>
      <c r="AB22" s="35">
        <v>0</v>
      </c>
      <c r="AC22" s="35"/>
      <c r="AD22" s="35"/>
      <c r="AE22" s="5"/>
      <c r="AF22" s="5"/>
      <c r="AG22" s="5"/>
      <c r="AH22" s="5"/>
      <c r="AI22" s="5"/>
      <c r="AJ22" s="6">
        <v>44608</v>
      </c>
      <c r="AK22" s="5"/>
      <c r="AL22" s="5">
        <v>2</v>
      </c>
      <c r="AM22" s="5"/>
      <c r="AN22" s="5"/>
      <c r="AO22" s="5">
        <v>1</v>
      </c>
      <c r="AP22" s="5">
        <v>20220730</v>
      </c>
      <c r="AQ22" s="5">
        <v>20220714</v>
      </c>
      <c r="AR22" s="5">
        <v>123200</v>
      </c>
      <c r="AS22" s="5">
        <v>0</v>
      </c>
      <c r="AT22" s="5">
        <v>20230220</v>
      </c>
    </row>
    <row r="23" spans="1:46" x14ac:dyDescent="0.25">
      <c r="A23" s="5">
        <v>890939936</v>
      </c>
      <c r="B23" s="5" t="s">
        <v>67</v>
      </c>
      <c r="C23" s="5"/>
      <c r="D23" s="5">
        <v>4680392</v>
      </c>
      <c r="E23" s="5"/>
      <c r="F23" s="5">
        <v>4680392</v>
      </c>
      <c r="G23" s="5"/>
      <c r="H23" s="5">
        <v>4680392</v>
      </c>
      <c r="I23" s="5" t="s">
        <v>92</v>
      </c>
      <c r="J23" s="6">
        <v>44636</v>
      </c>
      <c r="K23" s="35">
        <v>48100</v>
      </c>
      <c r="L23" s="35">
        <v>48100</v>
      </c>
      <c r="M23" s="5" t="s">
        <v>87</v>
      </c>
      <c r="N23" s="5" t="s">
        <v>164</v>
      </c>
      <c r="O23" s="35">
        <v>48100</v>
      </c>
      <c r="P23" s="5">
        <v>1222203243</v>
      </c>
      <c r="Q23" s="5"/>
      <c r="R23" s="35"/>
      <c r="S23" s="5"/>
      <c r="T23" s="5" t="s">
        <v>88</v>
      </c>
      <c r="U23" s="35">
        <v>48100</v>
      </c>
      <c r="V23" s="35">
        <v>0</v>
      </c>
      <c r="W23" s="35">
        <v>0</v>
      </c>
      <c r="X23" s="5"/>
      <c r="Y23" s="35">
        <v>0</v>
      </c>
      <c r="Z23" s="5"/>
      <c r="AA23" s="35">
        <v>48100</v>
      </c>
      <c r="AB23" s="35">
        <v>0</v>
      </c>
      <c r="AC23" s="35"/>
      <c r="AD23" s="35"/>
      <c r="AE23" s="5"/>
      <c r="AF23" s="5"/>
      <c r="AG23" s="5"/>
      <c r="AH23" s="5"/>
      <c r="AI23" s="5"/>
      <c r="AJ23" s="6">
        <v>44636</v>
      </c>
      <c r="AK23" s="5"/>
      <c r="AL23" s="5">
        <v>2</v>
      </c>
      <c r="AM23" s="5"/>
      <c r="AN23" s="5"/>
      <c r="AO23" s="5">
        <v>1</v>
      </c>
      <c r="AP23" s="5">
        <v>20220730</v>
      </c>
      <c r="AQ23" s="5">
        <v>20220714</v>
      </c>
      <c r="AR23" s="5">
        <v>48100</v>
      </c>
      <c r="AS23" s="5">
        <v>0</v>
      </c>
      <c r="AT23" s="5">
        <v>20230220</v>
      </c>
    </row>
    <row r="24" spans="1:46" x14ac:dyDescent="0.25">
      <c r="A24" s="5">
        <v>890939936</v>
      </c>
      <c r="B24" s="5" t="s">
        <v>67</v>
      </c>
      <c r="C24" s="5"/>
      <c r="D24" s="5">
        <v>4684486</v>
      </c>
      <c r="E24" s="5"/>
      <c r="F24" s="5">
        <v>4684486</v>
      </c>
      <c r="G24" s="5"/>
      <c r="H24" s="5">
        <v>4684486</v>
      </c>
      <c r="I24" s="5" t="s">
        <v>93</v>
      </c>
      <c r="J24" s="6">
        <v>44671</v>
      </c>
      <c r="K24" s="35">
        <v>75900</v>
      </c>
      <c r="L24" s="35">
        <v>75900</v>
      </c>
      <c r="M24" s="5" t="s">
        <v>87</v>
      </c>
      <c r="N24" s="5" t="s">
        <v>164</v>
      </c>
      <c r="O24" s="35">
        <v>75900</v>
      </c>
      <c r="P24" s="5">
        <v>1222203245</v>
      </c>
      <c r="Q24" s="5"/>
      <c r="R24" s="35"/>
      <c r="S24" s="5"/>
      <c r="T24" s="5" t="s">
        <v>88</v>
      </c>
      <c r="U24" s="35">
        <v>75900</v>
      </c>
      <c r="V24" s="35">
        <v>0</v>
      </c>
      <c r="W24" s="35">
        <v>0</v>
      </c>
      <c r="X24" s="5"/>
      <c r="Y24" s="35">
        <v>0</v>
      </c>
      <c r="Z24" s="5"/>
      <c r="AA24" s="35">
        <v>75900</v>
      </c>
      <c r="AB24" s="35">
        <v>0</v>
      </c>
      <c r="AC24" s="35"/>
      <c r="AD24" s="35"/>
      <c r="AE24" s="5"/>
      <c r="AF24" s="5"/>
      <c r="AG24" s="5"/>
      <c r="AH24" s="5"/>
      <c r="AI24" s="5"/>
      <c r="AJ24" s="6">
        <v>44671</v>
      </c>
      <c r="AK24" s="5"/>
      <c r="AL24" s="5">
        <v>2</v>
      </c>
      <c r="AM24" s="5"/>
      <c r="AN24" s="5"/>
      <c r="AO24" s="5">
        <v>1</v>
      </c>
      <c r="AP24" s="5">
        <v>20220730</v>
      </c>
      <c r="AQ24" s="5">
        <v>20220714</v>
      </c>
      <c r="AR24" s="5">
        <v>75900</v>
      </c>
      <c r="AS24" s="5">
        <v>0</v>
      </c>
      <c r="AT24" s="5">
        <v>20230220</v>
      </c>
    </row>
    <row r="25" spans="1:46" x14ac:dyDescent="0.25">
      <c r="A25" s="5">
        <v>890939936</v>
      </c>
      <c r="B25" s="5" t="s">
        <v>67</v>
      </c>
      <c r="C25" s="5"/>
      <c r="D25" s="5">
        <v>4658749</v>
      </c>
      <c r="E25" s="5"/>
      <c r="F25" s="5">
        <v>4658749</v>
      </c>
      <c r="G25" s="5"/>
      <c r="H25" s="5">
        <v>4658749</v>
      </c>
      <c r="I25" s="5" t="s">
        <v>94</v>
      </c>
      <c r="J25" s="6">
        <v>44608</v>
      </c>
      <c r="K25" s="35">
        <v>75900</v>
      </c>
      <c r="L25" s="35">
        <v>75900</v>
      </c>
      <c r="M25" s="5" t="s">
        <v>87</v>
      </c>
      <c r="N25" s="5" t="s">
        <v>164</v>
      </c>
      <c r="O25" s="35">
        <v>75900</v>
      </c>
      <c r="P25" s="5">
        <v>1222203233</v>
      </c>
      <c r="Q25" s="5"/>
      <c r="R25" s="35"/>
      <c r="S25" s="5"/>
      <c r="T25" s="5" t="s">
        <v>88</v>
      </c>
      <c r="U25" s="35">
        <v>75900</v>
      </c>
      <c r="V25" s="35">
        <v>0</v>
      </c>
      <c r="W25" s="35">
        <v>0</v>
      </c>
      <c r="X25" s="5"/>
      <c r="Y25" s="35">
        <v>0</v>
      </c>
      <c r="Z25" s="5"/>
      <c r="AA25" s="35">
        <v>75900</v>
      </c>
      <c r="AB25" s="35">
        <v>0</v>
      </c>
      <c r="AC25" s="35"/>
      <c r="AD25" s="35"/>
      <c r="AE25" s="5"/>
      <c r="AF25" s="5"/>
      <c r="AG25" s="5"/>
      <c r="AH25" s="5"/>
      <c r="AI25" s="5"/>
      <c r="AJ25" s="6">
        <v>44608</v>
      </c>
      <c r="AK25" s="5"/>
      <c r="AL25" s="5">
        <v>2</v>
      </c>
      <c r="AM25" s="5"/>
      <c r="AN25" s="5"/>
      <c r="AO25" s="5">
        <v>1</v>
      </c>
      <c r="AP25" s="5">
        <v>20220730</v>
      </c>
      <c r="AQ25" s="5">
        <v>20220714</v>
      </c>
      <c r="AR25" s="5">
        <v>75900</v>
      </c>
      <c r="AS25" s="5">
        <v>0</v>
      </c>
      <c r="AT25" s="5">
        <v>20230220</v>
      </c>
    </row>
    <row r="26" spans="1:46" x14ac:dyDescent="0.25">
      <c r="A26" s="5">
        <v>890939936</v>
      </c>
      <c r="B26" s="5" t="s">
        <v>67</v>
      </c>
      <c r="C26" s="5"/>
      <c r="D26" s="5">
        <v>4581543</v>
      </c>
      <c r="E26" s="5"/>
      <c r="F26" s="5">
        <v>4581543</v>
      </c>
      <c r="G26" s="5"/>
      <c r="H26" s="5">
        <v>4581543</v>
      </c>
      <c r="I26" s="5" t="s">
        <v>95</v>
      </c>
      <c r="J26" s="6">
        <v>44545</v>
      </c>
      <c r="K26" s="35">
        <v>707226</v>
      </c>
      <c r="L26" s="35">
        <v>707226</v>
      </c>
      <c r="M26" s="5" t="s">
        <v>87</v>
      </c>
      <c r="N26" s="5" t="s">
        <v>164</v>
      </c>
      <c r="O26" s="35">
        <v>707226</v>
      </c>
      <c r="P26" s="5">
        <v>1222203225</v>
      </c>
      <c r="Q26" s="5"/>
      <c r="R26" s="35"/>
      <c r="S26" s="5"/>
      <c r="T26" s="5" t="s">
        <v>88</v>
      </c>
      <c r="U26" s="35">
        <v>707226</v>
      </c>
      <c r="V26" s="35">
        <v>0</v>
      </c>
      <c r="W26" s="35">
        <v>0</v>
      </c>
      <c r="X26" s="5"/>
      <c r="Y26" s="35">
        <v>0</v>
      </c>
      <c r="Z26" s="5"/>
      <c r="AA26" s="35">
        <v>707226</v>
      </c>
      <c r="AB26" s="35">
        <v>0</v>
      </c>
      <c r="AC26" s="35"/>
      <c r="AD26" s="35"/>
      <c r="AE26" s="5"/>
      <c r="AF26" s="5"/>
      <c r="AG26" s="5"/>
      <c r="AH26" s="5"/>
      <c r="AI26" s="5"/>
      <c r="AJ26" s="6">
        <v>44545</v>
      </c>
      <c r="AK26" s="5"/>
      <c r="AL26" s="5">
        <v>2</v>
      </c>
      <c r="AM26" s="5"/>
      <c r="AN26" s="5"/>
      <c r="AO26" s="5">
        <v>1</v>
      </c>
      <c r="AP26" s="5">
        <v>20220730</v>
      </c>
      <c r="AQ26" s="5">
        <v>20220714</v>
      </c>
      <c r="AR26" s="5">
        <v>707226</v>
      </c>
      <c r="AS26" s="5">
        <v>0</v>
      </c>
      <c r="AT26" s="5">
        <v>20230220</v>
      </c>
    </row>
    <row r="27" spans="1:46" x14ac:dyDescent="0.25">
      <c r="A27" s="5">
        <v>890939936</v>
      </c>
      <c r="B27" s="5" t="s">
        <v>67</v>
      </c>
      <c r="C27" s="5"/>
      <c r="D27" s="5">
        <v>4601460</v>
      </c>
      <c r="E27" s="5"/>
      <c r="F27" s="5">
        <v>4601460</v>
      </c>
      <c r="G27" s="5"/>
      <c r="H27" s="5">
        <v>4601460</v>
      </c>
      <c r="I27" s="5" t="s">
        <v>96</v>
      </c>
      <c r="J27" s="6">
        <v>44545</v>
      </c>
      <c r="K27" s="35">
        <v>75900</v>
      </c>
      <c r="L27" s="35">
        <v>75900</v>
      </c>
      <c r="M27" s="5" t="s">
        <v>87</v>
      </c>
      <c r="N27" s="5" t="s">
        <v>164</v>
      </c>
      <c r="O27" s="35">
        <v>75900</v>
      </c>
      <c r="P27" s="5">
        <v>1222203223</v>
      </c>
      <c r="Q27" s="5"/>
      <c r="R27" s="35"/>
      <c r="S27" s="5"/>
      <c r="T27" s="5" t="s">
        <v>88</v>
      </c>
      <c r="U27" s="35">
        <v>75900</v>
      </c>
      <c r="V27" s="35">
        <v>0</v>
      </c>
      <c r="W27" s="35">
        <v>0</v>
      </c>
      <c r="X27" s="5"/>
      <c r="Y27" s="35">
        <v>0</v>
      </c>
      <c r="Z27" s="5"/>
      <c r="AA27" s="35">
        <v>75900</v>
      </c>
      <c r="AB27" s="35">
        <v>0</v>
      </c>
      <c r="AC27" s="35"/>
      <c r="AD27" s="35"/>
      <c r="AE27" s="5"/>
      <c r="AF27" s="5"/>
      <c r="AG27" s="5"/>
      <c r="AH27" s="5"/>
      <c r="AI27" s="5"/>
      <c r="AJ27" s="6">
        <v>44545</v>
      </c>
      <c r="AK27" s="5"/>
      <c r="AL27" s="5">
        <v>2</v>
      </c>
      <c r="AM27" s="5"/>
      <c r="AN27" s="5"/>
      <c r="AO27" s="5">
        <v>1</v>
      </c>
      <c r="AP27" s="5">
        <v>20220730</v>
      </c>
      <c r="AQ27" s="5">
        <v>20220714</v>
      </c>
      <c r="AR27" s="5">
        <v>75900</v>
      </c>
      <c r="AS27" s="5">
        <v>0</v>
      </c>
      <c r="AT27" s="5">
        <v>20230220</v>
      </c>
    </row>
    <row r="28" spans="1:46" x14ac:dyDescent="0.25">
      <c r="A28" s="5">
        <v>890939936</v>
      </c>
      <c r="B28" s="5" t="s">
        <v>67</v>
      </c>
      <c r="C28" s="5"/>
      <c r="D28" s="5">
        <v>4606460</v>
      </c>
      <c r="E28" s="5"/>
      <c r="F28" s="5">
        <v>4606460</v>
      </c>
      <c r="G28" s="5"/>
      <c r="H28" s="5">
        <v>4606460</v>
      </c>
      <c r="I28" s="5" t="s">
        <v>97</v>
      </c>
      <c r="J28" s="6">
        <v>44545</v>
      </c>
      <c r="K28" s="35">
        <v>5601786</v>
      </c>
      <c r="L28" s="35">
        <v>5601786</v>
      </c>
      <c r="M28" s="5" t="s">
        <v>87</v>
      </c>
      <c r="N28" s="5" t="s">
        <v>164</v>
      </c>
      <c r="O28" s="35">
        <v>5601786</v>
      </c>
      <c r="P28" s="5">
        <v>1222203226</v>
      </c>
      <c r="Q28" s="5"/>
      <c r="R28" s="35"/>
      <c r="S28" s="5"/>
      <c r="T28" s="5" t="s">
        <v>88</v>
      </c>
      <c r="U28" s="35">
        <v>5601786</v>
      </c>
      <c r="V28" s="35">
        <v>0</v>
      </c>
      <c r="W28" s="35">
        <v>0</v>
      </c>
      <c r="X28" s="5"/>
      <c r="Y28" s="35">
        <v>0</v>
      </c>
      <c r="Z28" s="5"/>
      <c r="AA28" s="35">
        <v>5601786</v>
      </c>
      <c r="AB28" s="35">
        <v>0</v>
      </c>
      <c r="AC28" s="35"/>
      <c r="AD28" s="35"/>
      <c r="AE28" s="5"/>
      <c r="AF28" s="5"/>
      <c r="AG28" s="5"/>
      <c r="AH28" s="5"/>
      <c r="AI28" s="5"/>
      <c r="AJ28" s="6">
        <v>44545</v>
      </c>
      <c r="AK28" s="5"/>
      <c r="AL28" s="5">
        <v>2</v>
      </c>
      <c r="AM28" s="5"/>
      <c r="AN28" s="5"/>
      <c r="AO28" s="5">
        <v>1</v>
      </c>
      <c r="AP28" s="5">
        <v>20220730</v>
      </c>
      <c r="AQ28" s="5">
        <v>20220714</v>
      </c>
      <c r="AR28" s="5">
        <v>5601786</v>
      </c>
      <c r="AS28" s="5">
        <v>0</v>
      </c>
      <c r="AT28" s="5">
        <v>20230220</v>
      </c>
    </row>
    <row r="29" spans="1:46" x14ac:dyDescent="0.25">
      <c r="A29" s="5">
        <v>890939936</v>
      </c>
      <c r="B29" s="5" t="s">
        <v>67</v>
      </c>
      <c r="C29" s="5"/>
      <c r="D29" s="5">
        <v>4801680</v>
      </c>
      <c r="E29" s="5"/>
      <c r="F29" s="5">
        <v>4801680</v>
      </c>
      <c r="G29" s="5"/>
      <c r="H29" s="5">
        <v>4801680</v>
      </c>
      <c r="I29" s="5" t="s">
        <v>98</v>
      </c>
      <c r="J29" s="6">
        <v>44880</v>
      </c>
      <c r="K29" s="35">
        <v>933300</v>
      </c>
      <c r="L29" s="35">
        <v>933300</v>
      </c>
      <c r="M29" s="5" t="s">
        <v>87</v>
      </c>
      <c r="N29" s="5" t="s">
        <v>164</v>
      </c>
      <c r="O29" s="35">
        <v>933300</v>
      </c>
      <c r="P29" s="5">
        <v>1222203365</v>
      </c>
      <c r="Q29" s="5"/>
      <c r="R29" s="35"/>
      <c r="S29" s="5"/>
      <c r="T29" s="5" t="s">
        <v>88</v>
      </c>
      <c r="U29" s="35">
        <v>933300</v>
      </c>
      <c r="V29" s="35">
        <v>0</v>
      </c>
      <c r="W29" s="35">
        <v>0</v>
      </c>
      <c r="X29" s="5"/>
      <c r="Y29" s="35">
        <v>0</v>
      </c>
      <c r="Z29" s="5"/>
      <c r="AA29" s="35">
        <v>933300</v>
      </c>
      <c r="AB29" s="35">
        <v>0</v>
      </c>
      <c r="AC29" s="35"/>
      <c r="AD29" s="35"/>
      <c r="AE29" s="5"/>
      <c r="AF29" s="5"/>
      <c r="AG29" s="5"/>
      <c r="AH29" s="5"/>
      <c r="AI29" s="5"/>
      <c r="AJ29" s="6">
        <v>44880</v>
      </c>
      <c r="AK29" s="5"/>
      <c r="AL29" s="5">
        <v>2</v>
      </c>
      <c r="AM29" s="5"/>
      <c r="AN29" s="5"/>
      <c r="AO29" s="5">
        <v>1</v>
      </c>
      <c r="AP29" s="5">
        <v>20221130</v>
      </c>
      <c r="AQ29" s="5">
        <v>20221117</v>
      </c>
      <c r="AR29" s="5">
        <v>933300</v>
      </c>
      <c r="AS29" s="5">
        <v>0</v>
      </c>
      <c r="AT29" s="5">
        <v>20230220</v>
      </c>
    </row>
    <row r="30" spans="1:46" x14ac:dyDescent="0.25">
      <c r="A30" s="5">
        <v>890939936</v>
      </c>
      <c r="B30" s="5" t="s">
        <v>67</v>
      </c>
      <c r="C30" s="5"/>
      <c r="D30" s="5">
        <v>4803083</v>
      </c>
      <c r="E30" s="5"/>
      <c r="F30" s="5">
        <v>4803083</v>
      </c>
      <c r="G30" s="5"/>
      <c r="H30" s="5">
        <v>4803083</v>
      </c>
      <c r="I30" s="5" t="s">
        <v>99</v>
      </c>
      <c r="J30" s="6">
        <v>44841</v>
      </c>
      <c r="K30" s="35">
        <v>80700</v>
      </c>
      <c r="L30" s="35">
        <v>80700</v>
      </c>
      <c r="M30" s="5" t="s">
        <v>87</v>
      </c>
      <c r="N30" s="5" t="s">
        <v>164</v>
      </c>
      <c r="O30" s="35">
        <v>80700</v>
      </c>
      <c r="P30" s="5">
        <v>1222203329</v>
      </c>
      <c r="Q30" s="5"/>
      <c r="R30" s="35"/>
      <c r="S30" s="5"/>
      <c r="T30" s="5" t="s">
        <v>88</v>
      </c>
      <c r="U30" s="35">
        <v>80700</v>
      </c>
      <c r="V30" s="35">
        <v>0</v>
      </c>
      <c r="W30" s="35">
        <v>0</v>
      </c>
      <c r="X30" s="5"/>
      <c r="Y30" s="35">
        <v>0</v>
      </c>
      <c r="Z30" s="5"/>
      <c r="AA30" s="35">
        <v>80700</v>
      </c>
      <c r="AB30" s="35">
        <v>0</v>
      </c>
      <c r="AC30" s="35"/>
      <c r="AD30" s="35"/>
      <c r="AE30" s="5"/>
      <c r="AF30" s="5"/>
      <c r="AG30" s="5"/>
      <c r="AH30" s="5"/>
      <c r="AI30" s="5"/>
      <c r="AJ30" s="6">
        <v>44841</v>
      </c>
      <c r="AK30" s="5"/>
      <c r="AL30" s="5">
        <v>2</v>
      </c>
      <c r="AM30" s="5"/>
      <c r="AN30" s="5"/>
      <c r="AO30" s="5">
        <v>1</v>
      </c>
      <c r="AP30" s="5">
        <v>20221030</v>
      </c>
      <c r="AQ30" s="5">
        <v>20221010</v>
      </c>
      <c r="AR30" s="5">
        <v>80700</v>
      </c>
      <c r="AS30" s="5">
        <v>0</v>
      </c>
      <c r="AT30" s="5">
        <v>20230220</v>
      </c>
    </row>
    <row r="31" spans="1:46" x14ac:dyDescent="0.25">
      <c r="A31" s="5">
        <v>890939936</v>
      </c>
      <c r="B31" s="5" t="s">
        <v>67</v>
      </c>
      <c r="C31" s="5"/>
      <c r="D31" s="5">
        <v>4784396</v>
      </c>
      <c r="E31" s="5"/>
      <c r="F31" s="5">
        <v>4784396</v>
      </c>
      <c r="G31" s="5"/>
      <c r="H31" s="5">
        <v>4784396</v>
      </c>
      <c r="I31" s="5" t="s">
        <v>100</v>
      </c>
      <c r="J31" s="6">
        <v>44841</v>
      </c>
      <c r="K31" s="35">
        <v>442700</v>
      </c>
      <c r="L31" s="35">
        <v>442700</v>
      </c>
      <c r="M31" s="5" t="s">
        <v>87</v>
      </c>
      <c r="N31" s="5" t="s">
        <v>164</v>
      </c>
      <c r="O31" s="35">
        <v>442700</v>
      </c>
      <c r="P31" s="5">
        <v>1222203315</v>
      </c>
      <c r="Q31" s="5"/>
      <c r="R31" s="35"/>
      <c r="S31" s="5"/>
      <c r="T31" s="5" t="s">
        <v>88</v>
      </c>
      <c r="U31" s="35">
        <v>442700</v>
      </c>
      <c r="V31" s="35">
        <v>0</v>
      </c>
      <c r="W31" s="35">
        <v>0</v>
      </c>
      <c r="X31" s="5"/>
      <c r="Y31" s="35">
        <v>0</v>
      </c>
      <c r="Z31" s="5"/>
      <c r="AA31" s="35">
        <v>442700</v>
      </c>
      <c r="AB31" s="35">
        <v>0</v>
      </c>
      <c r="AC31" s="35"/>
      <c r="AD31" s="35"/>
      <c r="AE31" s="5"/>
      <c r="AF31" s="5"/>
      <c r="AG31" s="5"/>
      <c r="AH31" s="5"/>
      <c r="AI31" s="5"/>
      <c r="AJ31" s="6">
        <v>44841</v>
      </c>
      <c r="AK31" s="5"/>
      <c r="AL31" s="5">
        <v>2</v>
      </c>
      <c r="AM31" s="5"/>
      <c r="AN31" s="5"/>
      <c r="AO31" s="5">
        <v>1</v>
      </c>
      <c r="AP31" s="5">
        <v>20221030</v>
      </c>
      <c r="AQ31" s="5">
        <v>20221010</v>
      </c>
      <c r="AR31" s="5">
        <v>442700</v>
      </c>
      <c r="AS31" s="5">
        <v>0</v>
      </c>
      <c r="AT31" s="5">
        <v>20230220</v>
      </c>
    </row>
    <row r="32" spans="1:46" x14ac:dyDescent="0.25">
      <c r="A32" s="5">
        <v>890939936</v>
      </c>
      <c r="B32" s="5" t="s">
        <v>67</v>
      </c>
      <c r="C32" s="5"/>
      <c r="D32" s="5">
        <v>4784419</v>
      </c>
      <c r="E32" s="5"/>
      <c r="F32" s="5">
        <v>4784419</v>
      </c>
      <c r="G32" s="5"/>
      <c r="H32" s="5">
        <v>4784419</v>
      </c>
      <c r="I32" s="5" t="s">
        <v>101</v>
      </c>
      <c r="J32" s="6">
        <v>44841</v>
      </c>
      <c r="K32" s="35">
        <v>604800</v>
      </c>
      <c r="L32" s="35">
        <v>604800</v>
      </c>
      <c r="M32" s="5" t="s">
        <v>87</v>
      </c>
      <c r="N32" s="5" t="s">
        <v>164</v>
      </c>
      <c r="O32" s="35">
        <v>604800</v>
      </c>
      <c r="P32" s="5">
        <v>1222203326</v>
      </c>
      <c r="Q32" s="5"/>
      <c r="R32" s="35"/>
      <c r="S32" s="5"/>
      <c r="T32" s="5" t="s">
        <v>88</v>
      </c>
      <c r="U32" s="35">
        <v>604800</v>
      </c>
      <c r="V32" s="35">
        <v>0</v>
      </c>
      <c r="W32" s="35">
        <v>0</v>
      </c>
      <c r="X32" s="5"/>
      <c r="Y32" s="35">
        <v>0</v>
      </c>
      <c r="Z32" s="5"/>
      <c r="AA32" s="35">
        <v>604800</v>
      </c>
      <c r="AB32" s="35">
        <v>0</v>
      </c>
      <c r="AC32" s="35"/>
      <c r="AD32" s="35"/>
      <c r="AE32" s="5"/>
      <c r="AF32" s="5"/>
      <c r="AG32" s="5"/>
      <c r="AH32" s="5"/>
      <c r="AI32" s="5"/>
      <c r="AJ32" s="6">
        <v>44841</v>
      </c>
      <c r="AK32" s="5"/>
      <c r="AL32" s="5">
        <v>2</v>
      </c>
      <c r="AM32" s="5"/>
      <c r="AN32" s="5"/>
      <c r="AO32" s="5">
        <v>1</v>
      </c>
      <c r="AP32" s="5">
        <v>20221030</v>
      </c>
      <c r="AQ32" s="5">
        <v>20221010</v>
      </c>
      <c r="AR32" s="5">
        <v>604800</v>
      </c>
      <c r="AS32" s="5">
        <v>0</v>
      </c>
      <c r="AT32" s="5">
        <v>20230220</v>
      </c>
    </row>
    <row r="33" spans="1:46" x14ac:dyDescent="0.25">
      <c r="A33" s="5">
        <v>890939936</v>
      </c>
      <c r="B33" s="5" t="s">
        <v>67</v>
      </c>
      <c r="C33" s="5"/>
      <c r="D33" s="5">
        <v>4749227</v>
      </c>
      <c r="E33" s="5"/>
      <c r="F33" s="5">
        <v>4749227</v>
      </c>
      <c r="G33" s="5"/>
      <c r="H33" s="5">
        <v>4749227</v>
      </c>
      <c r="I33" s="5" t="s">
        <v>102</v>
      </c>
      <c r="J33" s="6">
        <v>44841</v>
      </c>
      <c r="K33" s="35">
        <v>465300</v>
      </c>
      <c r="L33" s="35">
        <v>465300</v>
      </c>
      <c r="M33" s="5" t="s">
        <v>87</v>
      </c>
      <c r="N33" s="5" t="s">
        <v>164</v>
      </c>
      <c r="O33" s="35">
        <v>465300</v>
      </c>
      <c r="P33" s="5">
        <v>1222203312</v>
      </c>
      <c r="Q33" s="5"/>
      <c r="R33" s="35"/>
      <c r="S33" s="5"/>
      <c r="T33" s="5" t="s">
        <v>88</v>
      </c>
      <c r="U33" s="35">
        <v>465300</v>
      </c>
      <c r="V33" s="35">
        <v>0</v>
      </c>
      <c r="W33" s="35">
        <v>0</v>
      </c>
      <c r="X33" s="5"/>
      <c r="Y33" s="35">
        <v>0</v>
      </c>
      <c r="Z33" s="5"/>
      <c r="AA33" s="35">
        <v>465300</v>
      </c>
      <c r="AB33" s="35">
        <v>0</v>
      </c>
      <c r="AC33" s="35"/>
      <c r="AD33" s="35"/>
      <c r="AE33" s="5"/>
      <c r="AF33" s="5"/>
      <c r="AG33" s="5"/>
      <c r="AH33" s="5"/>
      <c r="AI33" s="5"/>
      <c r="AJ33" s="6">
        <v>44841</v>
      </c>
      <c r="AK33" s="5"/>
      <c r="AL33" s="5">
        <v>2</v>
      </c>
      <c r="AM33" s="5"/>
      <c r="AN33" s="5"/>
      <c r="AO33" s="5">
        <v>1</v>
      </c>
      <c r="AP33" s="5">
        <v>20221030</v>
      </c>
      <c r="AQ33" s="5">
        <v>20221010</v>
      </c>
      <c r="AR33" s="5">
        <v>465300</v>
      </c>
      <c r="AS33" s="5">
        <v>0</v>
      </c>
      <c r="AT33" s="5">
        <v>20230220</v>
      </c>
    </row>
    <row r="34" spans="1:46" x14ac:dyDescent="0.25">
      <c r="A34" s="5">
        <v>890939936</v>
      </c>
      <c r="B34" s="5" t="s">
        <v>67</v>
      </c>
      <c r="C34" s="5"/>
      <c r="D34" s="5">
        <v>4943892</v>
      </c>
      <c r="E34" s="5"/>
      <c r="F34" s="5">
        <v>4943892</v>
      </c>
      <c r="G34" s="5"/>
      <c r="H34" s="5">
        <v>4943892</v>
      </c>
      <c r="I34" s="5" t="s">
        <v>103</v>
      </c>
      <c r="J34" s="6">
        <v>44939</v>
      </c>
      <c r="K34" s="35">
        <v>57600</v>
      </c>
      <c r="L34" s="35">
        <v>53900</v>
      </c>
      <c r="M34" s="5" t="s">
        <v>87</v>
      </c>
      <c r="N34" s="5" t="s">
        <v>164</v>
      </c>
      <c r="O34" s="35">
        <v>57600</v>
      </c>
      <c r="P34" s="5">
        <v>1222208867</v>
      </c>
      <c r="Q34" s="5"/>
      <c r="R34" s="35"/>
      <c r="S34" s="5"/>
      <c r="T34" s="5" t="s">
        <v>88</v>
      </c>
      <c r="U34" s="35">
        <v>57600</v>
      </c>
      <c r="V34" s="35">
        <v>0</v>
      </c>
      <c r="W34" s="35">
        <v>0</v>
      </c>
      <c r="X34" s="5"/>
      <c r="Y34" s="35">
        <v>0</v>
      </c>
      <c r="Z34" s="5"/>
      <c r="AA34" s="35">
        <v>57600</v>
      </c>
      <c r="AB34" s="35">
        <v>0</v>
      </c>
      <c r="AC34" s="35"/>
      <c r="AD34" s="35"/>
      <c r="AE34" s="5"/>
      <c r="AF34" s="5"/>
      <c r="AG34" s="5"/>
      <c r="AH34" s="5"/>
      <c r="AI34" s="5"/>
      <c r="AJ34" s="6">
        <v>44939</v>
      </c>
      <c r="AK34" s="5"/>
      <c r="AL34" s="5">
        <v>2</v>
      </c>
      <c r="AM34" s="5"/>
      <c r="AN34" s="5"/>
      <c r="AO34" s="5">
        <v>1</v>
      </c>
      <c r="AP34" s="5">
        <v>20230130</v>
      </c>
      <c r="AQ34" s="5">
        <v>20230113</v>
      </c>
      <c r="AR34" s="5">
        <v>57600</v>
      </c>
      <c r="AS34" s="5">
        <v>0</v>
      </c>
      <c r="AT34" s="5">
        <v>20230220</v>
      </c>
    </row>
    <row r="35" spans="1:46" x14ac:dyDescent="0.25">
      <c r="A35" s="5">
        <v>890939936</v>
      </c>
      <c r="B35" s="5" t="s">
        <v>67</v>
      </c>
      <c r="C35" s="5"/>
      <c r="D35" s="5">
        <v>4705483</v>
      </c>
      <c r="E35" s="5"/>
      <c r="F35" s="5">
        <v>4705483</v>
      </c>
      <c r="G35" s="5"/>
      <c r="H35" s="5">
        <v>4705483</v>
      </c>
      <c r="I35" s="5" t="s">
        <v>104</v>
      </c>
      <c r="J35" s="6">
        <v>44671</v>
      </c>
      <c r="K35" s="35">
        <v>75900</v>
      </c>
      <c r="L35" s="35">
        <v>75900</v>
      </c>
      <c r="M35" s="5" t="s">
        <v>87</v>
      </c>
      <c r="N35" s="5" t="s">
        <v>164</v>
      </c>
      <c r="O35" s="35">
        <v>75900</v>
      </c>
      <c r="P35" s="5">
        <v>1222203249</v>
      </c>
      <c r="Q35" s="5"/>
      <c r="R35" s="35"/>
      <c r="S35" s="5"/>
      <c r="T35" s="5" t="s">
        <v>88</v>
      </c>
      <c r="U35" s="35">
        <v>75900</v>
      </c>
      <c r="V35" s="35">
        <v>0</v>
      </c>
      <c r="W35" s="35">
        <v>0</v>
      </c>
      <c r="X35" s="5"/>
      <c r="Y35" s="35">
        <v>0</v>
      </c>
      <c r="Z35" s="5"/>
      <c r="AA35" s="35">
        <v>75900</v>
      </c>
      <c r="AB35" s="35">
        <v>0</v>
      </c>
      <c r="AC35" s="35"/>
      <c r="AD35" s="35"/>
      <c r="AE35" s="5"/>
      <c r="AF35" s="5"/>
      <c r="AG35" s="5"/>
      <c r="AH35" s="5"/>
      <c r="AI35" s="5"/>
      <c r="AJ35" s="6">
        <v>44671</v>
      </c>
      <c r="AK35" s="5"/>
      <c r="AL35" s="5">
        <v>2</v>
      </c>
      <c r="AM35" s="5"/>
      <c r="AN35" s="5"/>
      <c r="AO35" s="5">
        <v>1</v>
      </c>
      <c r="AP35" s="5">
        <v>20220730</v>
      </c>
      <c r="AQ35" s="5">
        <v>20220714</v>
      </c>
      <c r="AR35" s="5">
        <v>75900</v>
      </c>
      <c r="AS35" s="5">
        <v>0</v>
      </c>
      <c r="AT35" s="5">
        <v>20230220</v>
      </c>
    </row>
    <row r="36" spans="1:46" x14ac:dyDescent="0.25">
      <c r="A36" s="5">
        <v>890939936</v>
      </c>
      <c r="B36" s="5" t="s">
        <v>67</v>
      </c>
      <c r="C36" s="5"/>
      <c r="D36" s="5">
        <v>4831510</v>
      </c>
      <c r="E36" s="5"/>
      <c r="F36" s="5">
        <v>4831510</v>
      </c>
      <c r="G36" s="5"/>
      <c r="H36" s="5">
        <v>4831510</v>
      </c>
      <c r="I36" s="5" t="s">
        <v>105</v>
      </c>
      <c r="J36" s="6">
        <v>44880</v>
      </c>
      <c r="K36" s="35">
        <v>691412</v>
      </c>
      <c r="L36" s="35">
        <v>691412</v>
      </c>
      <c r="M36" s="5" t="s">
        <v>87</v>
      </c>
      <c r="N36" s="5" t="s">
        <v>164</v>
      </c>
      <c r="O36" s="35">
        <v>691412</v>
      </c>
      <c r="P36" s="5">
        <v>1222203364</v>
      </c>
      <c r="Q36" s="5"/>
      <c r="R36" s="35"/>
      <c r="S36" s="5"/>
      <c r="T36" s="5" t="s">
        <v>88</v>
      </c>
      <c r="U36" s="35">
        <v>691412</v>
      </c>
      <c r="V36" s="35">
        <v>0</v>
      </c>
      <c r="W36" s="35">
        <v>0</v>
      </c>
      <c r="X36" s="5"/>
      <c r="Y36" s="35">
        <v>0</v>
      </c>
      <c r="Z36" s="5"/>
      <c r="AA36" s="35">
        <v>691412</v>
      </c>
      <c r="AB36" s="35">
        <v>0</v>
      </c>
      <c r="AC36" s="35"/>
      <c r="AD36" s="35"/>
      <c r="AE36" s="5"/>
      <c r="AF36" s="5"/>
      <c r="AG36" s="5"/>
      <c r="AH36" s="5"/>
      <c r="AI36" s="5"/>
      <c r="AJ36" s="6">
        <v>44880</v>
      </c>
      <c r="AK36" s="5"/>
      <c r="AL36" s="5">
        <v>2</v>
      </c>
      <c r="AM36" s="5"/>
      <c r="AN36" s="5"/>
      <c r="AO36" s="5">
        <v>1</v>
      </c>
      <c r="AP36" s="5">
        <v>20221130</v>
      </c>
      <c r="AQ36" s="5">
        <v>20221117</v>
      </c>
      <c r="AR36" s="5">
        <v>691412</v>
      </c>
      <c r="AS36" s="5">
        <v>0</v>
      </c>
      <c r="AT36" s="5">
        <v>20230220</v>
      </c>
    </row>
    <row r="37" spans="1:46" x14ac:dyDescent="0.25">
      <c r="A37" s="5">
        <v>890939936</v>
      </c>
      <c r="B37" s="5" t="s">
        <v>67</v>
      </c>
      <c r="C37" s="5"/>
      <c r="D37" s="5">
        <v>4884311</v>
      </c>
      <c r="E37" s="5"/>
      <c r="F37" s="5">
        <v>4884311</v>
      </c>
      <c r="G37" s="5"/>
      <c r="H37" s="5">
        <v>4884311</v>
      </c>
      <c r="I37" s="5" t="s">
        <v>106</v>
      </c>
      <c r="J37" s="6">
        <v>44880</v>
      </c>
      <c r="K37" s="35">
        <v>2359103</v>
      </c>
      <c r="L37" s="35">
        <v>2359103</v>
      </c>
      <c r="M37" s="5" t="s">
        <v>87</v>
      </c>
      <c r="N37" s="5" t="s">
        <v>164</v>
      </c>
      <c r="O37" s="35">
        <v>2359103</v>
      </c>
      <c r="P37" s="5">
        <v>1222203366</v>
      </c>
      <c r="Q37" s="5"/>
      <c r="R37" s="35"/>
      <c r="S37" s="5"/>
      <c r="T37" s="5" t="s">
        <v>88</v>
      </c>
      <c r="U37" s="35">
        <v>2359103</v>
      </c>
      <c r="V37" s="35">
        <v>0</v>
      </c>
      <c r="W37" s="35">
        <v>0</v>
      </c>
      <c r="X37" s="5"/>
      <c r="Y37" s="35">
        <v>0</v>
      </c>
      <c r="Z37" s="5"/>
      <c r="AA37" s="35">
        <v>2359103</v>
      </c>
      <c r="AB37" s="35">
        <v>0</v>
      </c>
      <c r="AC37" s="35"/>
      <c r="AD37" s="35"/>
      <c r="AE37" s="5"/>
      <c r="AF37" s="5"/>
      <c r="AG37" s="5"/>
      <c r="AH37" s="5"/>
      <c r="AI37" s="5"/>
      <c r="AJ37" s="6">
        <v>44880</v>
      </c>
      <c r="AK37" s="5"/>
      <c r="AL37" s="5">
        <v>2</v>
      </c>
      <c r="AM37" s="5"/>
      <c r="AN37" s="5"/>
      <c r="AO37" s="5">
        <v>1</v>
      </c>
      <c r="AP37" s="5">
        <v>20221130</v>
      </c>
      <c r="AQ37" s="5">
        <v>20221117</v>
      </c>
      <c r="AR37" s="5">
        <v>2359103</v>
      </c>
      <c r="AS37" s="5">
        <v>0</v>
      </c>
      <c r="AT37" s="5">
        <v>20230220</v>
      </c>
    </row>
    <row r="38" spans="1:46" x14ac:dyDescent="0.25">
      <c r="A38" s="5">
        <v>890939936</v>
      </c>
      <c r="B38" s="5" t="s">
        <v>67</v>
      </c>
      <c r="C38" s="5"/>
      <c r="D38" s="5">
        <v>4910146</v>
      </c>
      <c r="E38" s="5"/>
      <c r="F38" s="5">
        <v>4910146</v>
      </c>
      <c r="G38" s="5"/>
      <c r="H38" s="5">
        <v>4910146</v>
      </c>
      <c r="I38" s="5" t="s">
        <v>107</v>
      </c>
      <c r="J38" s="6">
        <v>44880</v>
      </c>
      <c r="K38" s="35">
        <v>80700</v>
      </c>
      <c r="L38" s="35">
        <v>4789</v>
      </c>
      <c r="M38" s="5" t="s">
        <v>87</v>
      </c>
      <c r="N38" s="5" t="s">
        <v>164</v>
      </c>
      <c r="O38" s="35">
        <v>4789</v>
      </c>
      <c r="P38" s="5">
        <v>1910372615</v>
      </c>
      <c r="Q38" s="5"/>
      <c r="R38" s="35"/>
      <c r="S38" s="5"/>
      <c r="T38" s="5" t="s">
        <v>88</v>
      </c>
      <c r="U38" s="35">
        <v>80700</v>
      </c>
      <c r="V38" s="35">
        <v>0</v>
      </c>
      <c r="W38" s="35">
        <v>0</v>
      </c>
      <c r="X38" s="5"/>
      <c r="Y38" s="35">
        <v>0</v>
      </c>
      <c r="Z38" s="5"/>
      <c r="AA38" s="35">
        <v>80700</v>
      </c>
      <c r="AB38" s="35">
        <v>0</v>
      </c>
      <c r="AC38" s="35"/>
      <c r="AD38" s="35"/>
      <c r="AE38" s="5"/>
      <c r="AF38" s="5"/>
      <c r="AG38" s="5"/>
      <c r="AH38" s="5"/>
      <c r="AI38" s="5"/>
      <c r="AJ38" s="6">
        <v>44880</v>
      </c>
      <c r="AK38" s="5"/>
      <c r="AL38" s="5">
        <v>2</v>
      </c>
      <c r="AM38" s="5"/>
      <c r="AN38" s="5"/>
      <c r="AO38" s="5">
        <v>2</v>
      </c>
      <c r="AP38" s="5">
        <v>20230201</v>
      </c>
      <c r="AQ38" s="5">
        <v>20230118</v>
      </c>
      <c r="AR38" s="5">
        <v>80700</v>
      </c>
      <c r="AS38" s="5">
        <v>0</v>
      </c>
      <c r="AT38" s="5">
        <v>20230220</v>
      </c>
    </row>
    <row r="39" spans="1:46" x14ac:dyDescent="0.25">
      <c r="A39" s="5">
        <v>890939936</v>
      </c>
      <c r="B39" s="5" t="s">
        <v>67</v>
      </c>
      <c r="C39" s="5"/>
      <c r="D39" s="5">
        <v>4485525</v>
      </c>
      <c r="E39" s="5"/>
      <c r="F39" s="5">
        <v>4485525</v>
      </c>
      <c r="G39" s="5"/>
      <c r="H39" s="5">
        <v>4485525</v>
      </c>
      <c r="I39" s="5" t="s">
        <v>108</v>
      </c>
      <c r="J39" s="6">
        <v>44426</v>
      </c>
      <c r="K39" s="35">
        <v>518363</v>
      </c>
      <c r="L39" s="35">
        <v>205986</v>
      </c>
      <c r="M39" s="5" t="s">
        <v>109</v>
      </c>
      <c r="N39" s="5" t="s">
        <v>164</v>
      </c>
      <c r="O39" s="35">
        <v>205986</v>
      </c>
      <c r="P39" s="5">
        <v>1910251314</v>
      </c>
      <c r="Q39" s="5"/>
      <c r="R39" s="35"/>
      <c r="S39" s="5"/>
      <c r="T39" s="5" t="s">
        <v>88</v>
      </c>
      <c r="U39" s="35">
        <v>514963</v>
      </c>
      <c r="V39" s="35">
        <v>0</v>
      </c>
      <c r="W39" s="35">
        <v>308977</v>
      </c>
      <c r="X39" s="5" t="s">
        <v>110</v>
      </c>
      <c r="Y39" s="35">
        <v>0</v>
      </c>
      <c r="Z39" s="5"/>
      <c r="AA39" s="35">
        <v>205986</v>
      </c>
      <c r="AB39" s="35">
        <v>0</v>
      </c>
      <c r="AC39" s="35"/>
      <c r="AD39" s="35"/>
      <c r="AE39" s="5"/>
      <c r="AF39" s="5"/>
      <c r="AG39" s="5"/>
      <c r="AH39" s="5"/>
      <c r="AI39" s="5"/>
      <c r="AJ39" s="6">
        <v>44426</v>
      </c>
      <c r="AK39" s="5"/>
      <c r="AL39" s="5">
        <v>2</v>
      </c>
      <c r="AM39" s="5"/>
      <c r="AN39" s="5"/>
      <c r="AO39" s="5">
        <v>2</v>
      </c>
      <c r="AP39" s="5">
        <v>20221030</v>
      </c>
      <c r="AQ39" s="5">
        <v>20221013</v>
      </c>
      <c r="AR39" s="5">
        <v>514963</v>
      </c>
      <c r="AS39" s="5">
        <v>308977</v>
      </c>
      <c r="AT39" s="5">
        <v>20230220</v>
      </c>
    </row>
    <row r="40" spans="1:46" x14ac:dyDescent="0.25">
      <c r="A40" s="5">
        <v>890939936</v>
      </c>
      <c r="B40" s="5" t="s">
        <v>67</v>
      </c>
      <c r="C40" s="5"/>
      <c r="D40" s="5">
        <v>4756139</v>
      </c>
      <c r="E40" s="5"/>
      <c r="F40" s="5">
        <v>4756139</v>
      </c>
      <c r="G40" s="5"/>
      <c r="H40" s="5">
        <v>4756139</v>
      </c>
      <c r="I40" s="5" t="s">
        <v>111</v>
      </c>
      <c r="J40" s="6">
        <v>44725</v>
      </c>
      <c r="K40" s="35">
        <v>6049236</v>
      </c>
      <c r="L40" s="35">
        <v>5457236</v>
      </c>
      <c r="M40" s="5" t="s">
        <v>109</v>
      </c>
      <c r="N40" s="5" t="s">
        <v>164</v>
      </c>
      <c r="O40" s="35">
        <v>5457236</v>
      </c>
      <c r="P40" s="5">
        <v>1910251312</v>
      </c>
      <c r="Q40" s="5"/>
      <c r="R40" s="35"/>
      <c r="S40" s="5"/>
      <c r="T40" s="5" t="s">
        <v>88</v>
      </c>
      <c r="U40" s="35">
        <v>6049236</v>
      </c>
      <c r="V40" s="35">
        <v>0</v>
      </c>
      <c r="W40" s="35">
        <v>592000</v>
      </c>
      <c r="X40" s="5" t="s">
        <v>112</v>
      </c>
      <c r="Y40" s="35">
        <v>0</v>
      </c>
      <c r="Z40" s="5"/>
      <c r="AA40" s="35">
        <v>5457236</v>
      </c>
      <c r="AB40" s="35">
        <v>0</v>
      </c>
      <c r="AC40" s="35"/>
      <c r="AD40" s="35"/>
      <c r="AE40" s="5"/>
      <c r="AF40" s="5"/>
      <c r="AG40" s="5"/>
      <c r="AH40" s="5"/>
      <c r="AI40" s="5"/>
      <c r="AJ40" s="6">
        <v>44725</v>
      </c>
      <c r="AK40" s="5"/>
      <c r="AL40" s="5">
        <v>2</v>
      </c>
      <c r="AM40" s="5"/>
      <c r="AN40" s="5"/>
      <c r="AO40" s="5">
        <v>3</v>
      </c>
      <c r="AP40" s="5">
        <v>20221030</v>
      </c>
      <c r="AQ40" s="5">
        <v>20221013</v>
      </c>
      <c r="AR40" s="5">
        <v>6049236</v>
      </c>
      <c r="AS40" s="5">
        <v>592000</v>
      </c>
      <c r="AT40" s="5">
        <v>20230220</v>
      </c>
    </row>
    <row r="41" spans="1:46" x14ac:dyDescent="0.25">
      <c r="A41" s="5">
        <v>890939936</v>
      </c>
      <c r="B41" s="5" t="s">
        <v>67</v>
      </c>
      <c r="C41" s="5"/>
      <c r="D41" s="5">
        <v>4685558</v>
      </c>
      <c r="E41" s="5"/>
      <c r="F41" s="5">
        <v>4685558</v>
      </c>
      <c r="G41" s="5"/>
      <c r="H41" s="5">
        <v>4685558</v>
      </c>
      <c r="I41" s="5" t="s">
        <v>113</v>
      </c>
      <c r="J41" s="6">
        <v>44671</v>
      </c>
      <c r="K41" s="35">
        <v>228000</v>
      </c>
      <c r="L41" s="35">
        <v>110441</v>
      </c>
      <c r="M41" s="5" t="s">
        <v>109</v>
      </c>
      <c r="N41" s="5" t="s">
        <v>164</v>
      </c>
      <c r="O41" s="35">
        <v>110441</v>
      </c>
      <c r="P41" s="5">
        <v>1222203246</v>
      </c>
      <c r="Q41" s="5"/>
      <c r="R41" s="35"/>
      <c r="S41" s="5"/>
      <c r="T41" s="5" t="s">
        <v>88</v>
      </c>
      <c r="U41" s="35">
        <v>228000</v>
      </c>
      <c r="V41" s="35">
        <v>117559</v>
      </c>
      <c r="W41" s="35">
        <v>0</v>
      </c>
      <c r="X41" s="5"/>
      <c r="Y41" s="35">
        <v>0</v>
      </c>
      <c r="Z41" s="5"/>
      <c r="AA41" s="35">
        <v>110441</v>
      </c>
      <c r="AB41" s="35">
        <v>0</v>
      </c>
      <c r="AC41" s="35"/>
      <c r="AD41" s="35"/>
      <c r="AE41" s="5"/>
      <c r="AF41" s="5"/>
      <c r="AG41" s="5"/>
      <c r="AH41" s="5"/>
      <c r="AI41" s="5"/>
      <c r="AJ41" s="6">
        <v>44671</v>
      </c>
      <c r="AK41" s="5"/>
      <c r="AL41" s="5">
        <v>2</v>
      </c>
      <c r="AM41" s="5"/>
      <c r="AN41" s="5"/>
      <c r="AO41" s="5">
        <v>2</v>
      </c>
      <c r="AP41" s="5">
        <v>20220923</v>
      </c>
      <c r="AQ41" s="5">
        <v>20220908</v>
      </c>
      <c r="AR41" s="5">
        <v>228000</v>
      </c>
      <c r="AS41" s="5">
        <v>117559</v>
      </c>
      <c r="AT41" s="5">
        <v>20230220</v>
      </c>
    </row>
    <row r="42" spans="1:46" x14ac:dyDescent="0.25">
      <c r="A42" s="5">
        <v>890939936</v>
      </c>
      <c r="B42" s="5" t="s">
        <v>67</v>
      </c>
      <c r="C42" s="5"/>
      <c r="D42" s="5">
        <v>4657041</v>
      </c>
      <c r="E42" s="5"/>
      <c r="F42" s="5">
        <v>4657041</v>
      </c>
      <c r="G42" s="5"/>
      <c r="H42" s="5">
        <v>4657041</v>
      </c>
      <c r="I42" s="5" t="s">
        <v>114</v>
      </c>
      <c r="J42" s="6">
        <v>44636</v>
      </c>
      <c r="K42" s="35">
        <v>19690666</v>
      </c>
      <c r="L42" s="35">
        <v>19439066</v>
      </c>
      <c r="M42" s="5" t="s">
        <v>109</v>
      </c>
      <c r="N42" s="5" t="s">
        <v>164</v>
      </c>
      <c r="O42" s="35">
        <v>19439066</v>
      </c>
      <c r="P42" s="5">
        <v>1222203244</v>
      </c>
      <c r="Q42" s="5"/>
      <c r="R42" s="35"/>
      <c r="S42" s="5"/>
      <c r="T42" s="5" t="s">
        <v>88</v>
      </c>
      <c r="U42" s="35">
        <v>19690666</v>
      </c>
      <c r="V42" s="35">
        <v>129100</v>
      </c>
      <c r="W42" s="35">
        <v>0</v>
      </c>
      <c r="X42" s="5"/>
      <c r="Y42" s="35">
        <v>0</v>
      </c>
      <c r="Z42" s="5"/>
      <c r="AA42" s="35">
        <v>19561566</v>
      </c>
      <c r="AB42" s="35">
        <v>0</v>
      </c>
      <c r="AC42" s="35"/>
      <c r="AD42" s="35"/>
      <c r="AE42" s="5"/>
      <c r="AF42" s="5"/>
      <c r="AG42" s="5"/>
      <c r="AH42" s="5"/>
      <c r="AI42" s="5"/>
      <c r="AJ42" s="6">
        <v>44636</v>
      </c>
      <c r="AK42" s="5"/>
      <c r="AL42" s="5">
        <v>2</v>
      </c>
      <c r="AM42" s="5"/>
      <c r="AN42" s="5"/>
      <c r="AO42" s="5">
        <v>2</v>
      </c>
      <c r="AP42" s="5">
        <v>20220922</v>
      </c>
      <c r="AQ42" s="5">
        <v>20220908</v>
      </c>
      <c r="AR42" s="5">
        <v>19690666</v>
      </c>
      <c r="AS42" s="5">
        <v>129100</v>
      </c>
      <c r="AT42" s="5">
        <v>20230220</v>
      </c>
    </row>
    <row r="43" spans="1:46" x14ac:dyDescent="0.25">
      <c r="A43" s="5">
        <v>890939936</v>
      </c>
      <c r="B43" s="5" t="s">
        <v>67</v>
      </c>
      <c r="C43" s="5"/>
      <c r="D43" s="5">
        <v>4621360</v>
      </c>
      <c r="E43" s="5"/>
      <c r="F43" s="5">
        <v>4621360</v>
      </c>
      <c r="G43" s="5"/>
      <c r="H43" s="5">
        <v>4621360</v>
      </c>
      <c r="I43" s="5" t="s">
        <v>115</v>
      </c>
      <c r="J43" s="6">
        <v>44545</v>
      </c>
      <c r="K43" s="35">
        <v>75900</v>
      </c>
      <c r="L43" s="35">
        <v>72400</v>
      </c>
      <c r="M43" s="5" t="s">
        <v>116</v>
      </c>
      <c r="N43" s="5" t="s">
        <v>164</v>
      </c>
      <c r="O43" s="35">
        <v>72400</v>
      </c>
      <c r="P43" s="5">
        <v>1222203224</v>
      </c>
      <c r="Q43" s="5"/>
      <c r="R43" s="35"/>
      <c r="S43" s="5"/>
      <c r="T43" s="5" t="s">
        <v>88</v>
      </c>
      <c r="U43" s="35">
        <v>72400</v>
      </c>
      <c r="V43" s="35">
        <v>0</v>
      </c>
      <c r="W43" s="35">
        <v>0</v>
      </c>
      <c r="X43" s="5"/>
      <c r="Y43" s="35">
        <v>0</v>
      </c>
      <c r="Z43" s="5"/>
      <c r="AA43" s="35">
        <v>72400</v>
      </c>
      <c r="AB43" s="35">
        <v>0</v>
      </c>
      <c r="AC43" s="35"/>
      <c r="AD43" s="35"/>
      <c r="AE43" s="5"/>
      <c r="AF43" s="5"/>
      <c r="AG43" s="5"/>
      <c r="AH43" s="5"/>
      <c r="AI43" s="5"/>
      <c r="AJ43" s="6">
        <v>44545</v>
      </c>
      <c r="AK43" s="5"/>
      <c r="AL43" s="5">
        <v>2</v>
      </c>
      <c r="AM43" s="5"/>
      <c r="AN43" s="5"/>
      <c r="AO43" s="5">
        <v>1</v>
      </c>
      <c r="AP43" s="5">
        <v>20220730</v>
      </c>
      <c r="AQ43" s="5">
        <v>20220714</v>
      </c>
      <c r="AR43" s="5">
        <v>72400</v>
      </c>
      <c r="AS43" s="5">
        <v>0</v>
      </c>
      <c r="AT43" s="5">
        <v>20230220</v>
      </c>
    </row>
    <row r="44" spans="1:46" x14ac:dyDescent="0.25">
      <c r="A44" s="5">
        <v>890939936</v>
      </c>
      <c r="B44" s="5" t="s">
        <v>67</v>
      </c>
      <c r="C44" s="5"/>
      <c r="D44" s="5">
        <v>4631210</v>
      </c>
      <c r="E44" s="5"/>
      <c r="F44" s="5">
        <v>4631210</v>
      </c>
      <c r="G44" s="5"/>
      <c r="H44" s="5">
        <v>4631210</v>
      </c>
      <c r="I44" s="5" t="s">
        <v>117</v>
      </c>
      <c r="J44" s="6">
        <v>44784</v>
      </c>
      <c r="K44" s="35">
        <v>85800</v>
      </c>
      <c r="L44" s="35">
        <v>82300</v>
      </c>
      <c r="M44" s="5" t="s">
        <v>116</v>
      </c>
      <c r="N44" s="5" t="s">
        <v>164</v>
      </c>
      <c r="O44" s="35">
        <v>82300</v>
      </c>
      <c r="P44" s="5">
        <v>1222203259</v>
      </c>
      <c r="Q44" s="5"/>
      <c r="R44" s="35"/>
      <c r="S44" s="5"/>
      <c r="T44" s="5" t="s">
        <v>88</v>
      </c>
      <c r="U44" s="35">
        <v>82300</v>
      </c>
      <c r="V44" s="35">
        <v>0</v>
      </c>
      <c r="W44" s="35">
        <v>0</v>
      </c>
      <c r="X44" s="5"/>
      <c r="Y44" s="35">
        <v>0</v>
      </c>
      <c r="Z44" s="5"/>
      <c r="AA44" s="35">
        <v>82300</v>
      </c>
      <c r="AB44" s="35">
        <v>0</v>
      </c>
      <c r="AC44" s="35"/>
      <c r="AD44" s="35"/>
      <c r="AE44" s="5"/>
      <c r="AF44" s="5"/>
      <c r="AG44" s="5"/>
      <c r="AH44" s="5"/>
      <c r="AI44" s="5"/>
      <c r="AJ44" s="6">
        <v>44784</v>
      </c>
      <c r="AK44" s="5"/>
      <c r="AL44" s="5">
        <v>2</v>
      </c>
      <c r="AM44" s="5"/>
      <c r="AN44" s="5"/>
      <c r="AO44" s="5">
        <v>1</v>
      </c>
      <c r="AP44" s="5">
        <v>20220830</v>
      </c>
      <c r="AQ44" s="5">
        <v>20220818</v>
      </c>
      <c r="AR44" s="5">
        <v>82300</v>
      </c>
      <c r="AS44" s="5">
        <v>0</v>
      </c>
      <c r="AT44" s="5">
        <v>20230220</v>
      </c>
    </row>
    <row r="45" spans="1:46" x14ac:dyDescent="0.25">
      <c r="A45" s="5">
        <v>890939936</v>
      </c>
      <c r="B45" s="5" t="s">
        <v>67</v>
      </c>
      <c r="C45" s="5"/>
      <c r="D45" s="5">
        <v>4644002</v>
      </c>
      <c r="E45" s="5"/>
      <c r="F45" s="5">
        <v>4644002</v>
      </c>
      <c r="G45" s="5"/>
      <c r="H45" s="5">
        <v>4644002</v>
      </c>
      <c r="I45" s="5" t="s">
        <v>118</v>
      </c>
      <c r="J45" s="6">
        <v>44608</v>
      </c>
      <c r="K45" s="35">
        <v>111800</v>
      </c>
      <c r="L45" s="35">
        <v>104500</v>
      </c>
      <c r="M45" s="5" t="s">
        <v>116</v>
      </c>
      <c r="N45" s="5" t="s">
        <v>164</v>
      </c>
      <c r="O45" s="35">
        <v>104500</v>
      </c>
      <c r="P45" s="5">
        <v>1222203227</v>
      </c>
      <c r="Q45" s="5"/>
      <c r="R45" s="35"/>
      <c r="S45" s="5"/>
      <c r="T45" s="5" t="s">
        <v>88</v>
      </c>
      <c r="U45" s="35">
        <v>104500</v>
      </c>
      <c r="V45" s="35">
        <v>0</v>
      </c>
      <c r="W45" s="35">
        <v>0</v>
      </c>
      <c r="X45" s="5"/>
      <c r="Y45" s="35">
        <v>0</v>
      </c>
      <c r="Z45" s="5"/>
      <c r="AA45" s="35">
        <v>104500</v>
      </c>
      <c r="AB45" s="35">
        <v>0</v>
      </c>
      <c r="AC45" s="35"/>
      <c r="AD45" s="35"/>
      <c r="AE45" s="5"/>
      <c r="AF45" s="5"/>
      <c r="AG45" s="5"/>
      <c r="AH45" s="5"/>
      <c r="AI45" s="5"/>
      <c r="AJ45" s="6">
        <v>44608</v>
      </c>
      <c r="AK45" s="5"/>
      <c r="AL45" s="5">
        <v>2</v>
      </c>
      <c r="AM45" s="5"/>
      <c r="AN45" s="5"/>
      <c r="AO45" s="5">
        <v>1</v>
      </c>
      <c r="AP45" s="5">
        <v>20220730</v>
      </c>
      <c r="AQ45" s="5">
        <v>20220714</v>
      </c>
      <c r="AR45" s="5">
        <v>104500</v>
      </c>
      <c r="AS45" s="5">
        <v>0</v>
      </c>
      <c r="AT45" s="5">
        <v>20230220</v>
      </c>
    </row>
    <row r="46" spans="1:46" x14ac:dyDescent="0.25">
      <c r="A46" s="5">
        <v>890939936</v>
      </c>
      <c r="B46" s="5" t="s">
        <v>67</v>
      </c>
      <c r="C46" s="5"/>
      <c r="D46" s="5">
        <v>4652582</v>
      </c>
      <c r="E46" s="5"/>
      <c r="F46" s="5">
        <v>4652582</v>
      </c>
      <c r="G46" s="5"/>
      <c r="H46" s="5">
        <v>4652582</v>
      </c>
      <c r="I46" s="5" t="s">
        <v>119</v>
      </c>
      <c r="J46" s="6">
        <v>44608</v>
      </c>
      <c r="K46" s="35">
        <v>251000</v>
      </c>
      <c r="L46" s="35">
        <v>238600</v>
      </c>
      <c r="M46" s="5" t="s">
        <v>116</v>
      </c>
      <c r="N46" s="5" t="s">
        <v>164</v>
      </c>
      <c r="O46" s="35">
        <v>238600</v>
      </c>
      <c r="P46" s="5">
        <v>1222203228</v>
      </c>
      <c r="Q46" s="5"/>
      <c r="R46" s="35"/>
      <c r="S46" s="5"/>
      <c r="T46" s="5" t="s">
        <v>88</v>
      </c>
      <c r="U46" s="35">
        <v>238600</v>
      </c>
      <c r="V46" s="35">
        <v>0</v>
      </c>
      <c r="W46" s="35">
        <v>0</v>
      </c>
      <c r="X46" s="5"/>
      <c r="Y46" s="35">
        <v>0</v>
      </c>
      <c r="Z46" s="5"/>
      <c r="AA46" s="35">
        <v>238600</v>
      </c>
      <c r="AB46" s="35">
        <v>0</v>
      </c>
      <c r="AC46" s="35"/>
      <c r="AD46" s="35"/>
      <c r="AE46" s="5"/>
      <c r="AF46" s="5"/>
      <c r="AG46" s="5"/>
      <c r="AH46" s="5"/>
      <c r="AI46" s="5"/>
      <c r="AJ46" s="6">
        <v>44608</v>
      </c>
      <c r="AK46" s="5"/>
      <c r="AL46" s="5">
        <v>2</v>
      </c>
      <c r="AM46" s="5"/>
      <c r="AN46" s="5"/>
      <c r="AO46" s="5">
        <v>1</v>
      </c>
      <c r="AP46" s="5">
        <v>20220730</v>
      </c>
      <c r="AQ46" s="5">
        <v>20220714</v>
      </c>
      <c r="AR46" s="5">
        <v>238600</v>
      </c>
      <c r="AS46" s="5">
        <v>0</v>
      </c>
      <c r="AT46" s="5">
        <v>20230220</v>
      </c>
    </row>
    <row r="47" spans="1:46" x14ac:dyDescent="0.25">
      <c r="A47" s="5">
        <v>890939936</v>
      </c>
      <c r="B47" s="5" t="s">
        <v>67</v>
      </c>
      <c r="C47" s="5"/>
      <c r="D47" s="5">
        <v>4652968</v>
      </c>
      <c r="E47" s="5"/>
      <c r="F47" s="5">
        <v>4652968</v>
      </c>
      <c r="G47" s="5"/>
      <c r="H47" s="5">
        <v>4652968</v>
      </c>
      <c r="I47" s="5" t="s">
        <v>120</v>
      </c>
      <c r="J47" s="6">
        <v>44608</v>
      </c>
      <c r="K47" s="35">
        <v>502000</v>
      </c>
      <c r="L47" s="35">
        <v>489600</v>
      </c>
      <c r="M47" s="5" t="s">
        <v>116</v>
      </c>
      <c r="N47" s="5" t="s">
        <v>164</v>
      </c>
      <c r="O47" s="35">
        <v>489600</v>
      </c>
      <c r="P47" s="5">
        <v>1222203229</v>
      </c>
      <c r="Q47" s="5"/>
      <c r="R47" s="35"/>
      <c r="S47" s="5"/>
      <c r="T47" s="5" t="s">
        <v>88</v>
      </c>
      <c r="U47" s="35">
        <v>489600</v>
      </c>
      <c r="V47" s="35">
        <v>0</v>
      </c>
      <c r="W47" s="35">
        <v>0</v>
      </c>
      <c r="X47" s="5"/>
      <c r="Y47" s="35">
        <v>0</v>
      </c>
      <c r="Z47" s="5"/>
      <c r="AA47" s="35">
        <v>489600</v>
      </c>
      <c r="AB47" s="35">
        <v>0</v>
      </c>
      <c r="AC47" s="35"/>
      <c r="AD47" s="35"/>
      <c r="AE47" s="5"/>
      <c r="AF47" s="5"/>
      <c r="AG47" s="5"/>
      <c r="AH47" s="5"/>
      <c r="AI47" s="5"/>
      <c r="AJ47" s="6">
        <v>44608</v>
      </c>
      <c r="AK47" s="5"/>
      <c r="AL47" s="5">
        <v>2</v>
      </c>
      <c r="AM47" s="5"/>
      <c r="AN47" s="5"/>
      <c r="AO47" s="5">
        <v>1</v>
      </c>
      <c r="AP47" s="5">
        <v>20220730</v>
      </c>
      <c r="AQ47" s="5">
        <v>20220714</v>
      </c>
      <c r="AR47" s="5">
        <v>489600</v>
      </c>
      <c r="AS47" s="5">
        <v>0</v>
      </c>
      <c r="AT47" s="5">
        <v>20230220</v>
      </c>
    </row>
    <row r="48" spans="1:46" x14ac:dyDescent="0.25">
      <c r="A48" s="5">
        <v>890939936</v>
      </c>
      <c r="B48" s="5" t="s">
        <v>67</v>
      </c>
      <c r="C48" s="5"/>
      <c r="D48" s="5">
        <v>4652978</v>
      </c>
      <c r="E48" s="5"/>
      <c r="F48" s="5">
        <v>4652978</v>
      </c>
      <c r="G48" s="5"/>
      <c r="H48" s="5">
        <v>4652978</v>
      </c>
      <c r="I48" s="5" t="s">
        <v>121</v>
      </c>
      <c r="J48" s="6">
        <v>44608</v>
      </c>
      <c r="K48" s="35">
        <v>465500</v>
      </c>
      <c r="L48" s="35">
        <v>448900</v>
      </c>
      <c r="M48" s="5" t="s">
        <v>116</v>
      </c>
      <c r="N48" s="5" t="s">
        <v>164</v>
      </c>
      <c r="O48" s="35">
        <v>448900</v>
      </c>
      <c r="P48" s="5">
        <v>1222203230</v>
      </c>
      <c r="Q48" s="5"/>
      <c r="R48" s="35"/>
      <c r="S48" s="5"/>
      <c r="T48" s="5" t="s">
        <v>88</v>
      </c>
      <c r="U48" s="35">
        <v>448900</v>
      </c>
      <c r="V48" s="35">
        <v>0</v>
      </c>
      <c r="W48" s="35">
        <v>0</v>
      </c>
      <c r="X48" s="5"/>
      <c r="Y48" s="35">
        <v>0</v>
      </c>
      <c r="Z48" s="5"/>
      <c r="AA48" s="35">
        <v>448900</v>
      </c>
      <c r="AB48" s="35">
        <v>0</v>
      </c>
      <c r="AC48" s="35"/>
      <c r="AD48" s="35"/>
      <c r="AE48" s="5"/>
      <c r="AF48" s="5"/>
      <c r="AG48" s="5"/>
      <c r="AH48" s="5"/>
      <c r="AI48" s="5"/>
      <c r="AJ48" s="6">
        <v>44608</v>
      </c>
      <c r="AK48" s="5"/>
      <c r="AL48" s="5">
        <v>2</v>
      </c>
      <c r="AM48" s="5"/>
      <c r="AN48" s="5"/>
      <c r="AO48" s="5">
        <v>1</v>
      </c>
      <c r="AP48" s="5">
        <v>20220730</v>
      </c>
      <c r="AQ48" s="5">
        <v>20220714</v>
      </c>
      <c r="AR48" s="5">
        <v>448900</v>
      </c>
      <c r="AS48" s="5">
        <v>0</v>
      </c>
      <c r="AT48" s="5">
        <v>20230220</v>
      </c>
    </row>
    <row r="49" spans="1:46" x14ac:dyDescent="0.25">
      <c r="A49" s="5">
        <v>890939936</v>
      </c>
      <c r="B49" s="5" t="s">
        <v>67</v>
      </c>
      <c r="C49" s="5"/>
      <c r="D49" s="5">
        <v>4655132</v>
      </c>
      <c r="E49" s="5"/>
      <c r="F49" s="5">
        <v>4655132</v>
      </c>
      <c r="G49" s="5"/>
      <c r="H49" s="5">
        <v>4655132</v>
      </c>
      <c r="I49" s="5" t="s">
        <v>122</v>
      </c>
      <c r="J49" s="6">
        <v>44608</v>
      </c>
      <c r="K49" s="35">
        <v>38007</v>
      </c>
      <c r="L49" s="35">
        <v>34507</v>
      </c>
      <c r="M49" s="5" t="s">
        <v>116</v>
      </c>
      <c r="N49" s="5" t="s">
        <v>164</v>
      </c>
      <c r="O49" s="35">
        <v>34507</v>
      </c>
      <c r="P49" s="5">
        <v>1222203231</v>
      </c>
      <c r="Q49" s="5"/>
      <c r="R49" s="35"/>
      <c r="S49" s="5"/>
      <c r="T49" s="5" t="s">
        <v>88</v>
      </c>
      <c r="U49" s="35">
        <v>34507</v>
      </c>
      <c r="V49" s="35">
        <v>0</v>
      </c>
      <c r="W49" s="35">
        <v>0</v>
      </c>
      <c r="X49" s="5"/>
      <c r="Y49" s="35">
        <v>0</v>
      </c>
      <c r="Z49" s="5"/>
      <c r="AA49" s="35">
        <v>34507</v>
      </c>
      <c r="AB49" s="35">
        <v>0</v>
      </c>
      <c r="AC49" s="35"/>
      <c r="AD49" s="35"/>
      <c r="AE49" s="5"/>
      <c r="AF49" s="5"/>
      <c r="AG49" s="5"/>
      <c r="AH49" s="5"/>
      <c r="AI49" s="5"/>
      <c r="AJ49" s="6">
        <v>44608</v>
      </c>
      <c r="AK49" s="5"/>
      <c r="AL49" s="5">
        <v>2</v>
      </c>
      <c r="AM49" s="5"/>
      <c r="AN49" s="5"/>
      <c r="AO49" s="5">
        <v>1</v>
      </c>
      <c r="AP49" s="5">
        <v>20220730</v>
      </c>
      <c r="AQ49" s="5">
        <v>20220714</v>
      </c>
      <c r="AR49" s="5">
        <v>34507</v>
      </c>
      <c r="AS49" s="5">
        <v>0</v>
      </c>
      <c r="AT49" s="5">
        <v>20230220</v>
      </c>
    </row>
    <row r="50" spans="1:46" x14ac:dyDescent="0.25">
      <c r="A50" s="5">
        <v>890939936</v>
      </c>
      <c r="B50" s="5" t="s">
        <v>67</v>
      </c>
      <c r="C50" s="5"/>
      <c r="D50" s="5">
        <v>4655520</v>
      </c>
      <c r="E50" s="5"/>
      <c r="F50" s="5">
        <v>4655520</v>
      </c>
      <c r="G50" s="5"/>
      <c r="H50" s="5">
        <v>4655520</v>
      </c>
      <c r="I50" s="5" t="s">
        <v>123</v>
      </c>
      <c r="J50" s="6">
        <v>44608</v>
      </c>
      <c r="K50" s="35">
        <v>229100</v>
      </c>
      <c r="L50" s="35">
        <v>222100</v>
      </c>
      <c r="M50" s="5" t="s">
        <v>116</v>
      </c>
      <c r="N50" s="5" t="s">
        <v>164</v>
      </c>
      <c r="O50" s="35">
        <v>222100</v>
      </c>
      <c r="P50" s="5">
        <v>1222203232</v>
      </c>
      <c r="Q50" s="5"/>
      <c r="R50" s="35"/>
      <c r="S50" s="5"/>
      <c r="T50" s="5" t="s">
        <v>88</v>
      </c>
      <c r="U50" s="35">
        <v>222100</v>
      </c>
      <c r="V50" s="35">
        <v>0</v>
      </c>
      <c r="W50" s="35">
        <v>0</v>
      </c>
      <c r="X50" s="5"/>
      <c r="Y50" s="35">
        <v>0</v>
      </c>
      <c r="Z50" s="5"/>
      <c r="AA50" s="35">
        <v>222100</v>
      </c>
      <c r="AB50" s="35">
        <v>0</v>
      </c>
      <c r="AC50" s="35"/>
      <c r="AD50" s="35"/>
      <c r="AE50" s="5"/>
      <c r="AF50" s="5"/>
      <c r="AG50" s="5"/>
      <c r="AH50" s="5"/>
      <c r="AI50" s="5"/>
      <c r="AJ50" s="6">
        <v>44608</v>
      </c>
      <c r="AK50" s="5"/>
      <c r="AL50" s="5">
        <v>2</v>
      </c>
      <c r="AM50" s="5"/>
      <c r="AN50" s="5"/>
      <c r="AO50" s="5">
        <v>1</v>
      </c>
      <c r="AP50" s="5">
        <v>20220730</v>
      </c>
      <c r="AQ50" s="5">
        <v>20220714</v>
      </c>
      <c r="AR50" s="5">
        <v>222100</v>
      </c>
      <c r="AS50" s="5">
        <v>0</v>
      </c>
      <c r="AT50" s="5">
        <v>20230220</v>
      </c>
    </row>
    <row r="51" spans="1:46" x14ac:dyDescent="0.25">
      <c r="A51" s="5">
        <v>890939936</v>
      </c>
      <c r="B51" s="5" t="s">
        <v>67</v>
      </c>
      <c r="C51" s="5"/>
      <c r="D51" s="5">
        <v>4663161</v>
      </c>
      <c r="E51" s="5"/>
      <c r="F51" s="5">
        <v>4663161</v>
      </c>
      <c r="G51" s="5"/>
      <c r="H51" s="5">
        <v>4663161</v>
      </c>
      <c r="I51" s="5" t="s">
        <v>124</v>
      </c>
      <c r="J51" s="6">
        <v>44608</v>
      </c>
      <c r="K51" s="35">
        <v>64200</v>
      </c>
      <c r="L51" s="35">
        <v>60500</v>
      </c>
      <c r="M51" s="5" t="s">
        <v>116</v>
      </c>
      <c r="N51" s="5" t="s">
        <v>164</v>
      </c>
      <c r="O51" s="35">
        <v>60500</v>
      </c>
      <c r="P51" s="5">
        <v>1222203236</v>
      </c>
      <c r="Q51" s="5"/>
      <c r="R51" s="35"/>
      <c r="S51" s="5"/>
      <c r="T51" s="5" t="s">
        <v>88</v>
      </c>
      <c r="U51" s="35">
        <v>60500</v>
      </c>
      <c r="V51" s="35">
        <v>0</v>
      </c>
      <c r="W51" s="35">
        <v>0</v>
      </c>
      <c r="X51" s="5"/>
      <c r="Y51" s="35">
        <v>0</v>
      </c>
      <c r="Z51" s="5"/>
      <c r="AA51" s="35">
        <v>60500</v>
      </c>
      <c r="AB51" s="35">
        <v>0</v>
      </c>
      <c r="AC51" s="35"/>
      <c r="AD51" s="35"/>
      <c r="AE51" s="5"/>
      <c r="AF51" s="5"/>
      <c r="AG51" s="5"/>
      <c r="AH51" s="5"/>
      <c r="AI51" s="5"/>
      <c r="AJ51" s="6">
        <v>44608</v>
      </c>
      <c r="AK51" s="5"/>
      <c r="AL51" s="5">
        <v>2</v>
      </c>
      <c r="AM51" s="5"/>
      <c r="AN51" s="5"/>
      <c r="AO51" s="5">
        <v>1</v>
      </c>
      <c r="AP51" s="5">
        <v>20220730</v>
      </c>
      <c r="AQ51" s="5">
        <v>20220714</v>
      </c>
      <c r="AR51" s="5">
        <v>60500</v>
      </c>
      <c r="AS51" s="5">
        <v>0</v>
      </c>
      <c r="AT51" s="5">
        <v>20230220</v>
      </c>
    </row>
    <row r="52" spans="1:46" x14ac:dyDescent="0.25">
      <c r="A52" s="5">
        <v>890939936</v>
      </c>
      <c r="B52" s="5" t="s">
        <v>67</v>
      </c>
      <c r="C52" s="5"/>
      <c r="D52" s="5">
        <v>4667732</v>
      </c>
      <c r="E52" s="5"/>
      <c r="F52" s="5">
        <v>4667732</v>
      </c>
      <c r="G52" s="5"/>
      <c r="H52" s="5">
        <v>4667732</v>
      </c>
      <c r="I52" s="5" t="s">
        <v>125</v>
      </c>
      <c r="J52" s="6">
        <v>44608</v>
      </c>
      <c r="K52" s="35">
        <v>113800</v>
      </c>
      <c r="L52" s="35">
        <v>110100</v>
      </c>
      <c r="M52" s="5" t="s">
        <v>116</v>
      </c>
      <c r="N52" s="5" t="s">
        <v>164</v>
      </c>
      <c r="O52" s="35">
        <v>110100</v>
      </c>
      <c r="P52" s="5">
        <v>1222203237</v>
      </c>
      <c r="Q52" s="5"/>
      <c r="R52" s="35"/>
      <c r="S52" s="5"/>
      <c r="T52" s="5" t="s">
        <v>88</v>
      </c>
      <c r="U52" s="35">
        <v>110100</v>
      </c>
      <c r="V52" s="35">
        <v>0</v>
      </c>
      <c r="W52" s="35">
        <v>0</v>
      </c>
      <c r="X52" s="5"/>
      <c r="Y52" s="35">
        <v>0</v>
      </c>
      <c r="Z52" s="5"/>
      <c r="AA52" s="35">
        <v>110100</v>
      </c>
      <c r="AB52" s="35">
        <v>0</v>
      </c>
      <c r="AC52" s="35"/>
      <c r="AD52" s="35"/>
      <c r="AE52" s="5"/>
      <c r="AF52" s="5"/>
      <c r="AG52" s="5"/>
      <c r="AH52" s="5"/>
      <c r="AI52" s="5"/>
      <c r="AJ52" s="6">
        <v>44608</v>
      </c>
      <c r="AK52" s="5"/>
      <c r="AL52" s="5">
        <v>2</v>
      </c>
      <c r="AM52" s="5"/>
      <c r="AN52" s="5"/>
      <c r="AO52" s="5">
        <v>1</v>
      </c>
      <c r="AP52" s="5">
        <v>20220730</v>
      </c>
      <c r="AQ52" s="5">
        <v>20220714</v>
      </c>
      <c r="AR52" s="5">
        <v>110100</v>
      </c>
      <c r="AS52" s="5">
        <v>0</v>
      </c>
      <c r="AT52" s="5">
        <v>20230220</v>
      </c>
    </row>
    <row r="53" spans="1:46" x14ac:dyDescent="0.25">
      <c r="A53" s="5">
        <v>890939936</v>
      </c>
      <c r="B53" s="5" t="s">
        <v>67</v>
      </c>
      <c r="C53" s="5"/>
      <c r="D53" s="5">
        <v>4669084</v>
      </c>
      <c r="E53" s="5"/>
      <c r="F53" s="5">
        <v>4669084</v>
      </c>
      <c r="G53" s="5"/>
      <c r="H53" s="5">
        <v>4669084</v>
      </c>
      <c r="I53" s="5" t="s">
        <v>126</v>
      </c>
      <c r="J53" s="6">
        <v>44608</v>
      </c>
      <c r="K53" s="35">
        <v>682014</v>
      </c>
      <c r="L53" s="35">
        <v>647514</v>
      </c>
      <c r="M53" s="5" t="s">
        <v>116</v>
      </c>
      <c r="N53" s="5" t="s">
        <v>164</v>
      </c>
      <c r="O53" s="35">
        <v>647514</v>
      </c>
      <c r="P53" s="5">
        <v>1222203239</v>
      </c>
      <c r="Q53" s="5"/>
      <c r="R53" s="35"/>
      <c r="S53" s="5"/>
      <c r="T53" s="5" t="s">
        <v>88</v>
      </c>
      <c r="U53" s="35">
        <v>647514</v>
      </c>
      <c r="V53" s="35">
        <v>0</v>
      </c>
      <c r="W53" s="35">
        <v>0</v>
      </c>
      <c r="X53" s="5"/>
      <c r="Y53" s="35">
        <v>0</v>
      </c>
      <c r="Z53" s="5"/>
      <c r="AA53" s="35">
        <v>647514</v>
      </c>
      <c r="AB53" s="35">
        <v>0</v>
      </c>
      <c r="AC53" s="35"/>
      <c r="AD53" s="35"/>
      <c r="AE53" s="5"/>
      <c r="AF53" s="5"/>
      <c r="AG53" s="5"/>
      <c r="AH53" s="5"/>
      <c r="AI53" s="5"/>
      <c r="AJ53" s="6">
        <v>44608</v>
      </c>
      <c r="AK53" s="5"/>
      <c r="AL53" s="5">
        <v>2</v>
      </c>
      <c r="AM53" s="5"/>
      <c r="AN53" s="5"/>
      <c r="AO53" s="5">
        <v>1</v>
      </c>
      <c r="AP53" s="5">
        <v>20220730</v>
      </c>
      <c r="AQ53" s="5">
        <v>20220714</v>
      </c>
      <c r="AR53" s="5">
        <v>647514</v>
      </c>
      <c r="AS53" s="5">
        <v>0</v>
      </c>
      <c r="AT53" s="5">
        <v>20230220</v>
      </c>
    </row>
    <row r="54" spans="1:46" x14ac:dyDescent="0.25">
      <c r="A54" s="5">
        <v>890939936</v>
      </c>
      <c r="B54" s="5" t="s">
        <v>67</v>
      </c>
      <c r="C54" s="5"/>
      <c r="D54" s="5">
        <v>4679086</v>
      </c>
      <c r="E54" s="5"/>
      <c r="F54" s="5">
        <v>4679086</v>
      </c>
      <c r="G54" s="5"/>
      <c r="H54" s="5">
        <v>4679086</v>
      </c>
      <c r="I54" s="5" t="s">
        <v>127</v>
      </c>
      <c r="J54" s="6">
        <v>44636</v>
      </c>
      <c r="K54" s="35">
        <v>1198384</v>
      </c>
      <c r="L54" s="35">
        <v>788192</v>
      </c>
      <c r="M54" s="5" t="s">
        <v>116</v>
      </c>
      <c r="N54" s="5" t="s">
        <v>164</v>
      </c>
      <c r="O54" s="35">
        <v>1131184</v>
      </c>
      <c r="P54" s="5">
        <v>1910251309</v>
      </c>
      <c r="Q54" s="5"/>
      <c r="R54" s="35"/>
      <c r="S54" s="5"/>
      <c r="T54" s="5" t="s">
        <v>88</v>
      </c>
      <c r="U54" s="35">
        <v>1131184</v>
      </c>
      <c r="V54" s="35">
        <v>0</v>
      </c>
      <c r="W54" s="35">
        <v>0</v>
      </c>
      <c r="X54" s="5"/>
      <c r="Y54" s="35">
        <v>0</v>
      </c>
      <c r="Z54" s="5"/>
      <c r="AA54" s="35">
        <v>1131184</v>
      </c>
      <c r="AB54" s="35">
        <v>0</v>
      </c>
      <c r="AC54" s="35"/>
      <c r="AD54" s="35"/>
      <c r="AE54" s="5"/>
      <c r="AF54" s="5"/>
      <c r="AG54" s="5"/>
      <c r="AH54" s="5"/>
      <c r="AI54" s="5"/>
      <c r="AJ54" s="6">
        <v>44636</v>
      </c>
      <c r="AK54" s="5"/>
      <c r="AL54" s="5">
        <v>2</v>
      </c>
      <c r="AM54" s="5"/>
      <c r="AN54" s="5"/>
      <c r="AO54" s="5">
        <v>2</v>
      </c>
      <c r="AP54" s="5">
        <v>20220930</v>
      </c>
      <c r="AQ54" s="5">
        <v>20220908</v>
      </c>
      <c r="AR54" s="5">
        <v>1131184</v>
      </c>
      <c r="AS54" s="5">
        <v>0</v>
      </c>
      <c r="AT54" s="5">
        <v>20230220</v>
      </c>
    </row>
    <row r="55" spans="1:46" x14ac:dyDescent="0.25">
      <c r="A55" s="5">
        <v>890939936</v>
      </c>
      <c r="B55" s="5" t="s">
        <v>67</v>
      </c>
      <c r="C55" s="5"/>
      <c r="D55" s="5">
        <v>4679295</v>
      </c>
      <c r="E55" s="5"/>
      <c r="F55" s="5">
        <v>4679295</v>
      </c>
      <c r="G55" s="5"/>
      <c r="H55" s="5">
        <v>4679295</v>
      </c>
      <c r="I55" s="5" t="s">
        <v>128</v>
      </c>
      <c r="J55" s="6">
        <v>44636</v>
      </c>
      <c r="K55" s="35">
        <v>52448</v>
      </c>
      <c r="L55" s="35">
        <v>48948</v>
      </c>
      <c r="M55" s="5" t="s">
        <v>116</v>
      </c>
      <c r="N55" s="5" t="s">
        <v>164</v>
      </c>
      <c r="O55" s="35">
        <v>48948</v>
      </c>
      <c r="P55" s="5">
        <v>1222203242</v>
      </c>
      <c r="Q55" s="5"/>
      <c r="R55" s="35"/>
      <c r="S55" s="5"/>
      <c r="T55" s="5" t="s">
        <v>88</v>
      </c>
      <c r="U55" s="35">
        <v>48948</v>
      </c>
      <c r="V55" s="35">
        <v>0</v>
      </c>
      <c r="W55" s="35">
        <v>0</v>
      </c>
      <c r="X55" s="5"/>
      <c r="Y55" s="35">
        <v>0</v>
      </c>
      <c r="Z55" s="5"/>
      <c r="AA55" s="35">
        <v>48948</v>
      </c>
      <c r="AB55" s="35">
        <v>0</v>
      </c>
      <c r="AC55" s="35"/>
      <c r="AD55" s="35"/>
      <c r="AE55" s="5"/>
      <c r="AF55" s="5"/>
      <c r="AG55" s="5"/>
      <c r="AH55" s="5"/>
      <c r="AI55" s="5"/>
      <c r="AJ55" s="6">
        <v>44636</v>
      </c>
      <c r="AK55" s="5"/>
      <c r="AL55" s="5">
        <v>2</v>
      </c>
      <c r="AM55" s="5"/>
      <c r="AN55" s="5"/>
      <c r="AO55" s="5">
        <v>1</v>
      </c>
      <c r="AP55" s="5">
        <v>20220730</v>
      </c>
      <c r="AQ55" s="5">
        <v>20220714</v>
      </c>
      <c r="AR55" s="5">
        <v>48948</v>
      </c>
      <c r="AS55" s="5">
        <v>0</v>
      </c>
      <c r="AT55" s="5">
        <v>20230220</v>
      </c>
    </row>
    <row r="56" spans="1:46" x14ac:dyDescent="0.25">
      <c r="A56" s="5">
        <v>890939936</v>
      </c>
      <c r="B56" s="5" t="s">
        <v>67</v>
      </c>
      <c r="C56" s="5"/>
      <c r="D56" s="5">
        <v>4660544</v>
      </c>
      <c r="E56" s="5"/>
      <c r="F56" s="5">
        <v>4660544</v>
      </c>
      <c r="G56" s="5"/>
      <c r="H56" s="5">
        <v>4660544</v>
      </c>
      <c r="I56" s="5" t="s">
        <v>129</v>
      </c>
      <c r="J56" s="6">
        <v>44608</v>
      </c>
      <c r="K56" s="35">
        <v>132019</v>
      </c>
      <c r="L56" s="35">
        <v>102919</v>
      </c>
      <c r="M56" s="5" t="s">
        <v>116</v>
      </c>
      <c r="N56" s="5" t="s">
        <v>164</v>
      </c>
      <c r="O56" s="35">
        <v>102919</v>
      </c>
      <c r="P56" s="5">
        <v>1222203234</v>
      </c>
      <c r="Q56" s="5"/>
      <c r="R56" s="35"/>
      <c r="S56" s="5"/>
      <c r="T56" s="5" t="s">
        <v>88</v>
      </c>
      <c r="U56" s="35">
        <v>102919</v>
      </c>
      <c r="V56" s="35">
        <v>0</v>
      </c>
      <c r="W56" s="35">
        <v>0</v>
      </c>
      <c r="X56" s="5"/>
      <c r="Y56" s="35">
        <v>0</v>
      </c>
      <c r="Z56" s="5"/>
      <c r="AA56" s="35">
        <v>102919</v>
      </c>
      <c r="AB56" s="35">
        <v>0</v>
      </c>
      <c r="AC56" s="35"/>
      <c r="AD56" s="35"/>
      <c r="AE56" s="5"/>
      <c r="AF56" s="5"/>
      <c r="AG56" s="5"/>
      <c r="AH56" s="5"/>
      <c r="AI56" s="5"/>
      <c r="AJ56" s="6">
        <v>44608</v>
      </c>
      <c r="AK56" s="5"/>
      <c r="AL56" s="5">
        <v>2</v>
      </c>
      <c r="AM56" s="5"/>
      <c r="AN56" s="5"/>
      <c r="AO56" s="5">
        <v>1</v>
      </c>
      <c r="AP56" s="5">
        <v>20220730</v>
      </c>
      <c r="AQ56" s="5">
        <v>20220714</v>
      </c>
      <c r="AR56" s="5">
        <v>102919</v>
      </c>
      <c r="AS56" s="5">
        <v>0</v>
      </c>
      <c r="AT56" s="5">
        <v>20230220</v>
      </c>
    </row>
    <row r="57" spans="1:46" x14ac:dyDescent="0.25">
      <c r="A57" s="5">
        <v>890939936</v>
      </c>
      <c r="B57" s="5" t="s">
        <v>67</v>
      </c>
      <c r="C57" s="5"/>
      <c r="D57" s="5">
        <v>4687703</v>
      </c>
      <c r="E57" s="5"/>
      <c r="F57" s="5">
        <v>4687703</v>
      </c>
      <c r="G57" s="5"/>
      <c r="H57" s="5">
        <v>4687703</v>
      </c>
      <c r="I57" s="5" t="s">
        <v>130</v>
      </c>
      <c r="J57" s="6">
        <v>44671</v>
      </c>
      <c r="K57" s="35">
        <v>70400</v>
      </c>
      <c r="L57" s="35">
        <v>66700</v>
      </c>
      <c r="M57" s="5" t="s">
        <v>116</v>
      </c>
      <c r="N57" s="5" t="s">
        <v>164</v>
      </c>
      <c r="O57" s="35">
        <v>66700</v>
      </c>
      <c r="P57" s="5">
        <v>1222203247</v>
      </c>
      <c r="Q57" s="5"/>
      <c r="R57" s="35"/>
      <c r="S57" s="5"/>
      <c r="T57" s="5" t="s">
        <v>88</v>
      </c>
      <c r="U57" s="35">
        <v>66700</v>
      </c>
      <c r="V57" s="35">
        <v>0</v>
      </c>
      <c r="W57" s="35">
        <v>0</v>
      </c>
      <c r="X57" s="5"/>
      <c r="Y57" s="35">
        <v>0</v>
      </c>
      <c r="Z57" s="5"/>
      <c r="AA57" s="35">
        <v>66700</v>
      </c>
      <c r="AB57" s="35">
        <v>0</v>
      </c>
      <c r="AC57" s="35"/>
      <c r="AD57" s="35"/>
      <c r="AE57" s="5"/>
      <c r="AF57" s="5"/>
      <c r="AG57" s="5"/>
      <c r="AH57" s="5"/>
      <c r="AI57" s="5"/>
      <c r="AJ57" s="6">
        <v>44671</v>
      </c>
      <c r="AK57" s="5"/>
      <c r="AL57" s="5">
        <v>2</v>
      </c>
      <c r="AM57" s="5"/>
      <c r="AN57" s="5"/>
      <c r="AO57" s="5">
        <v>1</v>
      </c>
      <c r="AP57" s="5">
        <v>20220730</v>
      </c>
      <c r="AQ57" s="5">
        <v>20220714</v>
      </c>
      <c r="AR57" s="5">
        <v>66700</v>
      </c>
      <c r="AS57" s="5">
        <v>0</v>
      </c>
      <c r="AT57" s="5">
        <v>20230220</v>
      </c>
    </row>
    <row r="58" spans="1:46" x14ac:dyDescent="0.25">
      <c r="A58" s="5">
        <v>890939936</v>
      </c>
      <c r="B58" s="5" t="s">
        <v>67</v>
      </c>
      <c r="C58" s="5"/>
      <c r="D58" s="5">
        <v>4690728</v>
      </c>
      <c r="E58" s="5"/>
      <c r="F58" s="5">
        <v>4690728</v>
      </c>
      <c r="G58" s="5"/>
      <c r="H58" s="5">
        <v>4690728</v>
      </c>
      <c r="I58" s="5" t="s">
        <v>131</v>
      </c>
      <c r="J58" s="6">
        <v>44671</v>
      </c>
      <c r="K58" s="35">
        <v>299000</v>
      </c>
      <c r="L58" s="35">
        <v>260500</v>
      </c>
      <c r="M58" s="5" t="s">
        <v>116</v>
      </c>
      <c r="N58" s="5" t="s">
        <v>164</v>
      </c>
      <c r="O58" s="35">
        <v>260500</v>
      </c>
      <c r="P58" s="5">
        <v>1222203248</v>
      </c>
      <c r="Q58" s="5"/>
      <c r="R58" s="35"/>
      <c r="S58" s="5"/>
      <c r="T58" s="5" t="s">
        <v>88</v>
      </c>
      <c r="U58" s="35">
        <v>260500</v>
      </c>
      <c r="V58" s="35">
        <v>0</v>
      </c>
      <c r="W58" s="35">
        <v>0</v>
      </c>
      <c r="X58" s="5"/>
      <c r="Y58" s="35">
        <v>0</v>
      </c>
      <c r="Z58" s="5"/>
      <c r="AA58" s="35">
        <v>260500</v>
      </c>
      <c r="AB58" s="35">
        <v>0</v>
      </c>
      <c r="AC58" s="35"/>
      <c r="AD58" s="35"/>
      <c r="AE58" s="5"/>
      <c r="AF58" s="5"/>
      <c r="AG58" s="5"/>
      <c r="AH58" s="5"/>
      <c r="AI58" s="5"/>
      <c r="AJ58" s="6">
        <v>44671</v>
      </c>
      <c r="AK58" s="5"/>
      <c r="AL58" s="5">
        <v>2</v>
      </c>
      <c r="AM58" s="5"/>
      <c r="AN58" s="5"/>
      <c r="AO58" s="5">
        <v>1</v>
      </c>
      <c r="AP58" s="5">
        <v>20220730</v>
      </c>
      <c r="AQ58" s="5">
        <v>20220714</v>
      </c>
      <c r="AR58" s="5">
        <v>260500</v>
      </c>
      <c r="AS58" s="5">
        <v>0</v>
      </c>
      <c r="AT58" s="5">
        <v>20230220</v>
      </c>
    </row>
    <row r="59" spans="1:46" x14ac:dyDescent="0.25">
      <c r="A59" s="5">
        <v>890939936</v>
      </c>
      <c r="B59" s="5" t="s">
        <v>67</v>
      </c>
      <c r="C59" s="5"/>
      <c r="D59" s="5">
        <v>4719672</v>
      </c>
      <c r="E59" s="5"/>
      <c r="F59" s="5">
        <v>4719672</v>
      </c>
      <c r="G59" s="5"/>
      <c r="H59" s="5">
        <v>4719672</v>
      </c>
      <c r="I59" s="5" t="s">
        <v>132</v>
      </c>
      <c r="J59" s="6">
        <v>44671</v>
      </c>
      <c r="K59" s="35">
        <v>6236051</v>
      </c>
      <c r="L59" s="35">
        <v>5963127</v>
      </c>
      <c r="M59" s="5" t="s">
        <v>116</v>
      </c>
      <c r="N59" s="5" t="s">
        <v>164</v>
      </c>
      <c r="O59" s="35">
        <v>5963127</v>
      </c>
      <c r="P59" s="5">
        <v>1910251313</v>
      </c>
      <c r="Q59" s="5"/>
      <c r="R59" s="35"/>
      <c r="S59" s="5"/>
      <c r="T59" s="5" t="s">
        <v>88</v>
      </c>
      <c r="U59" s="35">
        <v>5963127</v>
      </c>
      <c r="V59" s="35">
        <v>0</v>
      </c>
      <c r="W59" s="35">
        <v>0</v>
      </c>
      <c r="X59" s="5"/>
      <c r="Y59" s="35">
        <v>0</v>
      </c>
      <c r="Z59" s="5"/>
      <c r="AA59" s="35">
        <v>5963127</v>
      </c>
      <c r="AB59" s="35">
        <v>0</v>
      </c>
      <c r="AC59" s="35"/>
      <c r="AD59" s="35"/>
      <c r="AE59" s="5"/>
      <c r="AF59" s="5"/>
      <c r="AG59" s="5"/>
      <c r="AH59" s="5"/>
      <c r="AI59" s="5"/>
      <c r="AJ59" s="6">
        <v>44671</v>
      </c>
      <c r="AK59" s="5"/>
      <c r="AL59" s="5">
        <v>2</v>
      </c>
      <c r="AM59" s="5"/>
      <c r="AN59" s="5"/>
      <c r="AO59" s="5">
        <v>2</v>
      </c>
      <c r="AP59" s="5">
        <v>20221030</v>
      </c>
      <c r="AQ59" s="5">
        <v>20221013</v>
      </c>
      <c r="AR59" s="5">
        <v>5963127</v>
      </c>
      <c r="AS59" s="5">
        <v>0</v>
      </c>
      <c r="AT59" s="5">
        <v>20230220</v>
      </c>
    </row>
    <row r="60" spans="1:46" x14ac:dyDescent="0.25">
      <c r="A60" s="5">
        <v>890939936</v>
      </c>
      <c r="B60" s="5" t="s">
        <v>67</v>
      </c>
      <c r="C60" s="5"/>
      <c r="D60" s="5">
        <v>4772660</v>
      </c>
      <c r="E60" s="5"/>
      <c r="F60" s="5">
        <v>4772660</v>
      </c>
      <c r="G60" s="5"/>
      <c r="H60" s="5">
        <v>4772660</v>
      </c>
      <c r="I60" s="5" t="s">
        <v>133</v>
      </c>
      <c r="J60" s="6">
        <v>44841</v>
      </c>
      <c r="K60" s="35">
        <v>75900</v>
      </c>
      <c r="L60" s="35">
        <v>72200</v>
      </c>
      <c r="M60" s="5" t="s">
        <v>116</v>
      </c>
      <c r="N60" s="5" t="s">
        <v>164</v>
      </c>
      <c r="O60" s="35">
        <v>72200</v>
      </c>
      <c r="P60" s="5">
        <v>1222203314</v>
      </c>
      <c r="Q60" s="5"/>
      <c r="R60" s="35"/>
      <c r="S60" s="5"/>
      <c r="T60" s="5" t="s">
        <v>88</v>
      </c>
      <c r="U60" s="35">
        <v>72200</v>
      </c>
      <c r="V60" s="35">
        <v>0</v>
      </c>
      <c r="W60" s="35">
        <v>0</v>
      </c>
      <c r="X60" s="5"/>
      <c r="Y60" s="35">
        <v>0</v>
      </c>
      <c r="Z60" s="5"/>
      <c r="AA60" s="35">
        <v>72200</v>
      </c>
      <c r="AB60" s="35">
        <v>0</v>
      </c>
      <c r="AC60" s="35"/>
      <c r="AD60" s="35"/>
      <c r="AE60" s="5"/>
      <c r="AF60" s="5"/>
      <c r="AG60" s="5"/>
      <c r="AH60" s="5"/>
      <c r="AI60" s="5"/>
      <c r="AJ60" s="6">
        <v>44841</v>
      </c>
      <c r="AK60" s="5"/>
      <c r="AL60" s="5">
        <v>2</v>
      </c>
      <c r="AM60" s="5"/>
      <c r="AN60" s="5"/>
      <c r="AO60" s="5">
        <v>1</v>
      </c>
      <c r="AP60" s="5">
        <v>20221030</v>
      </c>
      <c r="AQ60" s="5">
        <v>20221010</v>
      </c>
      <c r="AR60" s="5">
        <v>72200</v>
      </c>
      <c r="AS60" s="5">
        <v>0</v>
      </c>
      <c r="AT60" s="5">
        <v>20230220</v>
      </c>
    </row>
    <row r="61" spans="1:46" x14ac:dyDescent="0.25">
      <c r="A61" s="5">
        <v>890939936</v>
      </c>
      <c r="B61" s="5" t="s">
        <v>67</v>
      </c>
      <c r="C61" s="5"/>
      <c r="D61" s="5">
        <v>4778236</v>
      </c>
      <c r="E61" s="5"/>
      <c r="F61" s="5">
        <v>4778236</v>
      </c>
      <c r="G61" s="5"/>
      <c r="H61" s="5">
        <v>4778236</v>
      </c>
      <c r="I61" s="5" t="s">
        <v>134</v>
      </c>
      <c r="J61" s="6">
        <v>44841</v>
      </c>
      <c r="K61" s="35">
        <v>75900</v>
      </c>
      <c r="L61" s="35">
        <v>72200</v>
      </c>
      <c r="M61" s="5" t="s">
        <v>116</v>
      </c>
      <c r="N61" s="5" t="s">
        <v>164</v>
      </c>
      <c r="O61" s="35">
        <v>72200</v>
      </c>
      <c r="P61" s="5">
        <v>1222203325</v>
      </c>
      <c r="Q61" s="5"/>
      <c r="R61" s="35"/>
      <c r="S61" s="5"/>
      <c r="T61" s="5" t="s">
        <v>88</v>
      </c>
      <c r="U61" s="35">
        <v>72200</v>
      </c>
      <c r="V61" s="35">
        <v>0</v>
      </c>
      <c r="W61" s="35">
        <v>0</v>
      </c>
      <c r="X61" s="5"/>
      <c r="Y61" s="35">
        <v>0</v>
      </c>
      <c r="Z61" s="5"/>
      <c r="AA61" s="35">
        <v>72200</v>
      </c>
      <c r="AB61" s="35">
        <v>0</v>
      </c>
      <c r="AC61" s="35"/>
      <c r="AD61" s="35"/>
      <c r="AE61" s="5"/>
      <c r="AF61" s="5"/>
      <c r="AG61" s="5"/>
      <c r="AH61" s="5"/>
      <c r="AI61" s="5"/>
      <c r="AJ61" s="6">
        <v>44841</v>
      </c>
      <c r="AK61" s="5"/>
      <c r="AL61" s="5">
        <v>2</v>
      </c>
      <c r="AM61" s="5"/>
      <c r="AN61" s="5"/>
      <c r="AO61" s="5">
        <v>1</v>
      </c>
      <c r="AP61" s="5">
        <v>20221030</v>
      </c>
      <c r="AQ61" s="5">
        <v>20221010</v>
      </c>
      <c r="AR61" s="5">
        <v>72200</v>
      </c>
      <c r="AS61" s="5">
        <v>0</v>
      </c>
      <c r="AT61" s="5">
        <v>20230220</v>
      </c>
    </row>
    <row r="62" spans="1:46" x14ac:dyDescent="0.25">
      <c r="A62" s="5">
        <v>890939936</v>
      </c>
      <c r="B62" s="5" t="s">
        <v>67</v>
      </c>
      <c r="C62" s="5"/>
      <c r="D62" s="5">
        <v>4789156</v>
      </c>
      <c r="E62" s="5"/>
      <c r="F62" s="5">
        <v>4789156</v>
      </c>
      <c r="G62" s="5"/>
      <c r="H62" s="5">
        <v>4789156</v>
      </c>
      <c r="I62" s="5" t="s">
        <v>135</v>
      </c>
      <c r="J62" s="6">
        <v>44841</v>
      </c>
      <c r="K62" s="35">
        <v>151700</v>
      </c>
      <c r="L62" s="35">
        <v>148000</v>
      </c>
      <c r="M62" s="5" t="s">
        <v>116</v>
      </c>
      <c r="N62" s="5" t="s">
        <v>164</v>
      </c>
      <c r="O62" s="35">
        <v>148000</v>
      </c>
      <c r="P62" s="5">
        <v>1222203327</v>
      </c>
      <c r="Q62" s="5"/>
      <c r="R62" s="35"/>
      <c r="S62" s="5"/>
      <c r="T62" s="5" t="s">
        <v>88</v>
      </c>
      <c r="U62" s="35">
        <v>148000</v>
      </c>
      <c r="V62" s="35">
        <v>0</v>
      </c>
      <c r="W62" s="35">
        <v>0</v>
      </c>
      <c r="X62" s="5"/>
      <c r="Y62" s="35">
        <v>0</v>
      </c>
      <c r="Z62" s="5"/>
      <c r="AA62" s="35">
        <v>148000</v>
      </c>
      <c r="AB62" s="35">
        <v>0</v>
      </c>
      <c r="AC62" s="35"/>
      <c r="AD62" s="35"/>
      <c r="AE62" s="5"/>
      <c r="AF62" s="5"/>
      <c r="AG62" s="5"/>
      <c r="AH62" s="5"/>
      <c r="AI62" s="5"/>
      <c r="AJ62" s="6">
        <v>44841</v>
      </c>
      <c r="AK62" s="5"/>
      <c r="AL62" s="5">
        <v>2</v>
      </c>
      <c r="AM62" s="5"/>
      <c r="AN62" s="5"/>
      <c r="AO62" s="5">
        <v>1</v>
      </c>
      <c r="AP62" s="5">
        <v>20221030</v>
      </c>
      <c r="AQ62" s="5">
        <v>20221010</v>
      </c>
      <c r="AR62" s="5">
        <v>148000</v>
      </c>
      <c r="AS62" s="5">
        <v>0</v>
      </c>
      <c r="AT62" s="5">
        <v>20230220</v>
      </c>
    </row>
    <row r="63" spans="1:46" x14ac:dyDescent="0.25">
      <c r="A63" s="5">
        <v>890939936</v>
      </c>
      <c r="B63" s="5" t="s">
        <v>67</v>
      </c>
      <c r="C63" s="5"/>
      <c r="D63" s="5">
        <v>4796923</v>
      </c>
      <c r="E63" s="5"/>
      <c r="F63" s="5">
        <v>4796923</v>
      </c>
      <c r="G63" s="5"/>
      <c r="H63" s="5">
        <v>4796923</v>
      </c>
      <c r="I63" s="5" t="s">
        <v>136</v>
      </c>
      <c r="J63" s="6">
        <v>44841</v>
      </c>
      <c r="K63" s="35">
        <v>75900</v>
      </c>
      <c r="L63" s="35">
        <v>72200</v>
      </c>
      <c r="M63" s="5" t="s">
        <v>116</v>
      </c>
      <c r="N63" s="5" t="s">
        <v>164</v>
      </c>
      <c r="O63" s="35">
        <v>72200</v>
      </c>
      <c r="P63" s="5">
        <v>1222203328</v>
      </c>
      <c r="Q63" s="5"/>
      <c r="R63" s="35"/>
      <c r="S63" s="5"/>
      <c r="T63" s="5" t="s">
        <v>88</v>
      </c>
      <c r="U63" s="35">
        <v>72200</v>
      </c>
      <c r="V63" s="35">
        <v>0</v>
      </c>
      <c r="W63" s="35">
        <v>0</v>
      </c>
      <c r="X63" s="5"/>
      <c r="Y63" s="35">
        <v>0</v>
      </c>
      <c r="Z63" s="5"/>
      <c r="AA63" s="35">
        <v>72200</v>
      </c>
      <c r="AB63" s="35">
        <v>0</v>
      </c>
      <c r="AC63" s="35"/>
      <c r="AD63" s="35"/>
      <c r="AE63" s="5"/>
      <c r="AF63" s="5"/>
      <c r="AG63" s="5"/>
      <c r="AH63" s="5"/>
      <c r="AI63" s="5"/>
      <c r="AJ63" s="6">
        <v>44841</v>
      </c>
      <c r="AK63" s="5"/>
      <c r="AL63" s="5">
        <v>2</v>
      </c>
      <c r="AM63" s="5"/>
      <c r="AN63" s="5"/>
      <c r="AO63" s="5">
        <v>1</v>
      </c>
      <c r="AP63" s="5">
        <v>20221030</v>
      </c>
      <c r="AQ63" s="5">
        <v>20221010</v>
      </c>
      <c r="AR63" s="5">
        <v>72200</v>
      </c>
      <c r="AS63" s="5">
        <v>0</v>
      </c>
      <c r="AT63" s="5">
        <v>20230220</v>
      </c>
    </row>
    <row r="64" spans="1:46" x14ac:dyDescent="0.25">
      <c r="A64" s="5">
        <v>890939936</v>
      </c>
      <c r="B64" s="5" t="s">
        <v>67</v>
      </c>
      <c r="C64" s="5"/>
      <c r="D64" s="5">
        <v>4705350</v>
      </c>
      <c r="E64" s="5"/>
      <c r="F64" s="5">
        <v>4705350</v>
      </c>
      <c r="G64" s="5"/>
      <c r="H64" s="5">
        <v>4705350</v>
      </c>
      <c r="I64" s="5" t="s">
        <v>137</v>
      </c>
      <c r="J64" s="6">
        <v>44841</v>
      </c>
      <c r="K64" s="35">
        <v>25800</v>
      </c>
      <c r="L64" s="35">
        <v>11100</v>
      </c>
      <c r="M64" s="5" t="s">
        <v>116</v>
      </c>
      <c r="N64" s="5" t="s">
        <v>164</v>
      </c>
      <c r="O64" s="35">
        <v>11100</v>
      </c>
      <c r="P64" s="5">
        <v>1222203311</v>
      </c>
      <c r="Q64" s="5"/>
      <c r="R64" s="35"/>
      <c r="S64" s="5"/>
      <c r="T64" s="5" t="s">
        <v>88</v>
      </c>
      <c r="U64" s="35">
        <v>11100</v>
      </c>
      <c r="V64" s="35">
        <v>0</v>
      </c>
      <c r="W64" s="35">
        <v>0</v>
      </c>
      <c r="X64" s="5"/>
      <c r="Y64" s="35">
        <v>0</v>
      </c>
      <c r="Z64" s="5"/>
      <c r="AA64" s="35">
        <v>11100</v>
      </c>
      <c r="AB64" s="35">
        <v>0</v>
      </c>
      <c r="AC64" s="35"/>
      <c r="AD64" s="35"/>
      <c r="AE64" s="5"/>
      <c r="AF64" s="5"/>
      <c r="AG64" s="5"/>
      <c r="AH64" s="5"/>
      <c r="AI64" s="5"/>
      <c r="AJ64" s="6">
        <v>44841</v>
      </c>
      <c r="AK64" s="5"/>
      <c r="AL64" s="5">
        <v>2</v>
      </c>
      <c r="AM64" s="5"/>
      <c r="AN64" s="5"/>
      <c r="AO64" s="5">
        <v>1</v>
      </c>
      <c r="AP64" s="5">
        <v>20221030</v>
      </c>
      <c r="AQ64" s="5">
        <v>20221010</v>
      </c>
      <c r="AR64" s="5">
        <v>11100</v>
      </c>
      <c r="AS64" s="5">
        <v>0</v>
      </c>
      <c r="AT64" s="5">
        <v>20230220</v>
      </c>
    </row>
    <row r="65" spans="1:46" x14ac:dyDescent="0.25">
      <c r="A65" s="5">
        <v>890939936</v>
      </c>
      <c r="B65" s="5" t="s">
        <v>67</v>
      </c>
      <c r="C65" s="5"/>
      <c r="D65" s="5">
        <v>4829222</v>
      </c>
      <c r="E65" s="5"/>
      <c r="F65" s="5">
        <v>4829222</v>
      </c>
      <c r="G65" s="5"/>
      <c r="H65" s="5">
        <v>4829222</v>
      </c>
      <c r="I65" s="5" t="s">
        <v>138</v>
      </c>
      <c r="J65" s="6">
        <v>44841</v>
      </c>
      <c r="K65" s="35">
        <v>254100</v>
      </c>
      <c r="L65" s="35">
        <v>236100</v>
      </c>
      <c r="M65" s="5" t="s">
        <v>116</v>
      </c>
      <c r="N65" s="5" t="s">
        <v>164</v>
      </c>
      <c r="O65" s="35">
        <v>212824</v>
      </c>
      <c r="P65" s="5">
        <v>1222203317</v>
      </c>
      <c r="Q65" s="5"/>
      <c r="R65" s="35"/>
      <c r="S65" s="5"/>
      <c r="T65" s="5" t="s">
        <v>88</v>
      </c>
      <c r="U65" s="35">
        <v>236100</v>
      </c>
      <c r="V65" s="35">
        <v>0</v>
      </c>
      <c r="W65" s="35">
        <v>0</v>
      </c>
      <c r="X65" s="5"/>
      <c r="Y65" s="35">
        <v>0</v>
      </c>
      <c r="Z65" s="5"/>
      <c r="AA65" s="35">
        <v>236100</v>
      </c>
      <c r="AB65" s="35">
        <v>0</v>
      </c>
      <c r="AC65" s="35"/>
      <c r="AD65" s="35"/>
      <c r="AE65" s="5"/>
      <c r="AF65" s="5"/>
      <c r="AG65" s="5"/>
      <c r="AH65" s="5"/>
      <c r="AI65" s="5"/>
      <c r="AJ65" s="6">
        <v>44841</v>
      </c>
      <c r="AK65" s="5"/>
      <c r="AL65" s="5">
        <v>2</v>
      </c>
      <c r="AM65" s="5"/>
      <c r="AN65" s="5"/>
      <c r="AO65" s="5">
        <v>2</v>
      </c>
      <c r="AP65" s="5">
        <v>20221207</v>
      </c>
      <c r="AQ65" s="5">
        <v>20221123</v>
      </c>
      <c r="AR65" s="5">
        <v>236100</v>
      </c>
      <c r="AS65" s="5">
        <v>0</v>
      </c>
      <c r="AT65" s="5">
        <v>20230220</v>
      </c>
    </row>
    <row r="66" spans="1:46" x14ac:dyDescent="0.25">
      <c r="A66" s="5">
        <v>890939936</v>
      </c>
      <c r="B66" s="5" t="s">
        <v>67</v>
      </c>
      <c r="C66" s="5"/>
      <c r="D66" s="5">
        <v>4829838</v>
      </c>
      <c r="E66" s="5"/>
      <c r="F66" s="5">
        <v>4829838</v>
      </c>
      <c r="G66" s="5"/>
      <c r="H66" s="5">
        <v>4829838</v>
      </c>
      <c r="I66" s="5" t="s">
        <v>139</v>
      </c>
      <c r="J66" s="6">
        <v>44841</v>
      </c>
      <c r="K66" s="35">
        <v>57700</v>
      </c>
      <c r="L66" s="35">
        <v>54000</v>
      </c>
      <c r="M66" s="5" t="s">
        <v>116</v>
      </c>
      <c r="N66" s="5" t="s">
        <v>164</v>
      </c>
      <c r="O66" s="35">
        <v>54000</v>
      </c>
      <c r="P66" s="5">
        <v>1222203331</v>
      </c>
      <c r="Q66" s="5"/>
      <c r="R66" s="35"/>
      <c r="S66" s="5"/>
      <c r="T66" s="5" t="s">
        <v>88</v>
      </c>
      <c r="U66" s="35">
        <v>54000</v>
      </c>
      <c r="V66" s="35">
        <v>0</v>
      </c>
      <c r="W66" s="35">
        <v>0</v>
      </c>
      <c r="X66" s="5"/>
      <c r="Y66" s="35">
        <v>0</v>
      </c>
      <c r="Z66" s="5"/>
      <c r="AA66" s="35">
        <v>54000</v>
      </c>
      <c r="AB66" s="35">
        <v>0</v>
      </c>
      <c r="AC66" s="35"/>
      <c r="AD66" s="35"/>
      <c r="AE66" s="5"/>
      <c r="AF66" s="5"/>
      <c r="AG66" s="5"/>
      <c r="AH66" s="5"/>
      <c r="AI66" s="5"/>
      <c r="AJ66" s="6">
        <v>44841</v>
      </c>
      <c r="AK66" s="5"/>
      <c r="AL66" s="5">
        <v>2</v>
      </c>
      <c r="AM66" s="5"/>
      <c r="AN66" s="5"/>
      <c r="AO66" s="5">
        <v>1</v>
      </c>
      <c r="AP66" s="5">
        <v>20221030</v>
      </c>
      <c r="AQ66" s="5">
        <v>20221010</v>
      </c>
      <c r="AR66" s="5">
        <v>54000</v>
      </c>
      <c r="AS66" s="5">
        <v>0</v>
      </c>
      <c r="AT66" s="5">
        <v>20230220</v>
      </c>
    </row>
    <row r="67" spans="1:46" x14ac:dyDescent="0.25">
      <c r="A67" s="5">
        <v>890939936</v>
      </c>
      <c r="B67" s="5" t="s">
        <v>67</v>
      </c>
      <c r="C67" s="5"/>
      <c r="D67" s="5">
        <v>4871090</v>
      </c>
      <c r="E67" s="5"/>
      <c r="F67" s="5">
        <v>4871090</v>
      </c>
      <c r="G67" s="5"/>
      <c r="H67" s="5">
        <v>4871090</v>
      </c>
      <c r="I67" s="5" t="s">
        <v>140</v>
      </c>
      <c r="J67" s="6">
        <v>44824</v>
      </c>
      <c r="K67" s="35">
        <v>2932069</v>
      </c>
      <c r="L67" s="35">
        <v>2932069</v>
      </c>
      <c r="M67" s="5" t="s">
        <v>141</v>
      </c>
      <c r="N67" s="5" t="s">
        <v>162</v>
      </c>
      <c r="O67" s="5"/>
      <c r="P67" s="5"/>
      <c r="Q67" s="5"/>
      <c r="R67" s="5"/>
      <c r="S67" s="5"/>
      <c r="T67" s="5" t="s">
        <v>88</v>
      </c>
      <c r="U67" s="35">
        <v>2932069</v>
      </c>
      <c r="V67" s="35">
        <v>0</v>
      </c>
      <c r="W67" s="35">
        <v>0</v>
      </c>
      <c r="X67" s="5"/>
      <c r="Y67" s="35">
        <v>2932069</v>
      </c>
      <c r="Z67" s="5" t="s">
        <v>142</v>
      </c>
      <c r="AA67" s="35">
        <v>0</v>
      </c>
      <c r="AB67" s="35">
        <v>2932069</v>
      </c>
      <c r="AC67" s="35"/>
      <c r="AD67" s="35"/>
      <c r="AE67" s="5"/>
      <c r="AF67" s="5"/>
      <c r="AG67" s="5"/>
      <c r="AH67" s="5"/>
      <c r="AI67" s="5"/>
      <c r="AJ67" s="6">
        <v>44824</v>
      </c>
      <c r="AK67" s="5"/>
      <c r="AL67" s="5">
        <v>9</v>
      </c>
      <c r="AM67" s="5"/>
      <c r="AN67" s="5" t="s">
        <v>143</v>
      </c>
      <c r="AO67" s="5">
        <v>1</v>
      </c>
      <c r="AP67" s="5">
        <v>21001231</v>
      </c>
      <c r="AQ67" s="5">
        <v>20221101</v>
      </c>
      <c r="AR67" s="5">
        <v>2932069</v>
      </c>
      <c r="AS67" s="5">
        <v>0</v>
      </c>
      <c r="AT67" s="5">
        <v>20230220</v>
      </c>
    </row>
    <row r="68" spans="1:46" x14ac:dyDescent="0.25">
      <c r="A68" s="5">
        <v>890939936</v>
      </c>
      <c r="B68" s="5" t="s">
        <v>67</v>
      </c>
      <c r="C68" s="5"/>
      <c r="D68" s="5">
        <v>4927838</v>
      </c>
      <c r="E68" s="5"/>
      <c r="F68" s="5">
        <v>4927838</v>
      </c>
      <c r="G68" s="5"/>
      <c r="H68" s="5">
        <v>4927838</v>
      </c>
      <c r="I68" s="5" t="s">
        <v>144</v>
      </c>
      <c r="J68" s="6">
        <v>44939</v>
      </c>
      <c r="K68" s="35">
        <v>80700</v>
      </c>
      <c r="L68" s="35">
        <v>80700</v>
      </c>
      <c r="M68" s="5" t="s">
        <v>145</v>
      </c>
      <c r="N68" s="5" t="s">
        <v>163</v>
      </c>
      <c r="O68" s="35">
        <v>75911</v>
      </c>
      <c r="P68" s="5">
        <v>1222208865</v>
      </c>
      <c r="Q68" s="5"/>
      <c r="R68" s="35"/>
      <c r="S68" s="5"/>
      <c r="T68" s="5" t="s">
        <v>88</v>
      </c>
      <c r="U68" s="35">
        <v>80700</v>
      </c>
      <c r="V68" s="35">
        <v>0</v>
      </c>
      <c r="W68" s="35">
        <v>0</v>
      </c>
      <c r="X68" s="5"/>
      <c r="Y68" s="35">
        <v>4789</v>
      </c>
      <c r="Z68" s="5" t="s">
        <v>146</v>
      </c>
      <c r="AA68" s="35">
        <v>75911</v>
      </c>
      <c r="AB68" s="35">
        <v>4789</v>
      </c>
      <c r="AC68" s="35"/>
      <c r="AD68" s="35"/>
      <c r="AE68" s="5"/>
      <c r="AF68" s="5"/>
      <c r="AG68" s="5"/>
      <c r="AH68" s="5"/>
      <c r="AI68" s="5"/>
      <c r="AJ68" s="6">
        <v>44939</v>
      </c>
      <c r="AK68" s="5"/>
      <c r="AL68" s="5">
        <v>9</v>
      </c>
      <c r="AM68" s="5"/>
      <c r="AN68" s="5" t="s">
        <v>147</v>
      </c>
      <c r="AO68" s="5">
        <v>1</v>
      </c>
      <c r="AP68" s="5">
        <v>21001231</v>
      </c>
      <c r="AQ68" s="5">
        <v>20230113</v>
      </c>
      <c r="AR68" s="5">
        <v>80700</v>
      </c>
      <c r="AS68" s="5">
        <v>0</v>
      </c>
      <c r="AT68" s="5">
        <v>20230220</v>
      </c>
    </row>
    <row r="69" spans="1:46" x14ac:dyDescent="0.25">
      <c r="A69" s="5">
        <v>890939936</v>
      </c>
      <c r="B69" s="5" t="s">
        <v>67</v>
      </c>
      <c r="C69" s="5"/>
      <c r="D69" s="5">
        <v>4930344</v>
      </c>
      <c r="E69" s="5"/>
      <c r="F69" s="5">
        <v>4930344</v>
      </c>
      <c r="G69" s="5"/>
      <c r="H69" s="5">
        <v>4930344</v>
      </c>
      <c r="I69" s="5" t="s">
        <v>148</v>
      </c>
      <c r="J69" s="6">
        <v>44939</v>
      </c>
      <c r="K69" s="35">
        <v>118520</v>
      </c>
      <c r="L69" s="35">
        <v>105720</v>
      </c>
      <c r="M69" s="5" t="s">
        <v>149</v>
      </c>
      <c r="N69" s="5" t="s">
        <v>163</v>
      </c>
      <c r="O69" s="35">
        <v>98665</v>
      </c>
      <c r="P69" s="5">
        <v>1222208866</v>
      </c>
      <c r="Q69" s="5"/>
      <c r="R69" s="35"/>
      <c r="S69" s="5"/>
      <c r="T69" s="5" t="s">
        <v>88</v>
      </c>
      <c r="U69" s="35">
        <v>105720</v>
      </c>
      <c r="V69" s="35">
        <v>0</v>
      </c>
      <c r="W69" s="35">
        <v>0</v>
      </c>
      <c r="X69" s="5"/>
      <c r="Y69" s="35">
        <v>7055</v>
      </c>
      <c r="Z69" s="5" t="s">
        <v>150</v>
      </c>
      <c r="AA69" s="35">
        <v>98665</v>
      </c>
      <c r="AB69" s="35">
        <v>7055</v>
      </c>
      <c r="AC69" s="35"/>
      <c r="AD69" s="35"/>
      <c r="AE69" s="5"/>
      <c r="AF69" s="5"/>
      <c r="AG69" s="5"/>
      <c r="AH69" s="5"/>
      <c r="AI69" s="5"/>
      <c r="AJ69" s="6">
        <v>44939</v>
      </c>
      <c r="AK69" s="5"/>
      <c r="AL69" s="5">
        <v>9</v>
      </c>
      <c r="AM69" s="5"/>
      <c r="AN69" s="5" t="s">
        <v>147</v>
      </c>
      <c r="AO69" s="5">
        <v>1</v>
      </c>
      <c r="AP69" s="5">
        <v>21001231</v>
      </c>
      <c r="AQ69" s="5">
        <v>20230113</v>
      </c>
      <c r="AR69" s="5">
        <v>105720</v>
      </c>
      <c r="AS69" s="5">
        <v>0</v>
      </c>
      <c r="AT69" s="5">
        <v>20230220</v>
      </c>
    </row>
    <row r="70" spans="1:46" x14ac:dyDescent="0.25">
      <c r="A70" s="5">
        <v>890939936</v>
      </c>
      <c r="B70" s="5" t="s">
        <v>67</v>
      </c>
      <c r="C70" s="5"/>
      <c r="D70" s="5">
        <v>4808569</v>
      </c>
      <c r="E70" s="5"/>
      <c r="F70" s="5">
        <v>4808569</v>
      </c>
      <c r="G70" s="5"/>
      <c r="H70" s="5">
        <v>4808569</v>
      </c>
      <c r="I70" s="5" t="s">
        <v>151</v>
      </c>
      <c r="J70" s="6">
        <v>44841</v>
      </c>
      <c r="K70" s="35">
        <v>227200</v>
      </c>
      <c r="L70" s="35">
        <v>69779</v>
      </c>
      <c r="M70" s="5" t="s">
        <v>149</v>
      </c>
      <c r="N70" s="5" t="s">
        <v>164</v>
      </c>
      <c r="O70" s="35">
        <v>69779</v>
      </c>
      <c r="P70" s="5">
        <v>1222203316</v>
      </c>
      <c r="Q70" s="5"/>
      <c r="R70" s="35"/>
      <c r="S70" s="5"/>
      <c r="T70" s="5" t="s">
        <v>88</v>
      </c>
      <c r="U70" s="35">
        <v>219800</v>
      </c>
      <c r="V70" s="35">
        <v>0</v>
      </c>
      <c r="W70" s="35">
        <v>0</v>
      </c>
      <c r="X70" s="5"/>
      <c r="Y70" s="35">
        <v>150021</v>
      </c>
      <c r="Z70" s="5" t="s">
        <v>152</v>
      </c>
      <c r="AA70" s="35">
        <v>69779</v>
      </c>
      <c r="AB70" s="35">
        <v>150021</v>
      </c>
      <c r="AC70" s="35"/>
      <c r="AD70" s="35"/>
      <c r="AE70" s="5"/>
      <c r="AF70" s="5"/>
      <c r="AG70" s="5"/>
      <c r="AH70" s="5"/>
      <c r="AI70" s="5"/>
      <c r="AJ70" s="6">
        <v>44841</v>
      </c>
      <c r="AK70" s="5"/>
      <c r="AL70" s="5">
        <v>9</v>
      </c>
      <c r="AM70" s="5"/>
      <c r="AN70" s="5" t="s">
        <v>147</v>
      </c>
      <c r="AO70" s="5">
        <v>2</v>
      </c>
      <c r="AP70" s="5">
        <v>21001231</v>
      </c>
      <c r="AQ70" s="5">
        <v>20221123</v>
      </c>
      <c r="AR70" s="5">
        <v>219800</v>
      </c>
      <c r="AS70" s="5">
        <v>0</v>
      </c>
      <c r="AT70" s="5">
        <v>20230220</v>
      </c>
    </row>
    <row r="71" spans="1:46" x14ac:dyDescent="0.25">
      <c r="A71" s="5">
        <v>890939936</v>
      </c>
      <c r="B71" s="5" t="s">
        <v>67</v>
      </c>
      <c r="C71" s="5"/>
      <c r="D71" s="5">
        <v>4952876</v>
      </c>
      <c r="E71" s="5"/>
      <c r="F71" s="5">
        <v>4952876</v>
      </c>
      <c r="G71" s="5"/>
      <c r="H71" s="5">
        <v>4952876</v>
      </c>
      <c r="I71" s="5" t="s">
        <v>153</v>
      </c>
      <c r="J71" s="6">
        <v>44939</v>
      </c>
      <c r="K71" s="35">
        <v>80700</v>
      </c>
      <c r="L71" s="35">
        <v>77000</v>
      </c>
      <c r="M71" s="5" t="s">
        <v>149</v>
      </c>
      <c r="N71" s="5" t="s">
        <v>163</v>
      </c>
      <c r="O71" s="35">
        <v>72211</v>
      </c>
      <c r="P71" s="5">
        <v>1222208868</v>
      </c>
      <c r="Q71" s="5"/>
      <c r="R71" s="35"/>
      <c r="S71" s="5"/>
      <c r="T71" s="5" t="s">
        <v>88</v>
      </c>
      <c r="U71" s="35">
        <v>77000</v>
      </c>
      <c r="V71" s="35">
        <v>0</v>
      </c>
      <c r="W71" s="35">
        <v>0</v>
      </c>
      <c r="X71" s="5"/>
      <c r="Y71" s="35">
        <v>4789</v>
      </c>
      <c r="Z71" s="5" t="s">
        <v>154</v>
      </c>
      <c r="AA71" s="35">
        <v>72211</v>
      </c>
      <c r="AB71" s="35">
        <v>4789</v>
      </c>
      <c r="AC71" s="35"/>
      <c r="AD71" s="35"/>
      <c r="AE71" s="5"/>
      <c r="AF71" s="5"/>
      <c r="AG71" s="5"/>
      <c r="AH71" s="5"/>
      <c r="AI71" s="5"/>
      <c r="AJ71" s="6">
        <v>44939</v>
      </c>
      <c r="AK71" s="5"/>
      <c r="AL71" s="5">
        <v>9</v>
      </c>
      <c r="AM71" s="5"/>
      <c r="AN71" s="5" t="s">
        <v>147</v>
      </c>
      <c r="AO71" s="5">
        <v>1</v>
      </c>
      <c r="AP71" s="5">
        <v>21001231</v>
      </c>
      <c r="AQ71" s="5">
        <v>20230113</v>
      </c>
      <c r="AR71" s="5">
        <v>77000</v>
      </c>
      <c r="AS71" s="5">
        <v>0</v>
      </c>
      <c r="AT71" s="5">
        <v>20230220</v>
      </c>
    </row>
    <row r="72" spans="1:46" x14ac:dyDescent="0.25">
      <c r="A72" s="5">
        <v>890939936</v>
      </c>
      <c r="B72" s="5" t="s">
        <v>67</v>
      </c>
      <c r="C72" s="5"/>
      <c r="D72" s="5">
        <v>4955257</v>
      </c>
      <c r="E72" s="5"/>
      <c r="F72" s="5">
        <v>4955257</v>
      </c>
      <c r="G72" s="5"/>
      <c r="H72" s="5">
        <v>4955257</v>
      </c>
      <c r="I72" s="5" t="s">
        <v>155</v>
      </c>
      <c r="J72" s="6">
        <v>44939</v>
      </c>
      <c r="K72" s="35">
        <v>56100</v>
      </c>
      <c r="L72" s="35">
        <v>52400</v>
      </c>
      <c r="M72" s="5" t="s">
        <v>149</v>
      </c>
      <c r="N72" s="5" t="s">
        <v>163</v>
      </c>
      <c r="O72" s="35">
        <v>47164</v>
      </c>
      <c r="P72" s="5">
        <v>1222208869</v>
      </c>
      <c r="Q72" s="5"/>
      <c r="R72" s="35"/>
      <c r="S72" s="5"/>
      <c r="T72" s="5" t="s">
        <v>88</v>
      </c>
      <c r="U72" s="35">
        <v>52400</v>
      </c>
      <c r="V72" s="35">
        <v>0</v>
      </c>
      <c r="W72" s="35">
        <v>0</v>
      </c>
      <c r="X72" s="5"/>
      <c r="Y72" s="35">
        <v>5236</v>
      </c>
      <c r="Z72" s="5" t="s">
        <v>156</v>
      </c>
      <c r="AA72" s="35">
        <v>47164</v>
      </c>
      <c r="AB72" s="35">
        <v>5236</v>
      </c>
      <c r="AC72" s="35"/>
      <c r="AD72" s="35"/>
      <c r="AE72" s="5"/>
      <c r="AF72" s="5"/>
      <c r="AG72" s="5"/>
      <c r="AH72" s="5"/>
      <c r="AI72" s="5"/>
      <c r="AJ72" s="6">
        <v>44939</v>
      </c>
      <c r="AK72" s="5"/>
      <c r="AL72" s="5">
        <v>9</v>
      </c>
      <c r="AM72" s="5"/>
      <c r="AN72" s="5" t="s">
        <v>147</v>
      </c>
      <c r="AO72" s="5">
        <v>1</v>
      </c>
      <c r="AP72" s="5">
        <v>21001231</v>
      </c>
      <c r="AQ72" s="5">
        <v>20230113</v>
      </c>
      <c r="AR72" s="5">
        <v>52400</v>
      </c>
      <c r="AS72" s="5">
        <v>0</v>
      </c>
      <c r="AT72" s="5">
        <v>20230220</v>
      </c>
    </row>
    <row r="73" spans="1:46" x14ac:dyDescent="0.25">
      <c r="A73" s="5">
        <v>890939936</v>
      </c>
      <c r="B73" s="5" t="s">
        <v>67</v>
      </c>
      <c r="C73" s="5"/>
      <c r="D73" s="5">
        <v>4955480</v>
      </c>
      <c r="E73" s="5"/>
      <c r="F73" s="5">
        <v>4955480</v>
      </c>
      <c r="G73" s="5"/>
      <c r="H73" s="5">
        <v>4955480</v>
      </c>
      <c r="I73" s="5" t="s">
        <v>157</v>
      </c>
      <c r="J73" s="6">
        <v>44939</v>
      </c>
      <c r="K73" s="35">
        <v>56100</v>
      </c>
      <c r="L73" s="35">
        <v>52400</v>
      </c>
      <c r="M73" s="5" t="s">
        <v>149</v>
      </c>
      <c r="N73" s="5" t="s">
        <v>163</v>
      </c>
      <c r="O73" s="35">
        <v>47164</v>
      </c>
      <c r="P73" s="5">
        <v>1222208870</v>
      </c>
      <c r="Q73" s="5"/>
      <c r="R73" s="35"/>
      <c r="S73" s="5"/>
      <c r="T73" s="5" t="s">
        <v>88</v>
      </c>
      <c r="U73" s="35">
        <v>52400</v>
      </c>
      <c r="V73" s="35">
        <v>0</v>
      </c>
      <c r="W73" s="35">
        <v>0</v>
      </c>
      <c r="X73" s="5"/>
      <c r="Y73" s="35">
        <v>5236</v>
      </c>
      <c r="Z73" s="5" t="s">
        <v>158</v>
      </c>
      <c r="AA73" s="35">
        <v>47164</v>
      </c>
      <c r="AB73" s="35">
        <v>5236</v>
      </c>
      <c r="AC73" s="35"/>
      <c r="AD73" s="35"/>
      <c r="AE73" s="5"/>
      <c r="AF73" s="5"/>
      <c r="AG73" s="5"/>
      <c r="AH73" s="5"/>
      <c r="AI73" s="5"/>
      <c r="AJ73" s="6">
        <v>44939</v>
      </c>
      <c r="AK73" s="5"/>
      <c r="AL73" s="5">
        <v>9</v>
      </c>
      <c r="AM73" s="5"/>
      <c r="AN73" s="5" t="s">
        <v>147</v>
      </c>
      <c r="AO73" s="5">
        <v>1</v>
      </c>
      <c r="AP73" s="5">
        <v>21001231</v>
      </c>
      <c r="AQ73" s="5">
        <v>20230113</v>
      </c>
      <c r="AR73" s="5">
        <v>52400</v>
      </c>
      <c r="AS73" s="5">
        <v>0</v>
      </c>
      <c r="AT73" s="5">
        <v>20230220</v>
      </c>
    </row>
    <row r="74" spans="1:46" x14ac:dyDescent="0.25">
      <c r="A74" s="5">
        <v>890939936</v>
      </c>
      <c r="B74" s="5" t="s">
        <v>67</v>
      </c>
      <c r="C74" s="5"/>
      <c r="D74" s="5">
        <v>4956279</v>
      </c>
      <c r="E74" s="5"/>
      <c r="F74" s="5">
        <v>4956279</v>
      </c>
      <c r="G74" s="5"/>
      <c r="H74" s="5">
        <v>4956279</v>
      </c>
      <c r="I74" s="5" t="s">
        <v>159</v>
      </c>
      <c r="J74" s="6">
        <v>44939</v>
      </c>
      <c r="K74" s="35">
        <v>138100</v>
      </c>
      <c r="L74" s="35">
        <v>134400</v>
      </c>
      <c r="M74" s="5" t="s">
        <v>149</v>
      </c>
      <c r="N74" s="5" t="s">
        <v>163</v>
      </c>
      <c r="O74" s="35">
        <v>121788</v>
      </c>
      <c r="P74" s="5">
        <v>1222208871</v>
      </c>
      <c r="Q74" s="5"/>
      <c r="R74" s="35"/>
      <c r="S74" s="5"/>
      <c r="T74" s="5" t="s">
        <v>88</v>
      </c>
      <c r="U74" s="35">
        <v>134400</v>
      </c>
      <c r="V74" s="35">
        <v>0</v>
      </c>
      <c r="W74" s="35">
        <v>0</v>
      </c>
      <c r="X74" s="5"/>
      <c r="Y74" s="35">
        <v>12612</v>
      </c>
      <c r="Z74" s="5" t="s">
        <v>160</v>
      </c>
      <c r="AA74" s="35">
        <v>121788</v>
      </c>
      <c r="AB74" s="35">
        <v>12612</v>
      </c>
      <c r="AC74" s="35"/>
      <c r="AD74" s="35"/>
      <c r="AE74" s="5"/>
      <c r="AF74" s="5"/>
      <c r="AG74" s="5"/>
      <c r="AH74" s="5"/>
      <c r="AI74" s="5"/>
      <c r="AJ74" s="6">
        <v>44939</v>
      </c>
      <c r="AK74" s="5"/>
      <c r="AL74" s="5">
        <v>9</v>
      </c>
      <c r="AM74" s="5"/>
      <c r="AN74" s="5" t="s">
        <v>147</v>
      </c>
      <c r="AO74" s="5">
        <v>1</v>
      </c>
      <c r="AP74" s="5">
        <v>21001231</v>
      </c>
      <c r="AQ74" s="5">
        <v>20230113</v>
      </c>
      <c r="AR74" s="5">
        <v>134400</v>
      </c>
      <c r="AS74" s="5">
        <v>0</v>
      </c>
      <c r="AT74" s="5">
        <v>20230220</v>
      </c>
    </row>
  </sheetData>
  <autoFilter ref="A2:AT74" xr:uid="{23B75023-F1E9-44D7-B92F-FFF7385C856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0FAA-9E2A-4144-AF5B-16AA60A9A753}">
  <dimension ref="B1:I40"/>
  <sheetViews>
    <sheetView showGridLines="0" tabSelected="1" topLeftCell="A9" zoomScale="90" zoomScaleNormal="90" zoomScaleSheetLayoutView="100" workbookViewId="0">
      <selection activeCell="L15" sqref="L15"/>
    </sheetView>
  </sheetViews>
  <sheetFormatPr baseColWidth="10" defaultRowHeight="12.75" x14ac:dyDescent="0.2"/>
  <cols>
    <col min="1" max="1" width="1" style="41" customWidth="1"/>
    <col min="2" max="2" width="11.42578125" style="41"/>
    <col min="3" max="3" width="17.5703125" style="41" customWidth="1"/>
    <col min="4" max="4" width="11.5703125" style="41" customWidth="1"/>
    <col min="5" max="5" width="11.42578125" style="41"/>
    <col min="6" max="6" width="16.85546875" style="41" customWidth="1"/>
    <col min="7" max="7" width="11.42578125" style="41"/>
    <col min="8" max="8" width="22.5703125" style="41" customWidth="1"/>
    <col min="9" max="9" width="14" style="41" customWidth="1"/>
    <col min="10" max="16384" width="11.42578125" style="41"/>
  </cols>
  <sheetData>
    <row r="1" spans="2:9" ht="6" customHeight="1" thickBot="1" x14ac:dyDescent="0.25"/>
    <row r="2" spans="2:9" ht="19.5" customHeight="1" x14ac:dyDescent="0.2">
      <c r="B2" s="42"/>
      <c r="C2" s="43"/>
      <c r="D2" s="44" t="s">
        <v>170</v>
      </c>
      <c r="E2" s="45"/>
      <c r="F2" s="45"/>
      <c r="G2" s="45"/>
      <c r="H2" s="46"/>
      <c r="I2" s="47" t="s">
        <v>171</v>
      </c>
    </row>
    <row r="3" spans="2:9" ht="13.5" thickBot="1" x14ac:dyDescent="0.25">
      <c r="B3" s="48"/>
      <c r="C3" s="49"/>
      <c r="D3" s="50"/>
      <c r="E3" s="51"/>
      <c r="F3" s="51"/>
      <c r="G3" s="51"/>
      <c r="H3" s="52"/>
      <c r="I3" s="53"/>
    </row>
    <row r="4" spans="2:9" x14ac:dyDescent="0.2">
      <c r="B4" s="48"/>
      <c r="C4" s="49"/>
      <c r="D4" s="44" t="s">
        <v>172</v>
      </c>
      <c r="E4" s="45"/>
      <c r="F4" s="45"/>
      <c r="G4" s="45"/>
      <c r="H4" s="46"/>
      <c r="I4" s="47" t="s">
        <v>173</v>
      </c>
    </row>
    <row r="5" spans="2:9" x14ac:dyDescent="0.2">
      <c r="B5" s="48"/>
      <c r="C5" s="49"/>
      <c r="D5" s="54"/>
      <c r="E5" s="55"/>
      <c r="F5" s="55"/>
      <c r="G5" s="55"/>
      <c r="H5" s="56"/>
      <c r="I5" s="57"/>
    </row>
    <row r="6" spans="2:9" ht="13.5" thickBot="1" x14ac:dyDescent="0.25">
      <c r="B6" s="58"/>
      <c r="C6" s="59"/>
      <c r="D6" s="50"/>
      <c r="E6" s="51"/>
      <c r="F6" s="51"/>
      <c r="G6" s="51"/>
      <c r="H6" s="52"/>
      <c r="I6" s="53"/>
    </row>
    <row r="7" spans="2:9" x14ac:dyDescent="0.2">
      <c r="B7" s="60"/>
      <c r="I7" s="61"/>
    </row>
    <row r="8" spans="2:9" x14ac:dyDescent="0.2">
      <c r="B8" s="60"/>
      <c r="I8" s="61"/>
    </row>
    <row r="9" spans="2:9" x14ac:dyDescent="0.2">
      <c r="B9" s="60"/>
      <c r="I9" s="61"/>
    </row>
    <row r="10" spans="2:9" x14ac:dyDescent="0.2">
      <c r="B10" s="60"/>
      <c r="C10" s="62" t="s">
        <v>192</v>
      </c>
      <c r="E10" s="63"/>
      <c r="I10" s="61"/>
    </row>
    <row r="11" spans="2:9" x14ac:dyDescent="0.2">
      <c r="B11" s="60"/>
      <c r="I11" s="61"/>
    </row>
    <row r="12" spans="2:9" x14ac:dyDescent="0.2">
      <c r="B12" s="60"/>
      <c r="C12" s="62" t="s">
        <v>194</v>
      </c>
      <c r="I12" s="61"/>
    </row>
    <row r="13" spans="2:9" x14ac:dyDescent="0.2">
      <c r="B13" s="60"/>
      <c r="C13" s="62" t="s">
        <v>193</v>
      </c>
      <c r="I13" s="61"/>
    </row>
    <row r="14" spans="2:9" x14ac:dyDescent="0.2">
      <c r="B14" s="60"/>
      <c r="I14" s="61"/>
    </row>
    <row r="15" spans="2:9" x14ac:dyDescent="0.2">
      <c r="B15" s="60"/>
      <c r="C15" s="41" t="s">
        <v>196</v>
      </c>
      <c r="I15" s="61"/>
    </row>
    <row r="16" spans="2:9" x14ac:dyDescent="0.2">
      <c r="B16" s="60"/>
      <c r="C16" s="64"/>
      <c r="I16" s="61"/>
    </row>
    <row r="17" spans="2:9" x14ac:dyDescent="0.2">
      <c r="B17" s="60"/>
      <c r="C17" s="41" t="s">
        <v>195</v>
      </c>
      <c r="D17" s="63"/>
      <c r="G17" s="65" t="s">
        <v>174</v>
      </c>
      <c r="H17" s="65" t="s">
        <v>175</v>
      </c>
      <c r="I17" s="61"/>
    </row>
    <row r="18" spans="2:9" x14ac:dyDescent="0.2">
      <c r="B18" s="60"/>
      <c r="C18" s="62" t="s">
        <v>176</v>
      </c>
      <c r="D18" s="62"/>
      <c r="E18" s="62"/>
      <c r="F18" s="62"/>
      <c r="G18" s="66">
        <v>72</v>
      </c>
      <c r="H18" s="67">
        <v>54229317</v>
      </c>
      <c r="I18" s="61"/>
    </row>
    <row r="19" spans="2:9" x14ac:dyDescent="0.2">
      <c r="B19" s="60"/>
      <c r="C19" s="41" t="s">
        <v>177</v>
      </c>
      <c r="G19" s="68">
        <v>0</v>
      </c>
      <c r="H19" s="69">
        <v>0</v>
      </c>
      <c r="I19" s="61"/>
    </row>
    <row r="20" spans="2:9" x14ac:dyDescent="0.2">
      <c r="B20" s="60"/>
      <c r="C20" s="41" t="s">
        <v>178</v>
      </c>
      <c r="G20" s="68">
        <v>1</v>
      </c>
      <c r="H20" s="69">
        <v>2932069</v>
      </c>
      <c r="I20" s="61"/>
    </row>
    <row r="21" spans="2:9" x14ac:dyDescent="0.2">
      <c r="B21" s="60"/>
      <c r="C21" s="41" t="s">
        <v>179</v>
      </c>
      <c r="G21" s="68">
        <v>16</v>
      </c>
      <c r="H21" s="70">
        <v>2507437</v>
      </c>
      <c r="I21" s="61"/>
    </row>
    <row r="22" spans="2:9" x14ac:dyDescent="0.2">
      <c r="B22" s="60"/>
      <c r="C22" s="41" t="s">
        <v>180</v>
      </c>
      <c r="G22" s="68">
        <v>0</v>
      </c>
      <c r="H22" s="69">
        <v>0</v>
      </c>
      <c r="I22" s="61"/>
    </row>
    <row r="23" spans="2:9" ht="13.5" thickBot="1" x14ac:dyDescent="0.25">
      <c r="B23" s="60"/>
      <c r="C23" s="41" t="s">
        <v>181</v>
      </c>
      <c r="G23" s="71">
        <v>6</v>
      </c>
      <c r="H23" s="72">
        <v>39717</v>
      </c>
      <c r="I23" s="61"/>
    </row>
    <row r="24" spans="2:9" x14ac:dyDescent="0.2">
      <c r="B24" s="60"/>
      <c r="C24" s="62" t="s">
        <v>182</v>
      </c>
      <c r="D24" s="62"/>
      <c r="E24" s="62"/>
      <c r="F24" s="62"/>
      <c r="G24" s="66">
        <f>G19+G20+G21+G22+G23</f>
        <v>23</v>
      </c>
      <c r="H24" s="73">
        <f>H19+H20+H21+H22+H23</f>
        <v>5479223</v>
      </c>
      <c r="I24" s="61"/>
    </row>
    <row r="25" spans="2:9" x14ac:dyDescent="0.2">
      <c r="B25" s="60"/>
      <c r="C25" s="41" t="s">
        <v>183</v>
      </c>
      <c r="G25" s="68">
        <v>49</v>
      </c>
      <c r="H25" s="69">
        <v>48750094</v>
      </c>
      <c r="I25" s="61"/>
    </row>
    <row r="26" spans="2:9" ht="13.5" thickBot="1" x14ac:dyDescent="0.25">
      <c r="B26" s="60"/>
      <c r="C26" s="41" t="s">
        <v>184</v>
      </c>
      <c r="G26" s="71">
        <v>0</v>
      </c>
      <c r="H26" s="72">
        <v>0</v>
      </c>
      <c r="I26" s="61"/>
    </row>
    <row r="27" spans="2:9" x14ac:dyDescent="0.2">
      <c r="B27" s="60"/>
      <c r="C27" s="62" t="s">
        <v>185</v>
      </c>
      <c r="D27" s="62"/>
      <c r="E27" s="62"/>
      <c r="F27" s="62"/>
      <c r="G27" s="66">
        <f>G25+G26</f>
        <v>49</v>
      </c>
      <c r="H27" s="73">
        <f>H25+H26</f>
        <v>48750094</v>
      </c>
      <c r="I27" s="61"/>
    </row>
    <row r="28" spans="2:9" ht="13.5" thickBot="1" x14ac:dyDescent="0.25">
      <c r="B28" s="60"/>
      <c r="C28" s="41" t="s">
        <v>186</v>
      </c>
      <c r="D28" s="62"/>
      <c r="E28" s="62"/>
      <c r="F28" s="62"/>
      <c r="G28" s="71">
        <v>0</v>
      </c>
      <c r="H28" s="72">
        <v>0</v>
      </c>
      <c r="I28" s="61"/>
    </row>
    <row r="29" spans="2:9" x14ac:dyDescent="0.2">
      <c r="B29" s="60"/>
      <c r="C29" s="62" t="s">
        <v>187</v>
      </c>
      <c r="D29" s="62"/>
      <c r="E29" s="62"/>
      <c r="F29" s="62"/>
      <c r="G29" s="68">
        <f>G28</f>
        <v>0</v>
      </c>
      <c r="H29" s="69">
        <f>H28</f>
        <v>0</v>
      </c>
      <c r="I29" s="61"/>
    </row>
    <row r="30" spans="2:9" x14ac:dyDescent="0.2">
      <c r="B30" s="60"/>
      <c r="C30" s="62"/>
      <c r="D30" s="62"/>
      <c r="E30" s="62"/>
      <c r="F30" s="62"/>
      <c r="G30" s="74"/>
      <c r="H30" s="73"/>
      <c r="I30" s="61"/>
    </row>
    <row r="31" spans="2:9" ht="13.5" thickBot="1" x14ac:dyDescent="0.25">
      <c r="B31" s="60"/>
      <c r="C31" s="62" t="s">
        <v>188</v>
      </c>
      <c r="D31" s="62"/>
      <c r="G31" s="75">
        <f>G24+G27+G29</f>
        <v>72</v>
      </c>
      <c r="H31" s="76">
        <f>H24+H27+H29</f>
        <v>54229317</v>
      </c>
      <c r="I31" s="61"/>
    </row>
    <row r="32" spans="2:9" ht="13.5" thickTop="1" x14ac:dyDescent="0.2">
      <c r="B32" s="60"/>
      <c r="C32" s="62"/>
      <c r="D32" s="62"/>
      <c r="G32" s="77"/>
      <c r="H32" s="69"/>
      <c r="I32" s="61"/>
    </row>
    <row r="33" spans="2:9" x14ac:dyDescent="0.2">
      <c r="B33" s="60"/>
      <c r="G33" s="77"/>
      <c r="H33" s="77"/>
      <c r="I33" s="61"/>
    </row>
    <row r="34" spans="2:9" x14ac:dyDescent="0.2">
      <c r="B34" s="60"/>
      <c r="G34" s="77"/>
      <c r="H34" s="77"/>
      <c r="I34" s="61"/>
    </row>
    <row r="35" spans="2:9" x14ac:dyDescent="0.2">
      <c r="B35" s="60"/>
      <c r="G35" s="77"/>
      <c r="H35" s="77"/>
      <c r="I35" s="61"/>
    </row>
    <row r="36" spans="2:9" ht="13.5" thickBot="1" x14ac:dyDescent="0.25">
      <c r="B36" s="60"/>
      <c r="C36" s="78" t="s">
        <v>197</v>
      </c>
      <c r="D36" s="78"/>
      <c r="G36" s="78" t="s">
        <v>189</v>
      </c>
      <c r="H36" s="78"/>
      <c r="I36" s="61"/>
    </row>
    <row r="37" spans="2:9" ht="4.5" customHeight="1" x14ac:dyDescent="0.2">
      <c r="B37" s="60"/>
      <c r="C37" s="77"/>
      <c r="D37" s="77"/>
      <c r="G37" s="77"/>
      <c r="H37" s="77"/>
      <c r="I37" s="61"/>
    </row>
    <row r="38" spans="2:9" x14ac:dyDescent="0.2">
      <c r="B38" s="60"/>
      <c r="C38" s="62" t="s">
        <v>198</v>
      </c>
      <c r="G38" s="79" t="s">
        <v>190</v>
      </c>
      <c r="H38" s="77"/>
      <c r="I38" s="61"/>
    </row>
    <row r="39" spans="2:9" x14ac:dyDescent="0.2">
      <c r="B39" s="60"/>
      <c r="C39" s="62" t="s">
        <v>67</v>
      </c>
      <c r="G39" s="79" t="s">
        <v>191</v>
      </c>
      <c r="H39" s="77"/>
      <c r="I39" s="61"/>
    </row>
    <row r="40" spans="2:9" ht="18.75" customHeight="1" thickBot="1" x14ac:dyDescent="0.25">
      <c r="B40" s="80"/>
      <c r="C40" s="81"/>
      <c r="D40" s="81"/>
      <c r="E40" s="81"/>
      <c r="F40" s="81"/>
      <c r="G40" s="78"/>
      <c r="H40" s="78"/>
      <c r="I40" s="82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CARTERA</vt:lpstr>
      <vt:lpstr>En proceso de radicacion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Elsy Gaviria Londono</dc:creator>
  <cp:lastModifiedBy>Diego Fernando Fernandez Valencia</cp:lastModifiedBy>
  <cp:lastPrinted>2023-02-20T13:41:34Z</cp:lastPrinted>
  <dcterms:created xsi:type="dcterms:W3CDTF">2023-02-17T16:01:06Z</dcterms:created>
  <dcterms:modified xsi:type="dcterms:W3CDTF">2023-02-20T13:41:46Z</dcterms:modified>
</cp:coreProperties>
</file>