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409981 CLINICA LOS ROSALES DE PEREIR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FACTURA'!$A$2:$AO$19</definedName>
    <definedName name="_xlnm._FilterDatabase" localSheetId="0" hidden="1">'INFO IPS'!$A$6:$G$6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O1" i="2" l="1"/>
  <c r="J1" i="2"/>
  <c r="I1" i="2"/>
  <c r="I29" i="3" l="1"/>
  <c r="H29" i="3"/>
  <c r="I27" i="3"/>
  <c r="H27" i="3"/>
  <c r="I24" i="3"/>
  <c r="I31" i="3" s="1"/>
  <c r="H24" i="3"/>
  <c r="H31" i="3" l="1"/>
  <c r="G24" i="1"/>
  <c r="F24" i="1"/>
</calcChain>
</file>

<file path=xl/sharedStrings.xml><?xml version="1.0" encoding="utf-8"?>
<sst xmlns="http://schemas.openxmlformats.org/spreadsheetml/2006/main" count="253" uniqueCount="135">
  <si>
    <t>CLINICA LOS ROSALES</t>
  </si>
  <si>
    <t>NIT 891.409.981-0</t>
  </si>
  <si>
    <t>COMFENALCO EPS VALLE DEL CAUCA</t>
  </si>
  <si>
    <t>ESTADO DE CARTERA CORTE A 31 DE ENERO DEL 2023</t>
  </si>
  <si>
    <t xml:space="preserve">FACTURA </t>
  </si>
  <si>
    <t>PREFIJO</t>
  </si>
  <si>
    <t>Factura</t>
  </si>
  <si>
    <t>FECHA FACTURACION</t>
  </si>
  <si>
    <t>FECHA RADICACION</t>
  </si>
  <si>
    <t>TOTAL FACTURA</t>
  </si>
  <si>
    <t>SALDO CARTERA</t>
  </si>
  <si>
    <t>FER11579</t>
  </si>
  <si>
    <t>FER</t>
  </si>
  <si>
    <t>FER23678</t>
  </si>
  <si>
    <t>FER31164</t>
  </si>
  <si>
    <t>FER34488</t>
  </si>
  <si>
    <t>FER34673</t>
  </si>
  <si>
    <t>FER34767</t>
  </si>
  <si>
    <t>FER44180</t>
  </si>
  <si>
    <t>FER44990</t>
  </si>
  <si>
    <t>FER53202</t>
  </si>
  <si>
    <t>FER62039</t>
  </si>
  <si>
    <t>FER73725</t>
  </si>
  <si>
    <t>FER85603</t>
  </si>
  <si>
    <t>NULL</t>
  </si>
  <si>
    <t>FER86008</t>
  </si>
  <si>
    <t>FER86131</t>
  </si>
  <si>
    <t>FER86197</t>
  </si>
  <si>
    <t>FER86198</t>
  </si>
  <si>
    <t>FEV80309</t>
  </si>
  <si>
    <t>FEV</t>
  </si>
  <si>
    <t>Total general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</si>
  <si>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</si>
  <si>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</si>
  <si>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</si>
  <si>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</si>
  <si>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15/02/2023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</si>
  <si>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</si>
  <si>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</si>
  <si>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</si>
  <si>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</si>
  <si>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</si>
  <si>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</si>
  <si>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</si>
  <si>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</si>
  <si>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</si>
  <si>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</si>
  <si>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</si>
  <si>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</si>
  <si>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</si>
  <si>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</si>
  <si>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</si>
  <si>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</si>
  <si>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</si>
  <si>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</si>
  <si>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</si>
  <si>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</si>
  <si>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</si>
  <si>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</si>
  <si>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</si>
  <si>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</si>
  <si>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</si>
  <si>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</si>
  <si>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</si>
  <si>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</si>
  <si>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16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</si>
  <si>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</si>
  <si>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</si>
  <si>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</si>
  <si>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</si>
  <si>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</si>
  <si>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</si>
  <si>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</si>
  <si>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</si>
  <si>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</si>
  <si>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</si>
  <si>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</si>
  <si>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</si>
  <si>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</si>
  <si>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</si>
  <si>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</si>
  <si>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</si>
  <si>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</si>
  <si>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</si>
  <si>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</si>
  <si>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</si>
  <si>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</si>
  <si>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</si>
  <si>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</si>
  <si>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</si>
  <si>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</si>
  <si>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</si>
  <si>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</si>
  <si>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</si>
  <si>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</si>
  <si>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LOS ROSALES (PEREIRA)</t>
  </si>
  <si>
    <t>891409981_FER_11579</t>
  </si>
  <si>
    <t>A)Factura no radicada en ERP</t>
  </si>
  <si>
    <t>FACTURA NO RADICADA</t>
  </si>
  <si>
    <t>no_cruza</t>
  </si>
  <si>
    <t>891409981_FEV_80309</t>
  </si>
  <si>
    <t>891409981_FER_85603</t>
  </si>
  <si>
    <t>891409981_FER_86008</t>
  </si>
  <si>
    <t>891409981_FER_86131</t>
  </si>
  <si>
    <t>891409981_FER_86197</t>
  </si>
  <si>
    <t>891409981_FER_86198</t>
  </si>
  <si>
    <t>891409981_FER_44180</t>
  </si>
  <si>
    <t>B)Factura sin saldo ERP</t>
  </si>
  <si>
    <t>FACTURA PENDIENTE EN PROGRAMACION DE PAGO</t>
  </si>
  <si>
    <t>OK</t>
  </si>
  <si>
    <t>891409981_FER_44990</t>
  </si>
  <si>
    <t>891409981_FER_62039</t>
  </si>
  <si>
    <t>891409981_FER_73725</t>
  </si>
  <si>
    <t>891409981_FER_31164</t>
  </si>
  <si>
    <t>891409981_FER_34488</t>
  </si>
  <si>
    <t>C)Glosas total pendiente por respuesta de IPS</t>
  </si>
  <si>
    <t>FACTURA DEVUELTA</t>
  </si>
  <si>
    <t>DEVOLUCION</t>
  </si>
  <si>
    <t>AUT:Se objeta nuevamente ya que no se enocntró autorizacionpara el servicio, el correo al que estan enviando la solicitud de AUT está errado es: capvalle@epsdelagente.com.copor favor solicitar AUT al correo mencionado.         Nancy</t>
  </si>
  <si>
    <t>SI</t>
  </si>
  <si>
    <t>891409981_FER_34673</t>
  </si>
  <si>
    <t>AUT:Se objeta nuevamente ya que no se enocntró autorizacionpara el servicio, el correo al que estan enviando la solicitud de AUT está errado es:capvalle@epsdelagente.com.copor favor solicitar AUT al correo mencionado.          NANCY</t>
  </si>
  <si>
    <t>891409981_FER_34767</t>
  </si>
  <si>
    <t>891409981_FER_53202</t>
  </si>
  <si>
    <t>AUT: SE DEVUELVE PORQUE NO SE EVIDENCIA NOTIFICACIONES DE SOLICITUD DE AUTORIZACION SEGUN REQUERIMINETO RESOL 3047, NO SEVIDENCIA AUTORIZACION.NANCY</t>
  </si>
  <si>
    <t>891409981_FER_23678</t>
  </si>
  <si>
    <t>AUT:  Se devuelve factura con soportes originales,porque no se evidencia la autorizacion del serviciode urgencias, no se evidencia notificacion de los 3correos segun la resol 3047.     nancy</t>
  </si>
  <si>
    <t>Tipificación</t>
  </si>
  <si>
    <t>Cant Facturas</t>
  </si>
  <si>
    <t>Saldo Facturas</t>
  </si>
  <si>
    <t>SANTIAGO DE CALI , FEBRERO 16 DE 2023</t>
  </si>
  <si>
    <t>Señores : CLINICA LOS ROSALES (PEREIRA)</t>
  </si>
  <si>
    <t>NIT: 891409981</t>
  </si>
  <si>
    <t>Cartera - Clínica Los Rosales de Pereira</t>
  </si>
  <si>
    <t>Con Corte al dia :31/01/2023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</si>
</sst>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dd/mm/yyyy;@"/>
    <numFmt numFmtId="165" formatCode="m/d/yyyy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color theme="1"/>
      <name val="Calibri"/>
      <charset val="134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112">
    <xf numFmtId="0" fontId="0" fillId="0" borderId="0" xfId="0"/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0" fillId="0" borderId="0" xfId="0" applyNumberFormat="1"/>
    <xf numFmtId="43" fontId="0" fillId="0" borderId="0" xfId="1" applyFont="1"/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165" fontId="4" fillId="3" borderId="10" xfId="1" applyNumberFormat="1" applyFont="1" applyFill="1" applyBorder="1" applyAlignment="1">
      <alignment horizontal="right" vertical="center"/>
    </xf>
    <xf numFmtId="43" fontId="4" fillId="3" borderId="10" xfId="1" applyFont="1" applyFill="1" applyBorder="1" applyAlignment="1">
      <alignment vertical="center"/>
    </xf>
    <xf numFmtId="43" fontId="4" fillId="3" borderId="11" xfId="1" applyFont="1" applyFill="1" applyBorder="1" applyAlignment="1">
      <alignment vertical="center"/>
    </xf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3" xfId="0" applyFont="1" applyFill="1" applyBorder="1"/>
    <xf numFmtId="165" fontId="2" fillId="0" borderId="13" xfId="0" applyNumberFormat="1" applyFont="1" applyFill="1" applyBorder="1"/>
    <xf numFmtId="165" fontId="2" fillId="0" borderId="13" xfId="0" applyNumberFormat="1" applyFont="1" applyFill="1" applyBorder="1" applyAlignment="1">
      <alignment horizontal="right"/>
    </xf>
    <xf numFmtId="43" fontId="2" fillId="0" borderId="13" xfId="1" applyFont="1" applyFill="1" applyBorder="1"/>
    <xf numFmtId="43" fontId="2" fillId="0" borderId="14" xfId="1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0" fontId="2" fillId="0" borderId="16" xfId="0" applyFont="1" applyFill="1" applyBorder="1"/>
    <xf numFmtId="165" fontId="2" fillId="0" borderId="16" xfId="0" applyNumberFormat="1" applyFont="1" applyFill="1" applyBorder="1"/>
    <xf numFmtId="165" fontId="2" fillId="0" borderId="16" xfId="0" applyNumberFormat="1" applyFont="1" applyFill="1" applyBorder="1" applyAlignment="1">
      <alignment horizontal="right"/>
    </xf>
    <xf numFmtId="43" fontId="2" fillId="0" borderId="16" xfId="1" applyFont="1" applyFill="1" applyBorder="1"/>
    <xf numFmtId="43" fontId="2" fillId="0" borderId="17" xfId="1" applyFont="1" applyFill="1" applyBorder="1"/>
    <xf numFmtId="165" fontId="2" fillId="0" borderId="16" xfId="0" applyNumberFormat="1" applyFont="1" applyFill="1" applyBorder="1"/>
    <xf numFmtId="0" fontId="4" fillId="3" borderId="18" xfId="0" applyFont="1" applyFill="1" applyBorder="1"/>
    <xf numFmtId="0" fontId="4" fillId="3" borderId="19" xfId="0" applyFont="1" applyFill="1" applyBorder="1"/>
    <xf numFmtId="165" fontId="4" fillId="3" borderId="19" xfId="0" applyNumberFormat="1" applyFont="1" applyFill="1" applyBorder="1"/>
    <xf numFmtId="43" fontId="4" fillId="3" borderId="19" xfId="1" applyFont="1" applyFill="1" applyBorder="1"/>
    <xf numFmtId="0" fontId="7" fillId="0" borderId="0" xfId="2" applyFont="1"/>
    <xf numFmtId="0" fontId="7" fillId="0" borderId="1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1" xfId="2" applyFont="1" applyBorder="1" applyAlignment="1">
      <alignment horizontal="centerContinuous" vertical="center"/>
    </xf>
    <xf numFmtId="0" fontId="8" fillId="0" borderId="2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20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/>
    </xf>
    <xf numFmtId="0" fontId="7" fillId="0" borderId="5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21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22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7" fillId="0" borderId="4" xfId="2" applyFont="1" applyBorder="1"/>
    <xf numFmtId="0" fontId="7" fillId="0" borderId="5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7" xfId="2" applyNumberFormat="1" applyFont="1" applyBorder="1" applyAlignment="1">
      <alignment horizontal="center"/>
    </xf>
    <xf numFmtId="166" fontId="7" fillId="0" borderId="7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23" xfId="2" applyNumberFormat="1" applyFont="1" applyBorder="1" applyAlignment="1">
      <alignment horizontal="center"/>
    </xf>
    <xf numFmtId="166" fontId="8" fillId="0" borderId="2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7" xfId="2" applyNumberFormat="1" applyFont="1" applyBorder="1"/>
    <xf numFmtId="166" fontId="8" fillId="0" borderId="7" xfId="2" applyNumberFormat="1" applyFont="1" applyBorder="1"/>
    <xf numFmtId="166" fontId="8" fillId="0" borderId="0" xfId="2" applyNumberFormat="1" applyFont="1"/>
    <xf numFmtId="0" fontId="7" fillId="0" borderId="6" xfId="2" applyFont="1" applyBorder="1"/>
    <xf numFmtId="0" fontId="7" fillId="0" borderId="7" xfId="2" applyFont="1" applyBorder="1"/>
    <xf numFmtId="0" fontId="7" fillId="0" borderId="8" xfId="2" applyFont="1" applyBorder="1"/>
    <xf numFmtId="0" fontId="9" fillId="0" borderId="16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168" fontId="9" fillId="0" borderId="16" xfId="1" applyNumberFormat="1" applyFont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168" fontId="9" fillId="5" borderId="16" xfId="1" applyNumberFormat="1" applyFont="1" applyFill="1" applyBorder="1" applyAlignment="1">
      <alignment horizontal="center" vertical="center" wrapText="1"/>
    </xf>
    <xf numFmtId="168" fontId="9" fillId="4" borderId="16" xfId="1" applyNumberFormat="1" applyFont="1" applyFill="1" applyBorder="1" applyAlignment="1">
      <alignment horizontal="center" vertical="center" wrapText="1"/>
    </xf>
    <xf numFmtId="168" fontId="9" fillId="6" borderId="16" xfId="1" applyNumberFormat="1" applyFont="1" applyFill="1" applyBorder="1" applyAlignment="1">
      <alignment horizontal="center" vertical="center" wrapText="1"/>
    </xf>
    <xf numFmtId="0" fontId="0" fillId="0" borderId="16" xfId="0" applyBorder="1"/>
    <xf numFmtId="14" fontId="0" fillId="0" borderId="16" xfId="0" applyNumberFormat="1" applyBorder="1"/>
    <xf numFmtId="168" fontId="0" fillId="0" borderId="16" xfId="1" applyNumberFormat="1" applyFont="1" applyBorder="1"/>
    <xf numFmtId="168" fontId="0" fillId="0" borderId="0" xfId="1" applyNumberFormat="1" applyFont="1"/>
    <xf numFmtId="168" fontId="9" fillId="0" borderId="0" xfId="1" applyNumberFormat="1" applyFont="1"/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10" fillId="7" borderId="16" xfId="0" applyFont="1" applyFill="1" applyBorder="1" applyAlignment="1">
      <alignment horizontal="center" vertical="center"/>
    </xf>
    <xf numFmtId="168" fontId="10" fillId="7" borderId="28" xfId="1" applyNumberFormat="1" applyFont="1" applyFill="1" applyBorder="1" applyAlignment="1">
      <alignment horizontal="center" vertical="center"/>
    </xf>
    <xf numFmtId="168" fontId="0" fillId="0" borderId="24" xfId="1" applyNumberFormat="1" applyFont="1" applyBorder="1"/>
    <xf numFmtId="168" fontId="0" fillId="0" borderId="25" xfId="1" applyNumberFormat="1" applyFont="1" applyBorder="1"/>
    <xf numFmtId="0" fontId="0" fillId="0" borderId="0" xfId="0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27" xfId="0" applyNumberFormat="1" applyBorder="1" applyAlignment="1">
      <alignment horizontal="center"/>
    </xf>
    <xf numFmtId="0" fontId="10" fillId="7" borderId="16" xfId="0" applyNumberFormat="1" applyFont="1" applyFill="1" applyBorder="1" applyAlignment="1">
      <alignment horizontal="center" vertical="center"/>
    </xf>
    <xf numFmtId="167" fontId="8" fillId="0" borderId="0" xfId="2" applyNumberFormat="1" applyFont="1" applyAlignment="1">
      <alignment horizontal="right"/>
    </xf>
    <xf numFmtId="0" fontId="1" fillId="0" borderId="16" xfId="0" applyFont="1" applyBorder="1"/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43" fontId="3" fillId="2" borderId="2" xfId="1" applyFont="1" applyFill="1" applyBorder="1" applyAlignment="1">
      <alignment horizontal="center" vertical="center"/>
    </xf>
    <xf numFmtId="43" fontId="3" fillId="2" borderId="3" xfId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right" vertical="center"/>
    </xf>
    <xf numFmtId="43" fontId="3" fillId="2" borderId="0" xfId="1" applyFont="1" applyFill="1" applyAlignment="1">
      <alignment horizontal="center" vertical="center"/>
    </xf>
    <xf numFmtId="43" fontId="3" fillId="2" borderId="5" xfId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horizontal="right" vertical="center"/>
    </xf>
    <xf numFmtId="43" fontId="3" fillId="2" borderId="7" xfId="1" applyFont="1" applyFill="1" applyBorder="1" applyAlignment="1">
      <alignment horizontal="center" vertical="center"/>
    </xf>
    <xf numFmtId="43" fontId="3" fillId="2" borderId="8" xfId="1" applyFont="1" applyFill="1" applyBorder="1" applyAlignment="1">
      <alignment horizontal="center" vertical="center"/>
    </xf>
    <xf numFmtId="1" fontId="7" fillId="0" borderId="0" xfId="2" applyNumberFormat="1" applyFont="1" applyFill="1" applyAlignment="1">
      <alignment horizontal="center"/>
    </xf>
    <xf numFmtId="166" fontId="7" fillId="0" borderId="0" xfId="2" applyNumberFormat="1" applyFont="1" applyFill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6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</xdr:colOff>
      <xdr:row>0</xdr:row>
      <xdr:rowOff>29845</xdr:rowOff>
    </xdr:from>
    <xdr:to>
      <xdr:col>2</xdr:col>
      <xdr:colOff>51435</xdr:colOff>
      <xdr:row>4</xdr:row>
      <xdr:rowOff>170815</xdr:rowOff>
    </xdr:to>
    <xdr:pic>
      <xdr:nvPicPr>
        <xdr:cNvPr id="2" name="Imagen 1" descr="logo clinica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" y="29845"/>
          <a:ext cx="1964055" cy="9029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3.358760416668" createdVersion="5" refreshedVersion="5" minRefreshableVersion="3" recordCount="17">
  <cacheSource type="worksheet">
    <worksheetSource ref="A2:AO19" sheet="ESTADO DE CADA FACTURA"/>
  </cacheSource>
  <cacheFields count="41">
    <cacheField name="NIT IPS" numFmtId="0">
      <sharedItems containsSemiMixedTypes="0" containsString="0" containsNumber="1" containsInteger="1" minValue="891409981" maxValue="89140998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579" maxValue="86198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3678" maxValue="73725"/>
    </cacheField>
    <cacheField name="FECHA FACT IPS" numFmtId="14">
      <sharedItems containsSemiMixedTypes="0" containsNonDate="0" containsDate="1" containsString="0" minDate="2021-07-14T00:00:00" maxDate="2023-01-31T00:00:00"/>
    </cacheField>
    <cacheField name="VALOR FACT IPS" numFmtId="168">
      <sharedItems containsSemiMixedTypes="0" containsString="0" containsNumber="1" containsInteger="1" minValue="65700" maxValue="2431662"/>
    </cacheField>
    <cacheField name="SALDO FACT IPS" numFmtId="168">
      <sharedItems containsSemiMixedTypes="0" containsString="0" containsNumber="1" containsInteger="1" minValue="65700" maxValue="2431662"/>
    </cacheField>
    <cacheField name="OBSERVACION SASS" numFmtId="0">
      <sharedItems/>
    </cacheField>
    <cacheField name="ESTADO EPS FEBRERO 16" numFmtId="0">
      <sharedItems count="3">
        <s v="FACTURA NO RADICADA"/>
        <s v="FACTURA PENDIENTE EN PROGRAMACION DE PAGO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2431662"/>
    </cacheField>
    <cacheField name="VALIDACION ALFA FACT" numFmtId="168">
      <sharedItems/>
    </cacheField>
    <cacheField name="VALOR RADICADO FACT" numFmtId="168">
      <sharedItems containsSemiMixedTypes="0" containsString="0" containsNumber="1" containsInteger="1" minValue="0" maxValue="2431662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544144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2431662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2431662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3-17T00:00:00" maxDate="2023-01-3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830" maxValue="21001231"/>
    </cacheField>
    <cacheField name="F RAD SASS" numFmtId="0">
      <sharedItems containsString="0" containsBlank="1" containsNumber="1" containsInteger="1" minValue="20220804" maxValue="20221209"/>
    </cacheField>
    <cacheField name="VALOR REPORTADO CRICULAR 030" numFmtId="168">
      <sharedItems containsSemiMixedTypes="0" containsString="0" containsNumber="1" containsInteger="1" minValue="0" maxValue="2431662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891409981"/>
    <s v="CLINICA LOS ROSALES (PEREIRA)"/>
    <s v="FER"/>
    <n v="11579"/>
    <s v="891409981_FER_11579"/>
    <m/>
    <m/>
    <d v="2021-12-14T00:00:00"/>
    <n v="340322"/>
    <n v="340322"/>
    <s v="A)Factura no radicada en ERP"/>
    <x v="0"/>
    <m/>
    <m/>
    <n v="0"/>
    <s v="no_cruza"/>
    <n v="0"/>
    <n v="0"/>
    <n v="0"/>
    <n v="0"/>
    <n v="0"/>
    <n v="0"/>
    <m/>
    <n v="0"/>
    <m/>
    <n v="0"/>
    <n v="0"/>
    <n v="0"/>
    <m/>
    <m/>
    <d v="2022-03-17T00:00:00"/>
    <m/>
    <m/>
    <m/>
    <m/>
    <m/>
    <m/>
    <m/>
    <n v="0"/>
    <n v="0"/>
    <d v="2023-01-31T00:00:00"/>
  </r>
  <r>
    <n v="891409981"/>
    <s v="CLINICA LOS ROSALES (PEREIRA)"/>
    <s v="FEV"/>
    <n v="80309"/>
    <s v="891409981_FEV_80309"/>
    <m/>
    <m/>
    <d v="2021-07-14T00:00:00"/>
    <n v="91952"/>
    <n v="91952"/>
    <s v="A)Factura no radicada en ERP"/>
    <x v="0"/>
    <m/>
    <m/>
    <n v="0"/>
    <s v="no_cruza"/>
    <n v="0"/>
    <n v="0"/>
    <n v="0"/>
    <n v="0"/>
    <n v="0"/>
    <n v="0"/>
    <m/>
    <n v="0"/>
    <m/>
    <n v="0"/>
    <n v="0"/>
    <n v="0"/>
    <m/>
    <m/>
    <d v="2022-03-17T00:00:00"/>
    <m/>
    <m/>
    <m/>
    <m/>
    <m/>
    <m/>
    <m/>
    <n v="0"/>
    <n v="0"/>
    <d v="2023-01-31T00:00:00"/>
  </r>
  <r>
    <n v="891409981"/>
    <s v="CLINICA LOS ROSALES (PEREIRA)"/>
    <s v="FER"/>
    <n v="85603"/>
    <s v="891409981_FER_85603"/>
    <m/>
    <m/>
    <d v="2023-01-27T00:00:00"/>
    <n v="226728"/>
    <n v="226728"/>
    <s v="A)Factura no radicada en ERP"/>
    <x v="0"/>
    <m/>
    <m/>
    <n v="0"/>
    <s v="no_cruza"/>
    <n v="0"/>
    <n v="0"/>
    <n v="0"/>
    <n v="0"/>
    <n v="0"/>
    <n v="0"/>
    <m/>
    <n v="0"/>
    <m/>
    <n v="0"/>
    <n v="0"/>
    <n v="0"/>
    <m/>
    <m/>
    <d v="2023-01-27T00:00:00"/>
    <m/>
    <m/>
    <m/>
    <m/>
    <m/>
    <m/>
    <m/>
    <n v="0"/>
    <n v="0"/>
    <d v="2023-01-31T00:00:00"/>
  </r>
  <r>
    <n v="891409981"/>
    <s v="CLINICA LOS ROSALES (PEREIRA)"/>
    <s v="FER"/>
    <n v="86008"/>
    <s v="891409981_FER_86008"/>
    <m/>
    <m/>
    <d v="2023-01-30T00:00:00"/>
    <n v="1057807"/>
    <n v="1057807"/>
    <s v="A)Factura no radicada en ERP"/>
    <x v="0"/>
    <m/>
    <m/>
    <n v="0"/>
    <s v="no_cruza"/>
    <n v="0"/>
    <n v="0"/>
    <n v="0"/>
    <n v="0"/>
    <n v="0"/>
    <n v="0"/>
    <m/>
    <n v="0"/>
    <m/>
    <n v="0"/>
    <n v="0"/>
    <n v="0"/>
    <m/>
    <m/>
    <d v="2023-01-30T00:00:00"/>
    <m/>
    <m/>
    <m/>
    <m/>
    <m/>
    <m/>
    <m/>
    <n v="0"/>
    <n v="0"/>
    <d v="2023-01-31T00:00:00"/>
  </r>
  <r>
    <n v="891409981"/>
    <s v="CLINICA LOS ROSALES (PEREIRA)"/>
    <s v="FER"/>
    <n v="86131"/>
    <s v="891409981_FER_86131"/>
    <m/>
    <m/>
    <d v="2023-01-30T00:00:00"/>
    <n v="94688"/>
    <n v="94688"/>
    <s v="A)Factura no radicada en ERP"/>
    <x v="0"/>
    <m/>
    <m/>
    <n v="0"/>
    <s v="no_cruza"/>
    <n v="0"/>
    <n v="0"/>
    <n v="0"/>
    <n v="0"/>
    <n v="0"/>
    <n v="0"/>
    <m/>
    <n v="0"/>
    <m/>
    <n v="0"/>
    <n v="0"/>
    <n v="0"/>
    <m/>
    <m/>
    <d v="2023-01-30T00:00:00"/>
    <m/>
    <m/>
    <m/>
    <m/>
    <m/>
    <m/>
    <m/>
    <n v="0"/>
    <n v="0"/>
    <d v="2023-01-31T00:00:00"/>
  </r>
  <r>
    <n v="891409981"/>
    <s v="CLINICA LOS ROSALES (PEREIRA)"/>
    <s v="FER"/>
    <n v="86197"/>
    <s v="891409981_FER_86197"/>
    <m/>
    <m/>
    <d v="2023-01-30T00:00:00"/>
    <n v="65700"/>
    <n v="65700"/>
    <s v="A)Factura no radicada en ERP"/>
    <x v="0"/>
    <m/>
    <m/>
    <n v="0"/>
    <s v="no_cruza"/>
    <n v="0"/>
    <n v="0"/>
    <n v="0"/>
    <n v="0"/>
    <n v="0"/>
    <n v="0"/>
    <m/>
    <n v="0"/>
    <m/>
    <n v="0"/>
    <n v="0"/>
    <n v="0"/>
    <m/>
    <m/>
    <d v="2023-01-30T00:00:00"/>
    <m/>
    <m/>
    <m/>
    <m/>
    <m/>
    <m/>
    <m/>
    <n v="0"/>
    <n v="0"/>
    <d v="2023-01-31T00:00:00"/>
  </r>
  <r>
    <n v="891409981"/>
    <s v="CLINICA LOS ROSALES (PEREIRA)"/>
    <s v="FER"/>
    <n v="86198"/>
    <s v="891409981_FER_86198"/>
    <m/>
    <m/>
    <d v="2023-01-30T00:00:00"/>
    <n v="65700"/>
    <n v="65700"/>
    <s v="A)Factura no radicada en ERP"/>
    <x v="0"/>
    <m/>
    <m/>
    <n v="0"/>
    <s v="no_cruza"/>
    <n v="0"/>
    <n v="0"/>
    <n v="0"/>
    <n v="0"/>
    <n v="0"/>
    <n v="0"/>
    <m/>
    <n v="0"/>
    <m/>
    <n v="0"/>
    <n v="0"/>
    <n v="0"/>
    <m/>
    <m/>
    <d v="2023-01-30T00:00:00"/>
    <m/>
    <m/>
    <m/>
    <m/>
    <m/>
    <m/>
    <m/>
    <n v="0"/>
    <n v="0"/>
    <d v="2023-01-31T00:00:00"/>
  </r>
  <r>
    <n v="891409981"/>
    <s v="CLINICA LOS ROSALES (PEREIRA)"/>
    <s v="FER"/>
    <n v="44180"/>
    <s v="891409981_FER_44180"/>
    <s v="FER"/>
    <n v="44180"/>
    <d v="2022-06-10T00:00:00"/>
    <n v="544144"/>
    <n v="544144"/>
    <s v="B)Factura sin saldo ERP"/>
    <x v="1"/>
    <m/>
    <m/>
    <n v="0"/>
    <s v="OK"/>
    <n v="544144"/>
    <n v="0"/>
    <n v="0"/>
    <n v="0"/>
    <n v="544144"/>
    <n v="0"/>
    <m/>
    <n v="0"/>
    <m/>
    <n v="0"/>
    <n v="0"/>
    <n v="0"/>
    <m/>
    <m/>
    <d v="2022-08-04T00:00:00"/>
    <m/>
    <n v="2"/>
    <m/>
    <m/>
    <n v="1"/>
    <n v="20220830"/>
    <n v="20220804"/>
    <n v="544144"/>
    <n v="0"/>
    <d v="2023-01-31T00:00:00"/>
  </r>
  <r>
    <n v="891409981"/>
    <s v="CLINICA LOS ROSALES (PEREIRA)"/>
    <s v="FER"/>
    <n v="44990"/>
    <s v="891409981_FER_44990"/>
    <s v="FER"/>
    <n v="44990"/>
    <d v="2022-06-16T00:00:00"/>
    <n v="65700"/>
    <n v="65700"/>
    <s v="B)Factura sin saldo ERP"/>
    <x v="1"/>
    <m/>
    <m/>
    <n v="0"/>
    <s v="OK"/>
    <n v="65700"/>
    <n v="0"/>
    <n v="0"/>
    <n v="0"/>
    <n v="65700"/>
    <n v="0"/>
    <m/>
    <n v="0"/>
    <m/>
    <n v="0"/>
    <n v="0"/>
    <n v="0"/>
    <m/>
    <m/>
    <d v="2022-08-04T00:00:00"/>
    <m/>
    <n v="2"/>
    <m/>
    <m/>
    <n v="1"/>
    <n v="20220830"/>
    <n v="20220804"/>
    <n v="65700"/>
    <n v="0"/>
    <d v="2023-01-31T00:00:00"/>
  </r>
  <r>
    <n v="891409981"/>
    <s v="CLINICA LOS ROSALES (PEREIRA)"/>
    <s v="FER"/>
    <n v="62039"/>
    <s v="891409981_FER_62039"/>
    <s v="FER"/>
    <n v="62039"/>
    <d v="2022-10-11T00:00:00"/>
    <n v="65700"/>
    <n v="65700"/>
    <s v="B)Factura sin saldo ERP"/>
    <x v="1"/>
    <m/>
    <m/>
    <n v="0"/>
    <s v="OK"/>
    <n v="65700"/>
    <n v="0"/>
    <n v="0"/>
    <n v="0"/>
    <n v="65700"/>
    <n v="0"/>
    <m/>
    <n v="0"/>
    <m/>
    <n v="0"/>
    <n v="0"/>
    <n v="0"/>
    <m/>
    <m/>
    <d v="2022-12-09T00:00:00"/>
    <m/>
    <n v="2"/>
    <m/>
    <m/>
    <n v="1"/>
    <n v="20221230"/>
    <n v="20221209"/>
    <n v="65700"/>
    <n v="0"/>
    <d v="2023-01-31T00:00:00"/>
  </r>
  <r>
    <n v="891409981"/>
    <s v="CLINICA LOS ROSALES (PEREIRA)"/>
    <s v="FER"/>
    <n v="73725"/>
    <s v="891409981_FER_73725"/>
    <s v="FER"/>
    <n v="73725"/>
    <d v="2022-11-30T00:00:00"/>
    <n v="285249"/>
    <n v="285249"/>
    <s v="B)Factura sin saldo ERP"/>
    <x v="1"/>
    <m/>
    <m/>
    <n v="0"/>
    <s v="OK"/>
    <n v="285249"/>
    <n v="0"/>
    <n v="0"/>
    <n v="0"/>
    <n v="285249"/>
    <n v="0"/>
    <m/>
    <n v="0"/>
    <m/>
    <n v="0"/>
    <n v="0"/>
    <n v="0"/>
    <m/>
    <m/>
    <d v="2022-12-09T00:00:00"/>
    <m/>
    <n v="2"/>
    <m/>
    <m/>
    <n v="1"/>
    <n v="20221230"/>
    <n v="20221209"/>
    <n v="285249"/>
    <n v="0"/>
    <d v="2023-01-31T00:00:00"/>
  </r>
  <r>
    <n v="891409981"/>
    <s v="CLINICA LOS ROSALES (PEREIRA)"/>
    <s v="FER"/>
    <n v="31164"/>
    <s v="891409981_FER_31164"/>
    <s v="FER"/>
    <n v="31164"/>
    <d v="2022-03-25T00:00:00"/>
    <n v="65700"/>
    <n v="65700"/>
    <s v="B)Factura sin saldo ERP"/>
    <x v="1"/>
    <m/>
    <m/>
    <n v="0"/>
    <s v="OK"/>
    <n v="65700"/>
    <n v="0"/>
    <n v="0"/>
    <n v="0"/>
    <n v="65700"/>
    <n v="0"/>
    <m/>
    <n v="0"/>
    <m/>
    <n v="0"/>
    <n v="0"/>
    <n v="0"/>
    <m/>
    <m/>
    <d v="2022-08-04T00:00:00"/>
    <m/>
    <n v="2"/>
    <m/>
    <m/>
    <n v="1"/>
    <n v="20220930"/>
    <n v="20220920"/>
    <n v="65700"/>
    <n v="0"/>
    <d v="2023-01-31T00:00:00"/>
  </r>
  <r>
    <n v="891409981"/>
    <s v="CLINICA LOS ROSALES (PEREIRA)"/>
    <s v="FER"/>
    <n v="34488"/>
    <s v="891409981_FER_34488"/>
    <s v="FER"/>
    <n v="34488"/>
    <d v="2022-04-21T00:00:00"/>
    <n v="2431662"/>
    <n v="2431662"/>
    <s v="C)Glosas total pendiente por respuesta de IPS"/>
    <x v="2"/>
    <m/>
    <s v="DEVOLUCION"/>
    <n v="2431662"/>
    <s v="OK"/>
    <n v="2431662"/>
    <n v="0"/>
    <n v="0"/>
    <n v="0"/>
    <n v="0"/>
    <n v="0"/>
    <m/>
    <n v="2431662"/>
    <s v="AUT:Se objeta nuevamente ya que no se enocntró autorizacionpara el servicio, el correo al que estan enviando la solicitud de AUT está errado es: capvalle@epsdelagente.com.copor favor solicitar AUT al correo mencionado.         Nancy"/>
    <n v="2431662"/>
    <n v="0"/>
    <n v="0"/>
    <m/>
    <m/>
    <d v="2022-06-21T00:00:00"/>
    <m/>
    <n v="9"/>
    <m/>
    <s v="SI"/>
    <n v="2"/>
    <n v="21001231"/>
    <n v="20220907"/>
    <n v="2431662"/>
    <n v="0"/>
    <d v="2023-01-31T00:00:00"/>
  </r>
  <r>
    <n v="891409981"/>
    <s v="CLINICA LOS ROSALES (PEREIRA)"/>
    <s v="FER"/>
    <n v="34673"/>
    <s v="891409981_FER_34673"/>
    <s v="FER"/>
    <n v="34673"/>
    <d v="2022-04-21T00:00:00"/>
    <n v="404179"/>
    <n v="404179"/>
    <s v="C)Glosas total pendiente por respuesta de IPS"/>
    <x v="2"/>
    <m/>
    <s v="DEVOLUCION"/>
    <n v="404179"/>
    <s v="OK"/>
    <n v="404179"/>
    <n v="0"/>
    <n v="0"/>
    <n v="0"/>
    <n v="0"/>
    <n v="0"/>
    <m/>
    <n v="404179"/>
    <s v="AUT:Se objeta nuevamente ya que no se enocntró autorizacionpara el servicio, el correo al que estan enviando la solicitud de AUT está errado es:capvalle@epsdelagente.com.copor favor solicitar AUT al correo mencionado.          NANCY"/>
    <n v="404179"/>
    <n v="0"/>
    <n v="0"/>
    <m/>
    <m/>
    <d v="2022-06-21T00:00:00"/>
    <m/>
    <n v="9"/>
    <m/>
    <s v="SI"/>
    <n v="2"/>
    <n v="21001231"/>
    <n v="20220907"/>
    <n v="404179"/>
    <n v="0"/>
    <d v="2023-01-31T00:00:00"/>
  </r>
  <r>
    <n v="891409981"/>
    <s v="CLINICA LOS ROSALES (PEREIRA)"/>
    <s v="FER"/>
    <n v="34767"/>
    <s v="891409981_FER_34767"/>
    <s v="FER"/>
    <n v="34767"/>
    <d v="2022-04-22T00:00:00"/>
    <n v="170700"/>
    <n v="170700"/>
    <s v="C)Glosas total pendiente por respuesta de IPS"/>
    <x v="2"/>
    <m/>
    <s v="DEVOLUCION"/>
    <n v="170700"/>
    <s v="OK"/>
    <n v="170700"/>
    <n v="0"/>
    <n v="0"/>
    <n v="0"/>
    <n v="0"/>
    <n v="0"/>
    <m/>
    <n v="170700"/>
    <s v="AUT:Se objeta nuevamente ya que no se enocntró autorizacionpara el servicio, el correo al que estan enviando la solicitud de AUT está errado es:capvalle@epsdelagente.com.copor favor solicitar AUT al correo mencionado.          NANCY"/>
    <n v="170700"/>
    <n v="0"/>
    <n v="0"/>
    <m/>
    <m/>
    <d v="2022-06-21T00:00:00"/>
    <m/>
    <n v="9"/>
    <m/>
    <s v="SI"/>
    <n v="2"/>
    <n v="21001231"/>
    <n v="20220907"/>
    <n v="170700"/>
    <n v="0"/>
    <d v="2023-01-31T00:00:00"/>
  </r>
  <r>
    <n v="891409981"/>
    <s v="CLINICA LOS ROSALES (PEREIRA)"/>
    <s v="FER"/>
    <n v="53202"/>
    <s v="891409981_FER_53202"/>
    <s v="FER"/>
    <n v="53202"/>
    <d v="2022-08-13T00:00:00"/>
    <n v="1145113"/>
    <n v="1145113"/>
    <s v="C)Glosas total pendiente por respuesta de IPS"/>
    <x v="2"/>
    <m/>
    <s v="DEVOLUCION"/>
    <n v="1145113"/>
    <s v="OK"/>
    <n v="1145113"/>
    <n v="0"/>
    <n v="0"/>
    <n v="0"/>
    <n v="0"/>
    <n v="0"/>
    <m/>
    <n v="1145113"/>
    <s v="AUT: SE DEVUELVE PORQUE NO SE EVIDENCIA NOTIFICACIONES DE SOLICITUD DE AUTORIZACION SEGUN REQUERIMINETO RESOL 3047, NO SEVIDENCIA AUTORIZACION.NANCY"/>
    <n v="1145113"/>
    <n v="0"/>
    <n v="0"/>
    <m/>
    <m/>
    <d v="2022-09-16T00:00:00"/>
    <m/>
    <n v="9"/>
    <m/>
    <s v="SI"/>
    <n v="1"/>
    <n v="21001231"/>
    <n v="20220916"/>
    <n v="1145113"/>
    <n v="0"/>
    <d v="2023-01-31T00:00:00"/>
  </r>
  <r>
    <n v="891409981"/>
    <s v="CLINICA LOS ROSALES (PEREIRA)"/>
    <s v="FER"/>
    <n v="23678"/>
    <s v="891409981_FER_23678"/>
    <s v="FER"/>
    <n v="23678"/>
    <d v="2022-02-12T00:00:00"/>
    <n v="85576"/>
    <n v="85576"/>
    <s v="C)Glosas total pendiente por respuesta de IPS"/>
    <x v="2"/>
    <m/>
    <s v="DEVOLUCION"/>
    <n v="85576"/>
    <s v="OK"/>
    <n v="85576"/>
    <n v="0"/>
    <n v="0"/>
    <n v="0"/>
    <n v="0"/>
    <n v="0"/>
    <m/>
    <n v="85576"/>
    <s v="AUT:  Se devuelve factura con soportes originales,porque no se evidencia la autorizacion del serviciode urgencias, no se evidencia notificacion de los 3correos segun la resol 3047.     nancy"/>
    <n v="85576"/>
    <n v="0"/>
    <n v="0"/>
    <m/>
    <m/>
    <d v="2022-08-04T00:00:00"/>
    <m/>
    <n v="9"/>
    <m/>
    <s v="SI"/>
    <n v="1"/>
    <n v="21001231"/>
    <n v="20220920"/>
    <n v="85576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8"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6"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11" type="button" dataOnly="0" labelOnly="1" outline="0" axis="axisRow" fieldPosition="0"/>
    </format>
    <format dxfId="22">
      <pivotArea dataOnly="0" labelOnly="1" fieldPosition="0">
        <references count="1">
          <reference field="11" count="0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3" workbookViewId="0">
      <selection activeCell="C24" sqref="C24"/>
    </sheetView>
  </sheetViews>
  <sheetFormatPr baseColWidth="10" defaultColWidth="9.140625" defaultRowHeight="15"/>
  <cols>
    <col min="1" max="1" width="17.42578125" customWidth="1"/>
    <col min="2" max="2" width="11.42578125" customWidth="1"/>
    <col min="3" max="3" width="13.85546875" customWidth="1"/>
    <col min="4" max="4" width="21.7109375" style="3" customWidth="1"/>
    <col min="5" max="5" width="20.140625" style="3" customWidth="1"/>
    <col min="6" max="7" width="15.7109375" style="4"/>
  </cols>
  <sheetData>
    <row r="1" spans="1:7" s="1" customFormat="1">
      <c r="A1" s="95" t="s">
        <v>0</v>
      </c>
      <c r="B1" s="96"/>
      <c r="C1" s="96"/>
      <c r="D1" s="97"/>
      <c r="E1" s="97"/>
      <c r="F1" s="98"/>
      <c r="G1" s="99"/>
    </row>
    <row r="2" spans="1:7" s="1" customFormat="1">
      <c r="A2" s="100" t="s">
        <v>1</v>
      </c>
      <c r="B2" s="101"/>
      <c r="C2" s="101"/>
      <c r="D2" s="102"/>
      <c r="E2" s="102"/>
      <c r="F2" s="103"/>
      <c r="G2" s="104"/>
    </row>
    <row r="3" spans="1:7" s="1" customFormat="1">
      <c r="A3" s="100" t="s">
        <v>2</v>
      </c>
      <c r="B3" s="101"/>
      <c r="C3" s="101"/>
      <c r="D3" s="102"/>
      <c r="E3" s="102"/>
      <c r="F3" s="103"/>
      <c r="G3" s="104"/>
    </row>
    <row r="4" spans="1:7" s="1" customFormat="1">
      <c r="A4" s="100"/>
      <c r="B4" s="101"/>
      <c r="C4" s="101"/>
      <c r="D4" s="102"/>
      <c r="E4" s="102"/>
      <c r="F4" s="103"/>
      <c r="G4" s="104"/>
    </row>
    <row r="5" spans="1:7" s="1" customFormat="1">
      <c r="A5" s="105" t="s">
        <v>3</v>
      </c>
      <c r="B5" s="106"/>
      <c r="C5" s="106"/>
      <c r="D5" s="107"/>
      <c r="E5" s="107"/>
      <c r="F5" s="108"/>
      <c r="G5" s="109"/>
    </row>
    <row r="6" spans="1:7" s="2" customFormat="1">
      <c r="A6" s="5" t="s">
        <v>4</v>
      </c>
      <c r="B6" s="6" t="s">
        <v>5</v>
      </c>
      <c r="C6" s="6" t="s">
        <v>6</v>
      </c>
      <c r="D6" s="7" t="s">
        <v>7</v>
      </c>
      <c r="E6" s="7" t="s">
        <v>8</v>
      </c>
      <c r="F6" s="8" t="s">
        <v>9</v>
      </c>
      <c r="G6" s="9" t="s">
        <v>10</v>
      </c>
    </row>
    <row r="7" spans="1:7">
      <c r="A7" s="10" t="s">
        <v>11</v>
      </c>
      <c r="B7" s="11" t="s">
        <v>12</v>
      </c>
      <c r="C7" s="12">
        <v>11579</v>
      </c>
      <c r="D7" s="13">
        <v>44544</v>
      </c>
      <c r="E7" s="14">
        <v>44637</v>
      </c>
      <c r="F7" s="15">
        <v>340322</v>
      </c>
      <c r="G7" s="16">
        <v>340322</v>
      </c>
    </row>
    <row r="8" spans="1:7">
      <c r="A8" s="17" t="s">
        <v>13</v>
      </c>
      <c r="B8" s="18" t="s">
        <v>12</v>
      </c>
      <c r="C8" s="19">
        <v>23678</v>
      </c>
      <c r="D8" s="20">
        <v>44604</v>
      </c>
      <c r="E8" s="21">
        <v>44777</v>
      </c>
      <c r="F8" s="22">
        <v>85576</v>
      </c>
      <c r="G8" s="23">
        <v>85576</v>
      </c>
    </row>
    <row r="9" spans="1:7">
      <c r="A9" s="17" t="s">
        <v>14</v>
      </c>
      <c r="B9" s="18" t="s">
        <v>12</v>
      </c>
      <c r="C9" s="19">
        <v>31164</v>
      </c>
      <c r="D9" s="20">
        <v>44645</v>
      </c>
      <c r="E9" s="21">
        <v>44777</v>
      </c>
      <c r="F9" s="22">
        <v>65700</v>
      </c>
      <c r="G9" s="23">
        <v>65700</v>
      </c>
    </row>
    <row r="10" spans="1:7">
      <c r="A10" s="17" t="s">
        <v>15</v>
      </c>
      <c r="B10" s="18" t="s">
        <v>12</v>
      </c>
      <c r="C10" s="19">
        <v>34488</v>
      </c>
      <c r="D10" s="20">
        <v>44672</v>
      </c>
      <c r="E10" s="21">
        <v>44733</v>
      </c>
      <c r="F10" s="22">
        <v>2431662</v>
      </c>
      <c r="G10" s="23">
        <v>2431662</v>
      </c>
    </row>
    <row r="11" spans="1:7">
      <c r="A11" s="17" t="s">
        <v>16</v>
      </c>
      <c r="B11" s="18" t="s">
        <v>12</v>
      </c>
      <c r="C11" s="19">
        <v>34673</v>
      </c>
      <c r="D11" s="20">
        <v>44672</v>
      </c>
      <c r="E11" s="21">
        <v>44733</v>
      </c>
      <c r="F11" s="22">
        <v>404179</v>
      </c>
      <c r="G11" s="23">
        <v>404179</v>
      </c>
    </row>
    <row r="12" spans="1:7">
      <c r="A12" s="17" t="s">
        <v>17</v>
      </c>
      <c r="B12" s="18" t="s">
        <v>12</v>
      </c>
      <c r="C12" s="19">
        <v>34767</v>
      </c>
      <c r="D12" s="20">
        <v>44673</v>
      </c>
      <c r="E12" s="21">
        <v>44733</v>
      </c>
      <c r="F12" s="22">
        <v>170700</v>
      </c>
      <c r="G12" s="23">
        <v>170700</v>
      </c>
    </row>
    <row r="13" spans="1:7">
      <c r="A13" s="17" t="s">
        <v>18</v>
      </c>
      <c r="B13" s="18" t="s">
        <v>12</v>
      </c>
      <c r="C13" s="19">
        <v>44180</v>
      </c>
      <c r="D13" s="20">
        <v>44722</v>
      </c>
      <c r="E13" s="21">
        <v>44777</v>
      </c>
      <c r="F13" s="22">
        <v>544144</v>
      </c>
      <c r="G13" s="23">
        <v>544144</v>
      </c>
    </row>
    <row r="14" spans="1:7">
      <c r="A14" s="17" t="s">
        <v>19</v>
      </c>
      <c r="B14" s="18" t="s">
        <v>12</v>
      </c>
      <c r="C14" s="19">
        <v>44990</v>
      </c>
      <c r="D14" s="20">
        <v>44728</v>
      </c>
      <c r="E14" s="20">
        <v>44777</v>
      </c>
      <c r="F14" s="22">
        <v>65700</v>
      </c>
      <c r="G14" s="23">
        <v>65700</v>
      </c>
    </row>
    <row r="15" spans="1:7">
      <c r="A15" s="17" t="s">
        <v>20</v>
      </c>
      <c r="B15" s="18" t="s">
        <v>12</v>
      </c>
      <c r="C15" s="19">
        <v>53202</v>
      </c>
      <c r="D15" s="20">
        <v>44786</v>
      </c>
      <c r="E15" s="20">
        <v>44820</v>
      </c>
      <c r="F15" s="22">
        <v>1145113</v>
      </c>
      <c r="G15" s="23">
        <v>1145113</v>
      </c>
    </row>
    <row r="16" spans="1:7">
      <c r="A16" s="17" t="s">
        <v>21</v>
      </c>
      <c r="B16" s="18" t="s">
        <v>12</v>
      </c>
      <c r="C16" s="19">
        <v>62039</v>
      </c>
      <c r="D16" s="20">
        <v>44845</v>
      </c>
      <c r="E16" s="20">
        <v>44904</v>
      </c>
      <c r="F16" s="22">
        <v>65700</v>
      </c>
      <c r="G16" s="23">
        <v>65700</v>
      </c>
    </row>
    <row r="17" spans="1:7">
      <c r="A17" s="17" t="s">
        <v>22</v>
      </c>
      <c r="B17" s="18" t="s">
        <v>12</v>
      </c>
      <c r="C17" s="19">
        <v>73725</v>
      </c>
      <c r="D17" s="20">
        <v>44895</v>
      </c>
      <c r="E17" s="20">
        <v>44904</v>
      </c>
      <c r="F17" s="22">
        <v>285249</v>
      </c>
      <c r="G17" s="23">
        <v>285249</v>
      </c>
    </row>
    <row r="18" spans="1:7">
      <c r="A18" s="17" t="s">
        <v>23</v>
      </c>
      <c r="B18" s="18" t="s">
        <v>12</v>
      </c>
      <c r="C18" s="19">
        <v>85603</v>
      </c>
      <c r="D18" s="20">
        <v>44953</v>
      </c>
      <c r="E18" s="24" t="s">
        <v>24</v>
      </c>
      <c r="F18" s="22">
        <v>226728</v>
      </c>
      <c r="G18" s="23">
        <v>226728</v>
      </c>
    </row>
    <row r="19" spans="1:7">
      <c r="A19" s="17" t="s">
        <v>25</v>
      </c>
      <c r="B19" s="18" t="s">
        <v>12</v>
      </c>
      <c r="C19" s="19">
        <v>86008</v>
      </c>
      <c r="D19" s="20">
        <v>44956</v>
      </c>
      <c r="E19" s="24" t="s">
        <v>24</v>
      </c>
      <c r="F19" s="22">
        <v>1057807</v>
      </c>
      <c r="G19" s="23">
        <v>1057807</v>
      </c>
    </row>
    <row r="20" spans="1:7">
      <c r="A20" s="17" t="s">
        <v>26</v>
      </c>
      <c r="B20" s="18" t="s">
        <v>12</v>
      </c>
      <c r="C20" s="19">
        <v>86131</v>
      </c>
      <c r="D20" s="20">
        <v>44956</v>
      </c>
      <c r="E20" s="24" t="s">
        <v>24</v>
      </c>
      <c r="F20" s="22">
        <v>94688</v>
      </c>
      <c r="G20" s="23">
        <v>94688</v>
      </c>
    </row>
    <row r="21" spans="1:7">
      <c r="A21" s="17" t="s">
        <v>27</v>
      </c>
      <c r="B21" s="18" t="s">
        <v>12</v>
      </c>
      <c r="C21" s="19">
        <v>86197</v>
      </c>
      <c r="D21" s="20">
        <v>44956</v>
      </c>
      <c r="E21" s="24" t="s">
        <v>24</v>
      </c>
      <c r="F21" s="22">
        <v>65700</v>
      </c>
      <c r="G21" s="23">
        <v>65700</v>
      </c>
    </row>
    <row r="22" spans="1:7">
      <c r="A22" s="17" t="s">
        <v>28</v>
      </c>
      <c r="B22" s="18" t="s">
        <v>12</v>
      </c>
      <c r="C22" s="19">
        <v>86198</v>
      </c>
      <c r="D22" s="20">
        <v>44956</v>
      </c>
      <c r="E22" s="24" t="s">
        <v>24</v>
      </c>
      <c r="F22" s="22">
        <v>65700</v>
      </c>
      <c r="G22" s="23">
        <v>65700</v>
      </c>
    </row>
    <row r="23" spans="1:7">
      <c r="A23" s="17" t="s">
        <v>29</v>
      </c>
      <c r="B23" s="18" t="s">
        <v>30</v>
      </c>
      <c r="C23" s="19">
        <v>80309</v>
      </c>
      <c r="D23" s="20">
        <v>44391</v>
      </c>
      <c r="E23" s="20">
        <v>44637</v>
      </c>
      <c r="F23" s="22">
        <v>91952</v>
      </c>
      <c r="G23" s="23">
        <v>91952</v>
      </c>
    </row>
    <row r="24" spans="1:7">
      <c r="A24" s="25" t="s">
        <v>31</v>
      </c>
      <c r="B24" s="26"/>
      <c r="C24" s="26"/>
      <c r="D24" s="27"/>
      <c r="E24" s="27"/>
      <c r="F24" s="28">
        <f>SUM(F7:F23)</f>
        <v>7206620</v>
      </c>
      <c r="G24" s="28">
        <f>SUM(G7:G23)</f>
        <v>7206620</v>
      </c>
    </row>
  </sheetData>
  <mergeCells count="4">
    <mergeCell ref="A1:G1"/>
    <mergeCell ref="A2:G2"/>
    <mergeCell ref="A5:G5"/>
    <mergeCell ref="A3:G4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"/>
  <sheetViews>
    <sheetView showGridLines="0" zoomScale="73" zoomScaleNormal="73" workbookViewId="0">
      <selection activeCell="H2" sqref="H2"/>
    </sheetView>
  </sheetViews>
  <sheetFormatPr baseColWidth="10" defaultRowHeight="15"/>
  <cols>
    <col min="1" max="1" width="11.85546875" bestFit="1" customWidth="1"/>
    <col min="2" max="2" width="29.42578125" bestFit="1" customWidth="1"/>
    <col min="3" max="3" width="14.42578125" bestFit="1" customWidth="1"/>
    <col min="5" max="5" width="23" bestFit="1" customWidth="1"/>
    <col min="8" max="8" width="15.140625" bestFit="1" customWidth="1"/>
    <col min="9" max="10" width="14.85546875" bestFit="1" customWidth="1"/>
    <col min="12" max="12" width="47" bestFit="1" customWidth="1"/>
    <col min="14" max="14" width="15.140625" bestFit="1" customWidth="1"/>
    <col min="15" max="15" width="14.85546875" bestFit="1" customWidth="1"/>
    <col min="16" max="16" width="13.28515625" bestFit="1" customWidth="1"/>
    <col min="17" max="17" width="11.85546875" bestFit="1" customWidth="1"/>
    <col min="18" max="19" width="13.42578125" bestFit="1" customWidth="1"/>
    <col min="20" max="20" width="20.85546875" customWidth="1"/>
    <col min="22" max="22" width="14.42578125" bestFit="1" customWidth="1"/>
    <col min="23" max="23" width="13.7109375" customWidth="1"/>
    <col min="24" max="24" width="14.42578125" bestFit="1" customWidth="1"/>
    <col min="25" max="25" width="14.5703125" customWidth="1"/>
    <col min="26" max="26" width="12.42578125" bestFit="1" customWidth="1"/>
    <col min="27" max="27" width="13.140625" customWidth="1"/>
    <col min="29" max="29" width="18.140625" customWidth="1"/>
    <col min="30" max="30" width="17" customWidth="1"/>
    <col min="31" max="31" width="14.5703125" bestFit="1" customWidth="1"/>
    <col min="34" max="34" width="14.85546875" bestFit="1" customWidth="1"/>
    <col min="35" max="35" width="15" bestFit="1" customWidth="1"/>
    <col min="39" max="39" width="14.28515625" bestFit="1" customWidth="1"/>
    <col min="40" max="40" width="14.42578125" bestFit="1" customWidth="1"/>
    <col min="41" max="41" width="11.85546875" customWidth="1"/>
  </cols>
  <sheetData>
    <row r="1" spans="1:41">
      <c r="I1" s="82">
        <f>SUBTOTAL(9,I3:I19)</f>
        <v>7206620</v>
      </c>
      <c r="J1" s="82">
        <f>SUBTOTAL(9,J3:J19)</f>
        <v>7206620</v>
      </c>
      <c r="O1" s="82">
        <f>SUBTOTAL(9,O3:O19)</f>
        <v>4237230</v>
      </c>
    </row>
    <row r="2" spans="1:41" ht="60">
      <c r="A2" s="71" t="s">
        <v>54</v>
      </c>
      <c r="B2" s="71" t="s">
        <v>55</v>
      </c>
      <c r="C2" s="71" t="s">
        <v>56</v>
      </c>
      <c r="D2" s="71" t="s">
        <v>57</v>
      </c>
      <c r="E2" s="72" t="s">
        <v>58</v>
      </c>
      <c r="F2" s="71" t="s">
        <v>59</v>
      </c>
      <c r="G2" s="71" t="s">
        <v>60</v>
      </c>
      <c r="H2" s="71" t="s">
        <v>61</v>
      </c>
      <c r="I2" s="73" t="s">
        <v>62</v>
      </c>
      <c r="J2" s="73" t="s">
        <v>63</v>
      </c>
      <c r="K2" s="71" t="s">
        <v>64</v>
      </c>
      <c r="L2" s="74" t="s">
        <v>65</v>
      </c>
      <c r="M2" s="74" t="s">
        <v>66</v>
      </c>
      <c r="N2" s="74" t="s">
        <v>67</v>
      </c>
      <c r="O2" s="75" t="s">
        <v>68</v>
      </c>
      <c r="P2" s="73" t="s">
        <v>69</v>
      </c>
      <c r="Q2" s="73" t="s">
        <v>70</v>
      </c>
      <c r="R2" s="76" t="s">
        <v>71</v>
      </c>
      <c r="S2" s="76" t="s">
        <v>72</v>
      </c>
      <c r="T2" s="73" t="s">
        <v>73</v>
      </c>
      <c r="U2" s="73" t="s">
        <v>74</v>
      </c>
      <c r="V2" s="77" t="s">
        <v>75</v>
      </c>
      <c r="W2" s="77" t="s">
        <v>76</v>
      </c>
      <c r="X2" s="77" t="s">
        <v>77</v>
      </c>
      <c r="Y2" s="77" t="s">
        <v>78</v>
      </c>
      <c r="Z2" s="73" t="s">
        <v>79</v>
      </c>
      <c r="AA2" s="75" t="s">
        <v>80</v>
      </c>
      <c r="AB2" s="75" t="s">
        <v>81</v>
      </c>
      <c r="AC2" s="74" t="s">
        <v>82</v>
      </c>
      <c r="AD2" s="74" t="s">
        <v>83</v>
      </c>
      <c r="AE2" s="71" t="s">
        <v>84</v>
      </c>
      <c r="AF2" s="71" t="s">
        <v>85</v>
      </c>
      <c r="AG2" s="72" t="s">
        <v>86</v>
      </c>
      <c r="AH2" s="71" t="s">
        <v>87</v>
      </c>
      <c r="AI2" s="71" t="s">
        <v>88</v>
      </c>
      <c r="AJ2" s="71" t="s">
        <v>89</v>
      </c>
      <c r="AK2" s="71" t="s">
        <v>90</v>
      </c>
      <c r="AL2" s="71" t="s">
        <v>91</v>
      </c>
      <c r="AM2" s="73" t="s">
        <v>92</v>
      </c>
      <c r="AN2" s="73" t="s">
        <v>93</v>
      </c>
      <c r="AO2" s="71" t="s">
        <v>94</v>
      </c>
    </row>
    <row r="3" spans="1:41">
      <c r="A3" s="78">
        <v>891409981</v>
      </c>
      <c r="B3" s="78" t="s">
        <v>95</v>
      </c>
      <c r="C3" s="78" t="s">
        <v>12</v>
      </c>
      <c r="D3" s="78">
        <v>11579</v>
      </c>
      <c r="E3" s="78" t="s">
        <v>96</v>
      </c>
      <c r="F3" s="78"/>
      <c r="G3" s="78"/>
      <c r="H3" s="79">
        <v>44544</v>
      </c>
      <c r="I3" s="80">
        <v>340322</v>
      </c>
      <c r="J3" s="80">
        <v>340322</v>
      </c>
      <c r="K3" s="78" t="s">
        <v>97</v>
      </c>
      <c r="L3" s="78" t="s">
        <v>98</v>
      </c>
      <c r="M3" s="78"/>
      <c r="N3" s="78"/>
      <c r="O3" s="80">
        <v>0</v>
      </c>
      <c r="P3" s="80" t="s">
        <v>99</v>
      </c>
      <c r="Q3" s="80">
        <v>0</v>
      </c>
      <c r="R3" s="80">
        <v>0</v>
      </c>
      <c r="S3" s="80">
        <v>0</v>
      </c>
      <c r="T3" s="80">
        <v>0</v>
      </c>
      <c r="U3" s="80">
        <v>0</v>
      </c>
      <c r="V3" s="80">
        <v>0</v>
      </c>
      <c r="W3" s="78"/>
      <c r="X3" s="80">
        <v>0</v>
      </c>
      <c r="Y3" s="78"/>
      <c r="Z3" s="80">
        <v>0</v>
      </c>
      <c r="AA3" s="80">
        <v>0</v>
      </c>
      <c r="AB3" s="80">
        <v>0</v>
      </c>
      <c r="AC3" s="78"/>
      <c r="AD3" s="78"/>
      <c r="AE3" s="79">
        <v>44637</v>
      </c>
      <c r="AF3" s="78"/>
      <c r="AG3" s="78"/>
      <c r="AH3" s="78"/>
      <c r="AI3" s="78"/>
      <c r="AJ3" s="78"/>
      <c r="AK3" s="78"/>
      <c r="AL3" s="78"/>
      <c r="AM3" s="80">
        <v>0</v>
      </c>
      <c r="AN3" s="80">
        <v>0</v>
      </c>
      <c r="AO3" s="79">
        <v>44957</v>
      </c>
    </row>
    <row r="4" spans="1:41">
      <c r="A4" s="78">
        <v>891409981</v>
      </c>
      <c r="B4" s="78" t="s">
        <v>95</v>
      </c>
      <c r="C4" s="78" t="s">
        <v>30</v>
      </c>
      <c r="D4" s="78">
        <v>80309</v>
      </c>
      <c r="E4" s="78" t="s">
        <v>100</v>
      </c>
      <c r="F4" s="78"/>
      <c r="G4" s="78"/>
      <c r="H4" s="79">
        <v>44391</v>
      </c>
      <c r="I4" s="80">
        <v>91952</v>
      </c>
      <c r="J4" s="80">
        <v>91952</v>
      </c>
      <c r="K4" s="78" t="s">
        <v>97</v>
      </c>
      <c r="L4" s="78" t="s">
        <v>98</v>
      </c>
      <c r="M4" s="78"/>
      <c r="N4" s="78"/>
      <c r="O4" s="80">
        <v>0</v>
      </c>
      <c r="P4" s="80" t="s">
        <v>99</v>
      </c>
      <c r="Q4" s="80">
        <v>0</v>
      </c>
      <c r="R4" s="80">
        <v>0</v>
      </c>
      <c r="S4" s="80">
        <v>0</v>
      </c>
      <c r="T4" s="80">
        <v>0</v>
      </c>
      <c r="U4" s="80">
        <v>0</v>
      </c>
      <c r="V4" s="80">
        <v>0</v>
      </c>
      <c r="W4" s="78"/>
      <c r="X4" s="80">
        <v>0</v>
      </c>
      <c r="Y4" s="78"/>
      <c r="Z4" s="80">
        <v>0</v>
      </c>
      <c r="AA4" s="80">
        <v>0</v>
      </c>
      <c r="AB4" s="80">
        <v>0</v>
      </c>
      <c r="AC4" s="78"/>
      <c r="AD4" s="78"/>
      <c r="AE4" s="79">
        <v>44637</v>
      </c>
      <c r="AF4" s="78"/>
      <c r="AG4" s="78"/>
      <c r="AH4" s="78"/>
      <c r="AI4" s="78"/>
      <c r="AJ4" s="78"/>
      <c r="AK4" s="78"/>
      <c r="AL4" s="78"/>
      <c r="AM4" s="80">
        <v>0</v>
      </c>
      <c r="AN4" s="80">
        <v>0</v>
      </c>
      <c r="AO4" s="79">
        <v>44957</v>
      </c>
    </row>
    <row r="5" spans="1:41">
      <c r="A5" s="78">
        <v>891409981</v>
      </c>
      <c r="B5" s="78" t="s">
        <v>95</v>
      </c>
      <c r="C5" s="78" t="s">
        <v>12</v>
      </c>
      <c r="D5" s="78">
        <v>85603</v>
      </c>
      <c r="E5" s="78" t="s">
        <v>101</v>
      </c>
      <c r="F5" s="78"/>
      <c r="G5" s="78"/>
      <c r="H5" s="79">
        <v>44953</v>
      </c>
      <c r="I5" s="80">
        <v>226728</v>
      </c>
      <c r="J5" s="80">
        <v>226728</v>
      </c>
      <c r="K5" s="78" t="s">
        <v>97</v>
      </c>
      <c r="L5" s="78" t="s">
        <v>98</v>
      </c>
      <c r="M5" s="78"/>
      <c r="N5" s="78"/>
      <c r="O5" s="80">
        <v>0</v>
      </c>
      <c r="P5" s="80" t="s">
        <v>99</v>
      </c>
      <c r="Q5" s="80">
        <v>0</v>
      </c>
      <c r="R5" s="80">
        <v>0</v>
      </c>
      <c r="S5" s="80">
        <v>0</v>
      </c>
      <c r="T5" s="80">
        <v>0</v>
      </c>
      <c r="U5" s="80">
        <v>0</v>
      </c>
      <c r="V5" s="80">
        <v>0</v>
      </c>
      <c r="W5" s="78"/>
      <c r="X5" s="80">
        <v>0</v>
      </c>
      <c r="Y5" s="78"/>
      <c r="Z5" s="80">
        <v>0</v>
      </c>
      <c r="AA5" s="80">
        <v>0</v>
      </c>
      <c r="AB5" s="80">
        <v>0</v>
      </c>
      <c r="AC5" s="78"/>
      <c r="AD5" s="78"/>
      <c r="AE5" s="79">
        <v>44953</v>
      </c>
      <c r="AF5" s="78"/>
      <c r="AG5" s="78"/>
      <c r="AH5" s="78"/>
      <c r="AI5" s="78"/>
      <c r="AJ5" s="78"/>
      <c r="AK5" s="78"/>
      <c r="AL5" s="78"/>
      <c r="AM5" s="80">
        <v>0</v>
      </c>
      <c r="AN5" s="80">
        <v>0</v>
      </c>
      <c r="AO5" s="79">
        <v>44957</v>
      </c>
    </row>
    <row r="6" spans="1:41">
      <c r="A6" s="78">
        <v>891409981</v>
      </c>
      <c r="B6" s="78" t="s">
        <v>95</v>
      </c>
      <c r="C6" s="78" t="s">
        <v>12</v>
      </c>
      <c r="D6" s="78">
        <v>86008</v>
      </c>
      <c r="E6" s="78" t="s">
        <v>102</v>
      </c>
      <c r="F6" s="78"/>
      <c r="G6" s="78"/>
      <c r="H6" s="79">
        <v>44956</v>
      </c>
      <c r="I6" s="80">
        <v>1057807</v>
      </c>
      <c r="J6" s="80">
        <v>1057807</v>
      </c>
      <c r="K6" s="78" t="s">
        <v>97</v>
      </c>
      <c r="L6" s="78" t="s">
        <v>98</v>
      </c>
      <c r="M6" s="78"/>
      <c r="N6" s="78"/>
      <c r="O6" s="80">
        <v>0</v>
      </c>
      <c r="P6" s="80" t="s">
        <v>99</v>
      </c>
      <c r="Q6" s="80">
        <v>0</v>
      </c>
      <c r="R6" s="80">
        <v>0</v>
      </c>
      <c r="S6" s="80">
        <v>0</v>
      </c>
      <c r="T6" s="80">
        <v>0</v>
      </c>
      <c r="U6" s="80">
        <v>0</v>
      </c>
      <c r="V6" s="80">
        <v>0</v>
      </c>
      <c r="W6" s="78"/>
      <c r="X6" s="80">
        <v>0</v>
      </c>
      <c r="Y6" s="78"/>
      <c r="Z6" s="80">
        <v>0</v>
      </c>
      <c r="AA6" s="80">
        <v>0</v>
      </c>
      <c r="AB6" s="80">
        <v>0</v>
      </c>
      <c r="AC6" s="78"/>
      <c r="AD6" s="78"/>
      <c r="AE6" s="79">
        <v>44956</v>
      </c>
      <c r="AF6" s="78"/>
      <c r="AG6" s="78"/>
      <c r="AH6" s="78"/>
      <c r="AI6" s="78"/>
      <c r="AJ6" s="78"/>
      <c r="AK6" s="78"/>
      <c r="AL6" s="78"/>
      <c r="AM6" s="80">
        <v>0</v>
      </c>
      <c r="AN6" s="80">
        <v>0</v>
      </c>
      <c r="AO6" s="79">
        <v>44957</v>
      </c>
    </row>
    <row r="7" spans="1:41">
      <c r="A7" s="78">
        <v>891409981</v>
      </c>
      <c r="B7" s="78" t="s">
        <v>95</v>
      </c>
      <c r="C7" s="78" t="s">
        <v>12</v>
      </c>
      <c r="D7" s="78">
        <v>86131</v>
      </c>
      <c r="E7" s="78" t="s">
        <v>103</v>
      </c>
      <c r="F7" s="78"/>
      <c r="G7" s="78"/>
      <c r="H7" s="79">
        <v>44956</v>
      </c>
      <c r="I7" s="80">
        <v>94688</v>
      </c>
      <c r="J7" s="80">
        <v>94688</v>
      </c>
      <c r="K7" s="78" t="s">
        <v>97</v>
      </c>
      <c r="L7" s="78" t="s">
        <v>98</v>
      </c>
      <c r="M7" s="78"/>
      <c r="N7" s="78"/>
      <c r="O7" s="80">
        <v>0</v>
      </c>
      <c r="P7" s="80" t="s">
        <v>99</v>
      </c>
      <c r="Q7" s="80">
        <v>0</v>
      </c>
      <c r="R7" s="80">
        <v>0</v>
      </c>
      <c r="S7" s="80">
        <v>0</v>
      </c>
      <c r="T7" s="80">
        <v>0</v>
      </c>
      <c r="U7" s="80">
        <v>0</v>
      </c>
      <c r="V7" s="80">
        <v>0</v>
      </c>
      <c r="W7" s="78"/>
      <c r="X7" s="80">
        <v>0</v>
      </c>
      <c r="Y7" s="78"/>
      <c r="Z7" s="80">
        <v>0</v>
      </c>
      <c r="AA7" s="80">
        <v>0</v>
      </c>
      <c r="AB7" s="80">
        <v>0</v>
      </c>
      <c r="AC7" s="78"/>
      <c r="AD7" s="78"/>
      <c r="AE7" s="79">
        <v>44956</v>
      </c>
      <c r="AF7" s="78"/>
      <c r="AG7" s="78"/>
      <c r="AH7" s="78"/>
      <c r="AI7" s="78"/>
      <c r="AJ7" s="78"/>
      <c r="AK7" s="78"/>
      <c r="AL7" s="78"/>
      <c r="AM7" s="80">
        <v>0</v>
      </c>
      <c r="AN7" s="80">
        <v>0</v>
      </c>
      <c r="AO7" s="79">
        <v>44957</v>
      </c>
    </row>
    <row r="8" spans="1:41">
      <c r="A8" s="78">
        <v>891409981</v>
      </c>
      <c r="B8" s="78" t="s">
        <v>95</v>
      </c>
      <c r="C8" s="78" t="s">
        <v>12</v>
      </c>
      <c r="D8" s="78">
        <v>86197</v>
      </c>
      <c r="E8" s="78" t="s">
        <v>104</v>
      </c>
      <c r="F8" s="78"/>
      <c r="G8" s="78"/>
      <c r="H8" s="79">
        <v>44956</v>
      </c>
      <c r="I8" s="80">
        <v>65700</v>
      </c>
      <c r="J8" s="80">
        <v>65700</v>
      </c>
      <c r="K8" s="78" t="s">
        <v>97</v>
      </c>
      <c r="L8" s="78" t="s">
        <v>98</v>
      </c>
      <c r="M8" s="78"/>
      <c r="N8" s="78"/>
      <c r="O8" s="80">
        <v>0</v>
      </c>
      <c r="P8" s="80" t="s">
        <v>99</v>
      </c>
      <c r="Q8" s="80">
        <v>0</v>
      </c>
      <c r="R8" s="80">
        <v>0</v>
      </c>
      <c r="S8" s="80">
        <v>0</v>
      </c>
      <c r="T8" s="80">
        <v>0</v>
      </c>
      <c r="U8" s="80">
        <v>0</v>
      </c>
      <c r="V8" s="80">
        <v>0</v>
      </c>
      <c r="W8" s="78"/>
      <c r="X8" s="80">
        <v>0</v>
      </c>
      <c r="Y8" s="78"/>
      <c r="Z8" s="80">
        <v>0</v>
      </c>
      <c r="AA8" s="80">
        <v>0</v>
      </c>
      <c r="AB8" s="80">
        <v>0</v>
      </c>
      <c r="AC8" s="78"/>
      <c r="AD8" s="78"/>
      <c r="AE8" s="79">
        <v>44956</v>
      </c>
      <c r="AF8" s="78"/>
      <c r="AG8" s="78"/>
      <c r="AH8" s="78"/>
      <c r="AI8" s="78"/>
      <c r="AJ8" s="78"/>
      <c r="AK8" s="78"/>
      <c r="AL8" s="78"/>
      <c r="AM8" s="80">
        <v>0</v>
      </c>
      <c r="AN8" s="80">
        <v>0</v>
      </c>
      <c r="AO8" s="79">
        <v>44957</v>
      </c>
    </row>
    <row r="9" spans="1:41">
      <c r="A9" s="78">
        <v>891409981</v>
      </c>
      <c r="B9" s="78" t="s">
        <v>95</v>
      </c>
      <c r="C9" s="78" t="s">
        <v>12</v>
      </c>
      <c r="D9" s="78">
        <v>86198</v>
      </c>
      <c r="E9" s="78" t="s">
        <v>105</v>
      </c>
      <c r="F9" s="78"/>
      <c r="G9" s="78"/>
      <c r="H9" s="79">
        <v>44956</v>
      </c>
      <c r="I9" s="80">
        <v>65700</v>
      </c>
      <c r="J9" s="80">
        <v>65700</v>
      </c>
      <c r="K9" s="78" t="s">
        <v>97</v>
      </c>
      <c r="L9" s="78" t="s">
        <v>98</v>
      </c>
      <c r="M9" s="78"/>
      <c r="N9" s="78"/>
      <c r="O9" s="80">
        <v>0</v>
      </c>
      <c r="P9" s="80" t="s">
        <v>99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78"/>
      <c r="X9" s="80">
        <v>0</v>
      </c>
      <c r="Y9" s="78"/>
      <c r="Z9" s="80">
        <v>0</v>
      </c>
      <c r="AA9" s="80">
        <v>0</v>
      </c>
      <c r="AB9" s="80">
        <v>0</v>
      </c>
      <c r="AC9" s="78"/>
      <c r="AD9" s="78"/>
      <c r="AE9" s="79">
        <v>44956</v>
      </c>
      <c r="AF9" s="78"/>
      <c r="AG9" s="78"/>
      <c r="AH9" s="78"/>
      <c r="AI9" s="78"/>
      <c r="AJ9" s="78"/>
      <c r="AK9" s="78"/>
      <c r="AL9" s="78"/>
      <c r="AM9" s="80">
        <v>0</v>
      </c>
      <c r="AN9" s="80">
        <v>0</v>
      </c>
      <c r="AO9" s="79">
        <v>44957</v>
      </c>
    </row>
    <row r="10" spans="1:41">
      <c r="A10" s="78">
        <v>891409981</v>
      </c>
      <c r="B10" s="78" t="s">
        <v>95</v>
      </c>
      <c r="C10" s="78" t="s">
        <v>12</v>
      </c>
      <c r="D10" s="78">
        <v>44180</v>
      </c>
      <c r="E10" s="78" t="s">
        <v>106</v>
      </c>
      <c r="F10" s="78" t="s">
        <v>12</v>
      </c>
      <c r="G10" s="78">
        <v>44180</v>
      </c>
      <c r="H10" s="79">
        <v>44722</v>
      </c>
      <c r="I10" s="80">
        <v>544144</v>
      </c>
      <c r="J10" s="80">
        <v>544144</v>
      </c>
      <c r="K10" s="78" t="s">
        <v>107</v>
      </c>
      <c r="L10" s="78" t="s">
        <v>108</v>
      </c>
      <c r="M10" s="78"/>
      <c r="N10" s="78"/>
      <c r="O10" s="80">
        <v>0</v>
      </c>
      <c r="P10" s="80" t="s">
        <v>109</v>
      </c>
      <c r="Q10" s="80">
        <v>544144</v>
      </c>
      <c r="R10" s="80">
        <v>0</v>
      </c>
      <c r="S10" s="80">
        <v>0</v>
      </c>
      <c r="T10" s="80">
        <v>0</v>
      </c>
      <c r="U10" s="80">
        <v>544144</v>
      </c>
      <c r="V10" s="80">
        <v>0</v>
      </c>
      <c r="W10" s="78"/>
      <c r="X10" s="80">
        <v>0</v>
      </c>
      <c r="Y10" s="78"/>
      <c r="Z10" s="80">
        <v>0</v>
      </c>
      <c r="AA10" s="80">
        <v>0</v>
      </c>
      <c r="AB10" s="80">
        <v>0</v>
      </c>
      <c r="AC10" s="78"/>
      <c r="AD10" s="78"/>
      <c r="AE10" s="79">
        <v>44777</v>
      </c>
      <c r="AF10" s="78"/>
      <c r="AG10" s="78">
        <v>2</v>
      </c>
      <c r="AH10" s="78"/>
      <c r="AI10" s="78"/>
      <c r="AJ10" s="78">
        <v>1</v>
      </c>
      <c r="AK10" s="78">
        <v>20220830</v>
      </c>
      <c r="AL10" s="78">
        <v>20220804</v>
      </c>
      <c r="AM10" s="80">
        <v>544144</v>
      </c>
      <c r="AN10" s="80">
        <v>0</v>
      </c>
      <c r="AO10" s="79">
        <v>44957</v>
      </c>
    </row>
    <row r="11" spans="1:41">
      <c r="A11" s="78">
        <v>891409981</v>
      </c>
      <c r="B11" s="78" t="s">
        <v>95</v>
      </c>
      <c r="C11" s="78" t="s">
        <v>12</v>
      </c>
      <c r="D11" s="78">
        <v>44990</v>
      </c>
      <c r="E11" s="78" t="s">
        <v>110</v>
      </c>
      <c r="F11" s="78" t="s">
        <v>12</v>
      </c>
      <c r="G11" s="78">
        <v>44990</v>
      </c>
      <c r="H11" s="79">
        <v>44728</v>
      </c>
      <c r="I11" s="80">
        <v>65700</v>
      </c>
      <c r="J11" s="80">
        <v>65700</v>
      </c>
      <c r="K11" s="78" t="s">
        <v>107</v>
      </c>
      <c r="L11" s="78" t="s">
        <v>108</v>
      </c>
      <c r="M11" s="78"/>
      <c r="N11" s="78"/>
      <c r="O11" s="80">
        <v>0</v>
      </c>
      <c r="P11" s="80" t="s">
        <v>109</v>
      </c>
      <c r="Q11" s="80">
        <v>65700</v>
      </c>
      <c r="R11" s="80">
        <v>0</v>
      </c>
      <c r="S11" s="80">
        <v>0</v>
      </c>
      <c r="T11" s="80">
        <v>0</v>
      </c>
      <c r="U11" s="80">
        <v>65700</v>
      </c>
      <c r="V11" s="80">
        <v>0</v>
      </c>
      <c r="W11" s="78"/>
      <c r="X11" s="80">
        <v>0</v>
      </c>
      <c r="Y11" s="78"/>
      <c r="Z11" s="80">
        <v>0</v>
      </c>
      <c r="AA11" s="80">
        <v>0</v>
      </c>
      <c r="AB11" s="80">
        <v>0</v>
      </c>
      <c r="AC11" s="78"/>
      <c r="AD11" s="78"/>
      <c r="AE11" s="79">
        <v>44777</v>
      </c>
      <c r="AF11" s="78"/>
      <c r="AG11" s="78">
        <v>2</v>
      </c>
      <c r="AH11" s="78"/>
      <c r="AI11" s="78"/>
      <c r="AJ11" s="78">
        <v>1</v>
      </c>
      <c r="AK11" s="78">
        <v>20220830</v>
      </c>
      <c r="AL11" s="78">
        <v>20220804</v>
      </c>
      <c r="AM11" s="80">
        <v>65700</v>
      </c>
      <c r="AN11" s="80">
        <v>0</v>
      </c>
      <c r="AO11" s="79">
        <v>44957</v>
      </c>
    </row>
    <row r="12" spans="1:41">
      <c r="A12" s="78">
        <v>891409981</v>
      </c>
      <c r="B12" s="78" t="s">
        <v>95</v>
      </c>
      <c r="C12" s="78" t="s">
        <v>12</v>
      </c>
      <c r="D12" s="78">
        <v>62039</v>
      </c>
      <c r="E12" s="78" t="s">
        <v>111</v>
      </c>
      <c r="F12" s="78" t="s">
        <v>12</v>
      </c>
      <c r="G12" s="78">
        <v>62039</v>
      </c>
      <c r="H12" s="79">
        <v>44845</v>
      </c>
      <c r="I12" s="80">
        <v>65700</v>
      </c>
      <c r="J12" s="80">
        <v>65700</v>
      </c>
      <c r="K12" s="78" t="s">
        <v>107</v>
      </c>
      <c r="L12" s="78" t="s">
        <v>108</v>
      </c>
      <c r="M12" s="78"/>
      <c r="N12" s="78"/>
      <c r="O12" s="80">
        <v>0</v>
      </c>
      <c r="P12" s="80" t="s">
        <v>109</v>
      </c>
      <c r="Q12" s="80">
        <v>65700</v>
      </c>
      <c r="R12" s="80">
        <v>0</v>
      </c>
      <c r="S12" s="80">
        <v>0</v>
      </c>
      <c r="T12" s="80">
        <v>0</v>
      </c>
      <c r="U12" s="80">
        <v>65700</v>
      </c>
      <c r="V12" s="80">
        <v>0</v>
      </c>
      <c r="W12" s="78"/>
      <c r="X12" s="80">
        <v>0</v>
      </c>
      <c r="Y12" s="78"/>
      <c r="Z12" s="80">
        <v>0</v>
      </c>
      <c r="AA12" s="80">
        <v>0</v>
      </c>
      <c r="AB12" s="80">
        <v>0</v>
      </c>
      <c r="AC12" s="78"/>
      <c r="AD12" s="78"/>
      <c r="AE12" s="79">
        <v>44904</v>
      </c>
      <c r="AF12" s="78"/>
      <c r="AG12" s="78">
        <v>2</v>
      </c>
      <c r="AH12" s="78"/>
      <c r="AI12" s="78"/>
      <c r="AJ12" s="78">
        <v>1</v>
      </c>
      <c r="AK12" s="78">
        <v>20221230</v>
      </c>
      <c r="AL12" s="78">
        <v>20221209</v>
      </c>
      <c r="AM12" s="80">
        <v>65700</v>
      </c>
      <c r="AN12" s="80">
        <v>0</v>
      </c>
      <c r="AO12" s="79">
        <v>44957</v>
      </c>
    </row>
    <row r="13" spans="1:41">
      <c r="A13" s="78">
        <v>891409981</v>
      </c>
      <c r="B13" s="94" t="s">
        <v>95</v>
      </c>
      <c r="C13" s="78" t="s">
        <v>12</v>
      </c>
      <c r="D13" s="78">
        <v>73725</v>
      </c>
      <c r="E13" s="78" t="s">
        <v>112</v>
      </c>
      <c r="F13" s="78" t="s">
        <v>12</v>
      </c>
      <c r="G13" s="78">
        <v>73725</v>
      </c>
      <c r="H13" s="79">
        <v>44895</v>
      </c>
      <c r="I13" s="80">
        <v>285249</v>
      </c>
      <c r="J13" s="80">
        <v>285249</v>
      </c>
      <c r="K13" s="78" t="s">
        <v>107</v>
      </c>
      <c r="L13" s="78" t="s">
        <v>108</v>
      </c>
      <c r="M13" s="78"/>
      <c r="N13" s="78"/>
      <c r="O13" s="80">
        <v>0</v>
      </c>
      <c r="P13" s="80" t="s">
        <v>109</v>
      </c>
      <c r="Q13" s="80">
        <v>285249</v>
      </c>
      <c r="R13" s="80">
        <v>0</v>
      </c>
      <c r="S13" s="80">
        <v>0</v>
      </c>
      <c r="T13" s="80">
        <v>0</v>
      </c>
      <c r="U13" s="80">
        <v>285249</v>
      </c>
      <c r="V13" s="80">
        <v>0</v>
      </c>
      <c r="W13" s="78"/>
      <c r="X13" s="80">
        <v>0</v>
      </c>
      <c r="Y13" s="78"/>
      <c r="Z13" s="80">
        <v>0</v>
      </c>
      <c r="AA13" s="80">
        <v>0</v>
      </c>
      <c r="AB13" s="80">
        <v>0</v>
      </c>
      <c r="AC13" s="78"/>
      <c r="AD13" s="78"/>
      <c r="AE13" s="79">
        <v>44904</v>
      </c>
      <c r="AF13" s="78"/>
      <c r="AG13" s="78">
        <v>2</v>
      </c>
      <c r="AH13" s="78"/>
      <c r="AI13" s="78"/>
      <c r="AJ13" s="78">
        <v>1</v>
      </c>
      <c r="AK13" s="78">
        <v>20221230</v>
      </c>
      <c r="AL13" s="78">
        <v>20221209</v>
      </c>
      <c r="AM13" s="80">
        <v>285249</v>
      </c>
      <c r="AN13" s="80">
        <v>0</v>
      </c>
      <c r="AO13" s="79">
        <v>44957</v>
      </c>
    </row>
    <row r="14" spans="1:41">
      <c r="A14" s="78">
        <v>891409981</v>
      </c>
      <c r="B14" s="78" t="s">
        <v>95</v>
      </c>
      <c r="C14" s="78" t="s">
        <v>12</v>
      </c>
      <c r="D14" s="78">
        <v>31164</v>
      </c>
      <c r="E14" s="78" t="s">
        <v>113</v>
      </c>
      <c r="F14" s="78" t="s">
        <v>12</v>
      </c>
      <c r="G14" s="78">
        <v>31164</v>
      </c>
      <c r="H14" s="79">
        <v>44645</v>
      </c>
      <c r="I14" s="80">
        <v>65700</v>
      </c>
      <c r="J14" s="80">
        <v>65700</v>
      </c>
      <c r="K14" s="78" t="s">
        <v>107</v>
      </c>
      <c r="L14" s="78" t="s">
        <v>108</v>
      </c>
      <c r="M14" s="78"/>
      <c r="N14" s="78"/>
      <c r="O14" s="80">
        <v>0</v>
      </c>
      <c r="P14" s="80" t="s">
        <v>109</v>
      </c>
      <c r="Q14" s="80">
        <v>65700</v>
      </c>
      <c r="R14" s="80">
        <v>0</v>
      </c>
      <c r="S14" s="80">
        <v>0</v>
      </c>
      <c r="T14" s="80">
        <v>0</v>
      </c>
      <c r="U14" s="80">
        <v>65700</v>
      </c>
      <c r="V14" s="80">
        <v>0</v>
      </c>
      <c r="W14" s="78"/>
      <c r="X14" s="80">
        <v>0</v>
      </c>
      <c r="Y14" s="78"/>
      <c r="Z14" s="80">
        <v>0</v>
      </c>
      <c r="AA14" s="80">
        <v>0</v>
      </c>
      <c r="AB14" s="80">
        <v>0</v>
      </c>
      <c r="AC14" s="78"/>
      <c r="AD14" s="78"/>
      <c r="AE14" s="79">
        <v>44777</v>
      </c>
      <c r="AF14" s="78"/>
      <c r="AG14" s="78">
        <v>2</v>
      </c>
      <c r="AH14" s="78"/>
      <c r="AI14" s="78"/>
      <c r="AJ14" s="78">
        <v>1</v>
      </c>
      <c r="AK14" s="78">
        <v>20220930</v>
      </c>
      <c r="AL14" s="78">
        <v>20220920</v>
      </c>
      <c r="AM14" s="80">
        <v>65700</v>
      </c>
      <c r="AN14" s="80">
        <v>0</v>
      </c>
      <c r="AO14" s="79">
        <v>44957</v>
      </c>
    </row>
    <row r="15" spans="1:41">
      <c r="A15" s="78">
        <v>891409981</v>
      </c>
      <c r="B15" s="78" t="s">
        <v>95</v>
      </c>
      <c r="C15" s="78" t="s">
        <v>12</v>
      </c>
      <c r="D15" s="78">
        <v>34488</v>
      </c>
      <c r="E15" s="78" t="s">
        <v>114</v>
      </c>
      <c r="F15" s="78" t="s">
        <v>12</v>
      </c>
      <c r="G15" s="78">
        <v>34488</v>
      </c>
      <c r="H15" s="79">
        <v>44672</v>
      </c>
      <c r="I15" s="80">
        <v>2431662</v>
      </c>
      <c r="J15" s="80">
        <v>2431662</v>
      </c>
      <c r="K15" s="78" t="s">
        <v>115</v>
      </c>
      <c r="L15" s="78" t="s">
        <v>116</v>
      </c>
      <c r="M15" s="78"/>
      <c r="N15" s="78" t="s">
        <v>117</v>
      </c>
      <c r="O15" s="80">
        <v>2431662</v>
      </c>
      <c r="P15" s="80" t="s">
        <v>109</v>
      </c>
      <c r="Q15" s="80">
        <v>2431662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78"/>
      <c r="X15" s="80">
        <v>2431662</v>
      </c>
      <c r="Y15" s="78" t="s">
        <v>118</v>
      </c>
      <c r="Z15" s="80">
        <v>2431662</v>
      </c>
      <c r="AA15" s="80">
        <v>0</v>
      </c>
      <c r="AB15" s="80">
        <v>0</v>
      </c>
      <c r="AC15" s="78"/>
      <c r="AD15" s="78"/>
      <c r="AE15" s="79">
        <v>44733</v>
      </c>
      <c r="AF15" s="78"/>
      <c r="AG15" s="78">
        <v>9</v>
      </c>
      <c r="AH15" s="78"/>
      <c r="AI15" s="78" t="s">
        <v>119</v>
      </c>
      <c r="AJ15" s="78">
        <v>2</v>
      </c>
      <c r="AK15" s="78">
        <v>21001231</v>
      </c>
      <c r="AL15" s="78">
        <v>20220907</v>
      </c>
      <c r="AM15" s="80">
        <v>2431662</v>
      </c>
      <c r="AN15" s="80">
        <v>0</v>
      </c>
      <c r="AO15" s="79">
        <v>44957</v>
      </c>
    </row>
    <row r="16" spans="1:41">
      <c r="A16" s="78">
        <v>891409981</v>
      </c>
      <c r="B16" s="78" t="s">
        <v>95</v>
      </c>
      <c r="C16" s="78" t="s">
        <v>12</v>
      </c>
      <c r="D16" s="78">
        <v>34673</v>
      </c>
      <c r="E16" s="78" t="s">
        <v>120</v>
      </c>
      <c r="F16" s="78" t="s">
        <v>12</v>
      </c>
      <c r="G16" s="78">
        <v>34673</v>
      </c>
      <c r="H16" s="79">
        <v>44672</v>
      </c>
      <c r="I16" s="80">
        <v>404179</v>
      </c>
      <c r="J16" s="80">
        <v>404179</v>
      </c>
      <c r="K16" s="78" t="s">
        <v>115</v>
      </c>
      <c r="L16" s="78" t="s">
        <v>116</v>
      </c>
      <c r="M16" s="78"/>
      <c r="N16" s="78" t="s">
        <v>117</v>
      </c>
      <c r="O16" s="80">
        <v>404179</v>
      </c>
      <c r="P16" s="80" t="s">
        <v>109</v>
      </c>
      <c r="Q16" s="80">
        <v>404179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78"/>
      <c r="X16" s="80">
        <v>404179</v>
      </c>
      <c r="Y16" s="78" t="s">
        <v>121</v>
      </c>
      <c r="Z16" s="80">
        <v>404179</v>
      </c>
      <c r="AA16" s="80">
        <v>0</v>
      </c>
      <c r="AB16" s="80">
        <v>0</v>
      </c>
      <c r="AC16" s="78"/>
      <c r="AD16" s="78"/>
      <c r="AE16" s="79">
        <v>44733</v>
      </c>
      <c r="AF16" s="78"/>
      <c r="AG16" s="78">
        <v>9</v>
      </c>
      <c r="AH16" s="78"/>
      <c r="AI16" s="78" t="s">
        <v>119</v>
      </c>
      <c r="AJ16" s="78">
        <v>2</v>
      </c>
      <c r="AK16" s="78">
        <v>21001231</v>
      </c>
      <c r="AL16" s="78">
        <v>20220907</v>
      </c>
      <c r="AM16" s="80">
        <v>404179</v>
      </c>
      <c r="AN16" s="80">
        <v>0</v>
      </c>
      <c r="AO16" s="79">
        <v>44957</v>
      </c>
    </row>
    <row r="17" spans="1:41">
      <c r="A17" s="78">
        <v>891409981</v>
      </c>
      <c r="B17" s="78" t="s">
        <v>95</v>
      </c>
      <c r="C17" s="78" t="s">
        <v>12</v>
      </c>
      <c r="D17" s="78">
        <v>34767</v>
      </c>
      <c r="E17" s="78" t="s">
        <v>122</v>
      </c>
      <c r="F17" s="78" t="s">
        <v>12</v>
      </c>
      <c r="G17" s="78">
        <v>34767</v>
      </c>
      <c r="H17" s="79">
        <v>44673</v>
      </c>
      <c r="I17" s="80">
        <v>170700</v>
      </c>
      <c r="J17" s="80">
        <v>170700</v>
      </c>
      <c r="K17" s="78" t="s">
        <v>115</v>
      </c>
      <c r="L17" s="78" t="s">
        <v>116</v>
      </c>
      <c r="M17" s="78"/>
      <c r="N17" s="78" t="s">
        <v>117</v>
      </c>
      <c r="O17" s="80">
        <v>170700</v>
      </c>
      <c r="P17" s="80" t="s">
        <v>109</v>
      </c>
      <c r="Q17" s="80">
        <v>170700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78"/>
      <c r="X17" s="80">
        <v>170700</v>
      </c>
      <c r="Y17" s="78" t="s">
        <v>121</v>
      </c>
      <c r="Z17" s="80">
        <v>170700</v>
      </c>
      <c r="AA17" s="80">
        <v>0</v>
      </c>
      <c r="AB17" s="80">
        <v>0</v>
      </c>
      <c r="AC17" s="78"/>
      <c r="AD17" s="78"/>
      <c r="AE17" s="79">
        <v>44733</v>
      </c>
      <c r="AF17" s="78"/>
      <c r="AG17" s="78">
        <v>9</v>
      </c>
      <c r="AH17" s="78"/>
      <c r="AI17" s="78" t="s">
        <v>119</v>
      </c>
      <c r="AJ17" s="78">
        <v>2</v>
      </c>
      <c r="AK17" s="78">
        <v>21001231</v>
      </c>
      <c r="AL17" s="78">
        <v>20220907</v>
      </c>
      <c r="AM17" s="80">
        <v>170700</v>
      </c>
      <c r="AN17" s="80">
        <v>0</v>
      </c>
      <c r="AO17" s="79">
        <v>44957</v>
      </c>
    </row>
    <row r="18" spans="1:41">
      <c r="A18" s="78">
        <v>891409981</v>
      </c>
      <c r="B18" s="78" t="s">
        <v>95</v>
      </c>
      <c r="C18" s="78" t="s">
        <v>12</v>
      </c>
      <c r="D18" s="78">
        <v>53202</v>
      </c>
      <c r="E18" s="78" t="s">
        <v>123</v>
      </c>
      <c r="F18" s="78" t="s">
        <v>12</v>
      </c>
      <c r="G18" s="78">
        <v>53202</v>
      </c>
      <c r="H18" s="79">
        <v>44786</v>
      </c>
      <c r="I18" s="80">
        <v>1145113</v>
      </c>
      <c r="J18" s="80">
        <v>1145113</v>
      </c>
      <c r="K18" s="78" t="s">
        <v>115</v>
      </c>
      <c r="L18" s="78" t="s">
        <v>116</v>
      </c>
      <c r="M18" s="78"/>
      <c r="N18" s="78" t="s">
        <v>117</v>
      </c>
      <c r="O18" s="80">
        <v>1145113</v>
      </c>
      <c r="P18" s="80" t="s">
        <v>109</v>
      </c>
      <c r="Q18" s="80">
        <v>1145113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78"/>
      <c r="X18" s="80">
        <v>1145113</v>
      </c>
      <c r="Y18" s="78" t="s">
        <v>124</v>
      </c>
      <c r="Z18" s="80">
        <v>1145113</v>
      </c>
      <c r="AA18" s="80">
        <v>0</v>
      </c>
      <c r="AB18" s="80">
        <v>0</v>
      </c>
      <c r="AC18" s="78"/>
      <c r="AD18" s="78"/>
      <c r="AE18" s="79">
        <v>44820</v>
      </c>
      <c r="AF18" s="78"/>
      <c r="AG18" s="78">
        <v>9</v>
      </c>
      <c r="AH18" s="78"/>
      <c r="AI18" s="78" t="s">
        <v>119</v>
      </c>
      <c r="AJ18" s="78">
        <v>1</v>
      </c>
      <c r="AK18" s="78">
        <v>21001231</v>
      </c>
      <c r="AL18" s="78">
        <v>20220916</v>
      </c>
      <c r="AM18" s="80">
        <v>1145113</v>
      </c>
      <c r="AN18" s="80">
        <v>0</v>
      </c>
      <c r="AO18" s="79">
        <v>44957</v>
      </c>
    </row>
    <row r="19" spans="1:41">
      <c r="A19" s="78">
        <v>891409981</v>
      </c>
      <c r="B19" s="78" t="s">
        <v>95</v>
      </c>
      <c r="C19" s="78" t="s">
        <v>12</v>
      </c>
      <c r="D19" s="78">
        <v>23678</v>
      </c>
      <c r="E19" s="78" t="s">
        <v>125</v>
      </c>
      <c r="F19" s="78" t="s">
        <v>12</v>
      </c>
      <c r="G19" s="78">
        <v>23678</v>
      </c>
      <c r="H19" s="79">
        <v>44604</v>
      </c>
      <c r="I19" s="80">
        <v>85576</v>
      </c>
      <c r="J19" s="80">
        <v>85576</v>
      </c>
      <c r="K19" s="78" t="s">
        <v>115</v>
      </c>
      <c r="L19" s="78" t="s">
        <v>116</v>
      </c>
      <c r="M19" s="78"/>
      <c r="N19" s="78" t="s">
        <v>117</v>
      </c>
      <c r="O19" s="80">
        <v>85576</v>
      </c>
      <c r="P19" s="80" t="s">
        <v>109</v>
      </c>
      <c r="Q19" s="80">
        <v>85576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78"/>
      <c r="X19" s="80">
        <v>85576</v>
      </c>
      <c r="Y19" s="78" t="s">
        <v>126</v>
      </c>
      <c r="Z19" s="80">
        <v>85576</v>
      </c>
      <c r="AA19" s="80">
        <v>0</v>
      </c>
      <c r="AB19" s="80">
        <v>0</v>
      </c>
      <c r="AC19" s="78"/>
      <c r="AD19" s="78"/>
      <c r="AE19" s="79">
        <v>44777</v>
      </c>
      <c r="AF19" s="78"/>
      <c r="AG19" s="78">
        <v>9</v>
      </c>
      <c r="AH19" s="78"/>
      <c r="AI19" s="78" t="s">
        <v>119</v>
      </c>
      <c r="AJ19" s="78">
        <v>1</v>
      </c>
      <c r="AK19" s="78">
        <v>21001231</v>
      </c>
      <c r="AL19" s="78">
        <v>20220920</v>
      </c>
      <c r="AM19" s="80">
        <v>85576</v>
      </c>
      <c r="AN19" s="80">
        <v>0</v>
      </c>
      <c r="AO19" s="79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showGridLines="0" zoomScale="80" zoomScaleNormal="80" workbookViewId="0">
      <selection activeCell="B8" sqref="B8"/>
    </sheetView>
  </sheetViews>
  <sheetFormatPr baseColWidth="10" defaultRowHeight="15"/>
  <cols>
    <col min="1" max="1" width="5" customWidth="1"/>
    <col min="2" max="2" width="47" bestFit="1" customWidth="1"/>
    <col min="3" max="3" width="12.7109375" style="89" customWidth="1"/>
    <col min="4" max="4" width="15" style="81" bestFit="1" customWidth="1"/>
  </cols>
  <sheetData>
    <row r="3" spans="2:4">
      <c r="B3" s="85" t="s">
        <v>127</v>
      </c>
      <c r="C3" s="85" t="s">
        <v>128</v>
      </c>
      <c r="D3" s="86" t="s">
        <v>129</v>
      </c>
    </row>
    <row r="4" spans="2:4">
      <c r="B4" s="83" t="s">
        <v>108</v>
      </c>
      <c r="C4" s="90">
        <v>5</v>
      </c>
      <c r="D4" s="87">
        <v>1026493</v>
      </c>
    </row>
    <row r="5" spans="2:4">
      <c r="B5" s="84" t="s">
        <v>116</v>
      </c>
      <c r="C5" s="91">
        <v>5</v>
      </c>
      <c r="D5" s="88">
        <v>4237230</v>
      </c>
    </row>
    <row r="6" spans="2:4">
      <c r="B6" s="84" t="s">
        <v>98</v>
      </c>
      <c r="C6" s="91">
        <v>7</v>
      </c>
      <c r="D6" s="88">
        <v>1942897</v>
      </c>
    </row>
    <row r="7" spans="2:4">
      <c r="B7" s="85" t="s">
        <v>31</v>
      </c>
      <c r="C7" s="92">
        <v>17</v>
      </c>
      <c r="D7" s="86">
        <v>7206620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21" sqref="O21"/>
    </sheetView>
  </sheetViews>
  <sheetFormatPr baseColWidth="10" defaultRowHeight="12.75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24" width="11.42578125" style="29"/>
    <col min="225" max="225" width="4.42578125" style="29" customWidth="1"/>
    <col min="226" max="226" width="11.42578125" style="29"/>
    <col min="227" max="227" width="17.5703125" style="29" customWidth="1"/>
    <col min="228" max="228" width="11.5703125" style="29" customWidth="1"/>
    <col min="229" max="232" width="11.42578125" style="29"/>
    <col min="233" max="233" width="22.5703125" style="29" customWidth="1"/>
    <col min="234" max="234" width="14" style="29" customWidth="1"/>
    <col min="235" max="235" width="1.7109375" style="29" customWidth="1"/>
    <col min="236" max="480" width="11.42578125" style="29"/>
    <col min="481" max="481" width="4.42578125" style="29" customWidth="1"/>
    <col min="482" max="482" width="11.42578125" style="29"/>
    <col min="483" max="483" width="17.5703125" style="29" customWidth="1"/>
    <col min="484" max="484" width="11.5703125" style="29" customWidth="1"/>
    <col min="485" max="488" width="11.42578125" style="29"/>
    <col min="489" max="489" width="22.5703125" style="29" customWidth="1"/>
    <col min="490" max="490" width="14" style="29" customWidth="1"/>
    <col min="491" max="491" width="1.7109375" style="29" customWidth="1"/>
    <col min="492" max="736" width="11.42578125" style="29"/>
    <col min="737" max="737" width="4.42578125" style="29" customWidth="1"/>
    <col min="738" max="738" width="11.42578125" style="29"/>
    <col min="739" max="739" width="17.5703125" style="29" customWidth="1"/>
    <col min="740" max="740" width="11.5703125" style="29" customWidth="1"/>
    <col min="741" max="744" width="11.42578125" style="29"/>
    <col min="745" max="745" width="22.5703125" style="29" customWidth="1"/>
    <col min="746" max="746" width="14" style="29" customWidth="1"/>
    <col min="747" max="747" width="1.7109375" style="29" customWidth="1"/>
    <col min="748" max="992" width="11.42578125" style="29"/>
    <col min="993" max="993" width="4.42578125" style="29" customWidth="1"/>
    <col min="994" max="994" width="11.42578125" style="29"/>
    <col min="995" max="995" width="17.5703125" style="29" customWidth="1"/>
    <col min="996" max="996" width="11.5703125" style="29" customWidth="1"/>
    <col min="997" max="1000" width="11.42578125" style="29"/>
    <col min="1001" max="1001" width="22.5703125" style="29" customWidth="1"/>
    <col min="1002" max="1002" width="14" style="29" customWidth="1"/>
    <col min="1003" max="1003" width="1.7109375" style="29" customWidth="1"/>
    <col min="1004" max="1248" width="11.42578125" style="29"/>
    <col min="1249" max="1249" width="4.42578125" style="29" customWidth="1"/>
    <col min="1250" max="1250" width="11.42578125" style="29"/>
    <col min="1251" max="1251" width="17.5703125" style="29" customWidth="1"/>
    <col min="1252" max="1252" width="11.5703125" style="29" customWidth="1"/>
    <col min="1253" max="1256" width="11.42578125" style="29"/>
    <col min="1257" max="1257" width="22.5703125" style="29" customWidth="1"/>
    <col min="1258" max="1258" width="14" style="29" customWidth="1"/>
    <col min="1259" max="1259" width="1.7109375" style="29" customWidth="1"/>
    <col min="1260" max="1504" width="11.42578125" style="29"/>
    <col min="1505" max="1505" width="4.42578125" style="29" customWidth="1"/>
    <col min="1506" max="1506" width="11.42578125" style="29"/>
    <col min="1507" max="1507" width="17.5703125" style="29" customWidth="1"/>
    <col min="1508" max="1508" width="11.5703125" style="29" customWidth="1"/>
    <col min="1509" max="1512" width="11.42578125" style="29"/>
    <col min="1513" max="1513" width="22.5703125" style="29" customWidth="1"/>
    <col min="1514" max="1514" width="14" style="29" customWidth="1"/>
    <col min="1515" max="1515" width="1.7109375" style="29" customWidth="1"/>
    <col min="1516" max="1760" width="11.42578125" style="29"/>
    <col min="1761" max="1761" width="4.42578125" style="29" customWidth="1"/>
    <col min="1762" max="1762" width="11.42578125" style="29"/>
    <col min="1763" max="1763" width="17.5703125" style="29" customWidth="1"/>
    <col min="1764" max="1764" width="11.5703125" style="29" customWidth="1"/>
    <col min="1765" max="1768" width="11.42578125" style="29"/>
    <col min="1769" max="1769" width="22.5703125" style="29" customWidth="1"/>
    <col min="1770" max="1770" width="14" style="29" customWidth="1"/>
    <col min="1771" max="1771" width="1.7109375" style="29" customWidth="1"/>
    <col min="1772" max="2016" width="11.42578125" style="29"/>
    <col min="2017" max="2017" width="4.42578125" style="29" customWidth="1"/>
    <col min="2018" max="2018" width="11.42578125" style="29"/>
    <col min="2019" max="2019" width="17.5703125" style="29" customWidth="1"/>
    <col min="2020" max="2020" width="11.5703125" style="29" customWidth="1"/>
    <col min="2021" max="2024" width="11.42578125" style="29"/>
    <col min="2025" max="2025" width="22.5703125" style="29" customWidth="1"/>
    <col min="2026" max="2026" width="14" style="29" customWidth="1"/>
    <col min="2027" max="2027" width="1.7109375" style="29" customWidth="1"/>
    <col min="2028" max="2272" width="11.42578125" style="29"/>
    <col min="2273" max="2273" width="4.42578125" style="29" customWidth="1"/>
    <col min="2274" max="2274" width="11.42578125" style="29"/>
    <col min="2275" max="2275" width="17.5703125" style="29" customWidth="1"/>
    <col min="2276" max="2276" width="11.5703125" style="29" customWidth="1"/>
    <col min="2277" max="2280" width="11.42578125" style="29"/>
    <col min="2281" max="2281" width="22.5703125" style="29" customWidth="1"/>
    <col min="2282" max="2282" width="14" style="29" customWidth="1"/>
    <col min="2283" max="2283" width="1.7109375" style="29" customWidth="1"/>
    <col min="2284" max="2528" width="11.42578125" style="29"/>
    <col min="2529" max="2529" width="4.42578125" style="29" customWidth="1"/>
    <col min="2530" max="2530" width="11.42578125" style="29"/>
    <col min="2531" max="2531" width="17.5703125" style="29" customWidth="1"/>
    <col min="2532" max="2532" width="11.5703125" style="29" customWidth="1"/>
    <col min="2533" max="2536" width="11.42578125" style="29"/>
    <col min="2537" max="2537" width="22.5703125" style="29" customWidth="1"/>
    <col min="2538" max="2538" width="14" style="29" customWidth="1"/>
    <col min="2539" max="2539" width="1.7109375" style="29" customWidth="1"/>
    <col min="2540" max="2784" width="11.42578125" style="29"/>
    <col min="2785" max="2785" width="4.42578125" style="29" customWidth="1"/>
    <col min="2786" max="2786" width="11.42578125" style="29"/>
    <col min="2787" max="2787" width="17.5703125" style="29" customWidth="1"/>
    <col min="2788" max="2788" width="11.5703125" style="29" customWidth="1"/>
    <col min="2789" max="2792" width="11.42578125" style="29"/>
    <col min="2793" max="2793" width="22.5703125" style="29" customWidth="1"/>
    <col min="2794" max="2794" width="14" style="29" customWidth="1"/>
    <col min="2795" max="2795" width="1.7109375" style="29" customWidth="1"/>
    <col min="2796" max="3040" width="11.42578125" style="29"/>
    <col min="3041" max="3041" width="4.42578125" style="29" customWidth="1"/>
    <col min="3042" max="3042" width="11.42578125" style="29"/>
    <col min="3043" max="3043" width="17.5703125" style="29" customWidth="1"/>
    <col min="3044" max="3044" width="11.5703125" style="29" customWidth="1"/>
    <col min="3045" max="3048" width="11.42578125" style="29"/>
    <col min="3049" max="3049" width="22.5703125" style="29" customWidth="1"/>
    <col min="3050" max="3050" width="14" style="29" customWidth="1"/>
    <col min="3051" max="3051" width="1.7109375" style="29" customWidth="1"/>
    <col min="3052" max="3296" width="11.42578125" style="29"/>
    <col min="3297" max="3297" width="4.42578125" style="29" customWidth="1"/>
    <col min="3298" max="3298" width="11.42578125" style="29"/>
    <col min="3299" max="3299" width="17.5703125" style="29" customWidth="1"/>
    <col min="3300" max="3300" width="11.5703125" style="29" customWidth="1"/>
    <col min="3301" max="3304" width="11.42578125" style="29"/>
    <col min="3305" max="3305" width="22.5703125" style="29" customWidth="1"/>
    <col min="3306" max="3306" width="14" style="29" customWidth="1"/>
    <col min="3307" max="3307" width="1.7109375" style="29" customWidth="1"/>
    <col min="3308" max="3552" width="11.42578125" style="29"/>
    <col min="3553" max="3553" width="4.42578125" style="29" customWidth="1"/>
    <col min="3554" max="3554" width="11.42578125" style="29"/>
    <col min="3555" max="3555" width="17.5703125" style="29" customWidth="1"/>
    <col min="3556" max="3556" width="11.5703125" style="29" customWidth="1"/>
    <col min="3557" max="3560" width="11.42578125" style="29"/>
    <col min="3561" max="3561" width="22.5703125" style="29" customWidth="1"/>
    <col min="3562" max="3562" width="14" style="29" customWidth="1"/>
    <col min="3563" max="3563" width="1.7109375" style="29" customWidth="1"/>
    <col min="3564" max="3808" width="11.42578125" style="29"/>
    <col min="3809" max="3809" width="4.42578125" style="29" customWidth="1"/>
    <col min="3810" max="3810" width="11.42578125" style="29"/>
    <col min="3811" max="3811" width="17.5703125" style="29" customWidth="1"/>
    <col min="3812" max="3812" width="11.5703125" style="29" customWidth="1"/>
    <col min="3813" max="3816" width="11.42578125" style="29"/>
    <col min="3817" max="3817" width="22.5703125" style="29" customWidth="1"/>
    <col min="3818" max="3818" width="14" style="29" customWidth="1"/>
    <col min="3819" max="3819" width="1.7109375" style="29" customWidth="1"/>
    <col min="3820" max="4064" width="11.42578125" style="29"/>
    <col min="4065" max="4065" width="4.42578125" style="29" customWidth="1"/>
    <col min="4066" max="4066" width="11.42578125" style="29"/>
    <col min="4067" max="4067" width="17.5703125" style="29" customWidth="1"/>
    <col min="4068" max="4068" width="11.5703125" style="29" customWidth="1"/>
    <col min="4069" max="4072" width="11.42578125" style="29"/>
    <col min="4073" max="4073" width="22.5703125" style="29" customWidth="1"/>
    <col min="4074" max="4074" width="14" style="29" customWidth="1"/>
    <col min="4075" max="4075" width="1.7109375" style="29" customWidth="1"/>
    <col min="4076" max="4320" width="11.42578125" style="29"/>
    <col min="4321" max="4321" width="4.42578125" style="29" customWidth="1"/>
    <col min="4322" max="4322" width="11.42578125" style="29"/>
    <col min="4323" max="4323" width="17.5703125" style="29" customWidth="1"/>
    <col min="4324" max="4324" width="11.5703125" style="29" customWidth="1"/>
    <col min="4325" max="4328" width="11.42578125" style="29"/>
    <col min="4329" max="4329" width="22.5703125" style="29" customWidth="1"/>
    <col min="4330" max="4330" width="14" style="29" customWidth="1"/>
    <col min="4331" max="4331" width="1.7109375" style="29" customWidth="1"/>
    <col min="4332" max="4576" width="11.42578125" style="29"/>
    <col min="4577" max="4577" width="4.42578125" style="29" customWidth="1"/>
    <col min="4578" max="4578" width="11.42578125" style="29"/>
    <col min="4579" max="4579" width="17.5703125" style="29" customWidth="1"/>
    <col min="4580" max="4580" width="11.5703125" style="29" customWidth="1"/>
    <col min="4581" max="4584" width="11.42578125" style="29"/>
    <col min="4585" max="4585" width="22.5703125" style="29" customWidth="1"/>
    <col min="4586" max="4586" width="14" style="29" customWidth="1"/>
    <col min="4587" max="4587" width="1.7109375" style="29" customWidth="1"/>
    <col min="4588" max="4832" width="11.42578125" style="29"/>
    <col min="4833" max="4833" width="4.42578125" style="29" customWidth="1"/>
    <col min="4834" max="4834" width="11.42578125" style="29"/>
    <col min="4835" max="4835" width="17.5703125" style="29" customWidth="1"/>
    <col min="4836" max="4836" width="11.5703125" style="29" customWidth="1"/>
    <col min="4837" max="4840" width="11.42578125" style="29"/>
    <col min="4841" max="4841" width="22.5703125" style="29" customWidth="1"/>
    <col min="4842" max="4842" width="14" style="29" customWidth="1"/>
    <col min="4843" max="4843" width="1.7109375" style="29" customWidth="1"/>
    <col min="4844" max="5088" width="11.42578125" style="29"/>
    <col min="5089" max="5089" width="4.42578125" style="29" customWidth="1"/>
    <col min="5090" max="5090" width="11.42578125" style="29"/>
    <col min="5091" max="5091" width="17.5703125" style="29" customWidth="1"/>
    <col min="5092" max="5092" width="11.5703125" style="29" customWidth="1"/>
    <col min="5093" max="5096" width="11.42578125" style="29"/>
    <col min="5097" max="5097" width="22.5703125" style="29" customWidth="1"/>
    <col min="5098" max="5098" width="14" style="29" customWidth="1"/>
    <col min="5099" max="5099" width="1.7109375" style="29" customWidth="1"/>
    <col min="5100" max="5344" width="11.42578125" style="29"/>
    <col min="5345" max="5345" width="4.42578125" style="29" customWidth="1"/>
    <col min="5346" max="5346" width="11.42578125" style="29"/>
    <col min="5347" max="5347" width="17.5703125" style="29" customWidth="1"/>
    <col min="5348" max="5348" width="11.5703125" style="29" customWidth="1"/>
    <col min="5349" max="5352" width="11.42578125" style="29"/>
    <col min="5353" max="5353" width="22.5703125" style="29" customWidth="1"/>
    <col min="5354" max="5354" width="14" style="29" customWidth="1"/>
    <col min="5355" max="5355" width="1.7109375" style="29" customWidth="1"/>
    <col min="5356" max="5600" width="11.42578125" style="29"/>
    <col min="5601" max="5601" width="4.42578125" style="29" customWidth="1"/>
    <col min="5602" max="5602" width="11.42578125" style="29"/>
    <col min="5603" max="5603" width="17.5703125" style="29" customWidth="1"/>
    <col min="5604" max="5604" width="11.5703125" style="29" customWidth="1"/>
    <col min="5605" max="5608" width="11.42578125" style="29"/>
    <col min="5609" max="5609" width="22.5703125" style="29" customWidth="1"/>
    <col min="5610" max="5610" width="14" style="29" customWidth="1"/>
    <col min="5611" max="5611" width="1.7109375" style="29" customWidth="1"/>
    <col min="5612" max="5856" width="11.42578125" style="29"/>
    <col min="5857" max="5857" width="4.42578125" style="29" customWidth="1"/>
    <col min="5858" max="5858" width="11.42578125" style="29"/>
    <col min="5859" max="5859" width="17.5703125" style="29" customWidth="1"/>
    <col min="5860" max="5860" width="11.5703125" style="29" customWidth="1"/>
    <col min="5861" max="5864" width="11.42578125" style="29"/>
    <col min="5865" max="5865" width="22.5703125" style="29" customWidth="1"/>
    <col min="5866" max="5866" width="14" style="29" customWidth="1"/>
    <col min="5867" max="5867" width="1.7109375" style="29" customWidth="1"/>
    <col min="5868" max="6112" width="11.42578125" style="29"/>
    <col min="6113" max="6113" width="4.42578125" style="29" customWidth="1"/>
    <col min="6114" max="6114" width="11.42578125" style="29"/>
    <col min="6115" max="6115" width="17.5703125" style="29" customWidth="1"/>
    <col min="6116" max="6116" width="11.5703125" style="29" customWidth="1"/>
    <col min="6117" max="6120" width="11.42578125" style="29"/>
    <col min="6121" max="6121" width="22.5703125" style="29" customWidth="1"/>
    <col min="6122" max="6122" width="14" style="29" customWidth="1"/>
    <col min="6123" max="6123" width="1.7109375" style="29" customWidth="1"/>
    <col min="6124" max="6368" width="11.42578125" style="29"/>
    <col min="6369" max="6369" width="4.42578125" style="29" customWidth="1"/>
    <col min="6370" max="6370" width="11.42578125" style="29"/>
    <col min="6371" max="6371" width="17.5703125" style="29" customWidth="1"/>
    <col min="6372" max="6372" width="11.5703125" style="29" customWidth="1"/>
    <col min="6373" max="6376" width="11.42578125" style="29"/>
    <col min="6377" max="6377" width="22.5703125" style="29" customWidth="1"/>
    <col min="6378" max="6378" width="14" style="29" customWidth="1"/>
    <col min="6379" max="6379" width="1.7109375" style="29" customWidth="1"/>
    <col min="6380" max="6624" width="11.42578125" style="29"/>
    <col min="6625" max="6625" width="4.42578125" style="29" customWidth="1"/>
    <col min="6626" max="6626" width="11.42578125" style="29"/>
    <col min="6627" max="6627" width="17.5703125" style="29" customWidth="1"/>
    <col min="6628" max="6628" width="11.5703125" style="29" customWidth="1"/>
    <col min="6629" max="6632" width="11.42578125" style="29"/>
    <col min="6633" max="6633" width="22.5703125" style="29" customWidth="1"/>
    <col min="6634" max="6634" width="14" style="29" customWidth="1"/>
    <col min="6635" max="6635" width="1.7109375" style="29" customWidth="1"/>
    <col min="6636" max="6880" width="11.42578125" style="29"/>
    <col min="6881" max="6881" width="4.42578125" style="29" customWidth="1"/>
    <col min="6882" max="6882" width="11.42578125" style="29"/>
    <col min="6883" max="6883" width="17.5703125" style="29" customWidth="1"/>
    <col min="6884" max="6884" width="11.5703125" style="29" customWidth="1"/>
    <col min="6885" max="6888" width="11.42578125" style="29"/>
    <col min="6889" max="6889" width="22.5703125" style="29" customWidth="1"/>
    <col min="6890" max="6890" width="14" style="29" customWidth="1"/>
    <col min="6891" max="6891" width="1.7109375" style="29" customWidth="1"/>
    <col min="6892" max="7136" width="11.42578125" style="29"/>
    <col min="7137" max="7137" width="4.42578125" style="29" customWidth="1"/>
    <col min="7138" max="7138" width="11.42578125" style="29"/>
    <col min="7139" max="7139" width="17.5703125" style="29" customWidth="1"/>
    <col min="7140" max="7140" width="11.5703125" style="29" customWidth="1"/>
    <col min="7141" max="7144" width="11.42578125" style="29"/>
    <col min="7145" max="7145" width="22.5703125" style="29" customWidth="1"/>
    <col min="7146" max="7146" width="14" style="29" customWidth="1"/>
    <col min="7147" max="7147" width="1.7109375" style="29" customWidth="1"/>
    <col min="7148" max="7392" width="11.42578125" style="29"/>
    <col min="7393" max="7393" width="4.42578125" style="29" customWidth="1"/>
    <col min="7394" max="7394" width="11.42578125" style="29"/>
    <col min="7395" max="7395" width="17.5703125" style="29" customWidth="1"/>
    <col min="7396" max="7396" width="11.5703125" style="29" customWidth="1"/>
    <col min="7397" max="7400" width="11.42578125" style="29"/>
    <col min="7401" max="7401" width="22.5703125" style="29" customWidth="1"/>
    <col min="7402" max="7402" width="14" style="29" customWidth="1"/>
    <col min="7403" max="7403" width="1.7109375" style="29" customWidth="1"/>
    <col min="7404" max="7648" width="11.42578125" style="29"/>
    <col min="7649" max="7649" width="4.42578125" style="29" customWidth="1"/>
    <col min="7650" max="7650" width="11.42578125" style="29"/>
    <col min="7651" max="7651" width="17.5703125" style="29" customWidth="1"/>
    <col min="7652" max="7652" width="11.5703125" style="29" customWidth="1"/>
    <col min="7653" max="7656" width="11.42578125" style="29"/>
    <col min="7657" max="7657" width="22.5703125" style="29" customWidth="1"/>
    <col min="7658" max="7658" width="14" style="29" customWidth="1"/>
    <col min="7659" max="7659" width="1.7109375" style="29" customWidth="1"/>
    <col min="7660" max="7904" width="11.42578125" style="29"/>
    <col min="7905" max="7905" width="4.42578125" style="29" customWidth="1"/>
    <col min="7906" max="7906" width="11.42578125" style="29"/>
    <col min="7907" max="7907" width="17.5703125" style="29" customWidth="1"/>
    <col min="7908" max="7908" width="11.5703125" style="29" customWidth="1"/>
    <col min="7909" max="7912" width="11.42578125" style="29"/>
    <col min="7913" max="7913" width="22.5703125" style="29" customWidth="1"/>
    <col min="7914" max="7914" width="14" style="29" customWidth="1"/>
    <col min="7915" max="7915" width="1.7109375" style="29" customWidth="1"/>
    <col min="7916" max="8160" width="11.42578125" style="29"/>
    <col min="8161" max="8161" width="4.42578125" style="29" customWidth="1"/>
    <col min="8162" max="8162" width="11.42578125" style="29"/>
    <col min="8163" max="8163" width="17.5703125" style="29" customWidth="1"/>
    <col min="8164" max="8164" width="11.5703125" style="29" customWidth="1"/>
    <col min="8165" max="8168" width="11.42578125" style="29"/>
    <col min="8169" max="8169" width="22.5703125" style="29" customWidth="1"/>
    <col min="8170" max="8170" width="14" style="29" customWidth="1"/>
    <col min="8171" max="8171" width="1.7109375" style="29" customWidth="1"/>
    <col min="8172" max="8416" width="11.42578125" style="29"/>
    <col min="8417" max="8417" width="4.42578125" style="29" customWidth="1"/>
    <col min="8418" max="8418" width="11.42578125" style="29"/>
    <col min="8419" max="8419" width="17.5703125" style="29" customWidth="1"/>
    <col min="8420" max="8420" width="11.5703125" style="29" customWidth="1"/>
    <col min="8421" max="8424" width="11.42578125" style="29"/>
    <col min="8425" max="8425" width="22.5703125" style="29" customWidth="1"/>
    <col min="8426" max="8426" width="14" style="29" customWidth="1"/>
    <col min="8427" max="8427" width="1.7109375" style="29" customWidth="1"/>
    <col min="8428" max="8672" width="11.42578125" style="29"/>
    <col min="8673" max="8673" width="4.42578125" style="29" customWidth="1"/>
    <col min="8674" max="8674" width="11.42578125" style="29"/>
    <col min="8675" max="8675" width="17.5703125" style="29" customWidth="1"/>
    <col min="8676" max="8676" width="11.5703125" style="29" customWidth="1"/>
    <col min="8677" max="8680" width="11.42578125" style="29"/>
    <col min="8681" max="8681" width="22.5703125" style="29" customWidth="1"/>
    <col min="8682" max="8682" width="14" style="29" customWidth="1"/>
    <col min="8683" max="8683" width="1.7109375" style="29" customWidth="1"/>
    <col min="8684" max="8928" width="11.42578125" style="29"/>
    <col min="8929" max="8929" width="4.42578125" style="29" customWidth="1"/>
    <col min="8930" max="8930" width="11.42578125" style="29"/>
    <col min="8931" max="8931" width="17.5703125" style="29" customWidth="1"/>
    <col min="8932" max="8932" width="11.5703125" style="29" customWidth="1"/>
    <col min="8933" max="8936" width="11.42578125" style="29"/>
    <col min="8937" max="8937" width="22.5703125" style="29" customWidth="1"/>
    <col min="8938" max="8938" width="14" style="29" customWidth="1"/>
    <col min="8939" max="8939" width="1.7109375" style="29" customWidth="1"/>
    <col min="8940" max="9184" width="11.42578125" style="29"/>
    <col min="9185" max="9185" width="4.42578125" style="29" customWidth="1"/>
    <col min="9186" max="9186" width="11.42578125" style="29"/>
    <col min="9187" max="9187" width="17.5703125" style="29" customWidth="1"/>
    <col min="9188" max="9188" width="11.5703125" style="29" customWidth="1"/>
    <col min="9189" max="9192" width="11.42578125" style="29"/>
    <col min="9193" max="9193" width="22.5703125" style="29" customWidth="1"/>
    <col min="9194" max="9194" width="14" style="29" customWidth="1"/>
    <col min="9195" max="9195" width="1.7109375" style="29" customWidth="1"/>
    <col min="9196" max="9440" width="11.42578125" style="29"/>
    <col min="9441" max="9441" width="4.42578125" style="29" customWidth="1"/>
    <col min="9442" max="9442" width="11.42578125" style="29"/>
    <col min="9443" max="9443" width="17.5703125" style="29" customWidth="1"/>
    <col min="9444" max="9444" width="11.5703125" style="29" customWidth="1"/>
    <col min="9445" max="9448" width="11.42578125" style="29"/>
    <col min="9449" max="9449" width="22.5703125" style="29" customWidth="1"/>
    <col min="9450" max="9450" width="14" style="29" customWidth="1"/>
    <col min="9451" max="9451" width="1.7109375" style="29" customWidth="1"/>
    <col min="9452" max="9696" width="11.42578125" style="29"/>
    <col min="9697" max="9697" width="4.42578125" style="29" customWidth="1"/>
    <col min="9698" max="9698" width="11.42578125" style="29"/>
    <col min="9699" max="9699" width="17.5703125" style="29" customWidth="1"/>
    <col min="9700" max="9700" width="11.5703125" style="29" customWidth="1"/>
    <col min="9701" max="9704" width="11.42578125" style="29"/>
    <col min="9705" max="9705" width="22.5703125" style="29" customWidth="1"/>
    <col min="9706" max="9706" width="14" style="29" customWidth="1"/>
    <col min="9707" max="9707" width="1.7109375" style="29" customWidth="1"/>
    <col min="9708" max="9952" width="11.42578125" style="29"/>
    <col min="9953" max="9953" width="4.42578125" style="29" customWidth="1"/>
    <col min="9954" max="9954" width="11.42578125" style="29"/>
    <col min="9955" max="9955" width="17.5703125" style="29" customWidth="1"/>
    <col min="9956" max="9956" width="11.5703125" style="29" customWidth="1"/>
    <col min="9957" max="9960" width="11.42578125" style="29"/>
    <col min="9961" max="9961" width="22.5703125" style="29" customWidth="1"/>
    <col min="9962" max="9962" width="14" style="29" customWidth="1"/>
    <col min="9963" max="9963" width="1.7109375" style="29" customWidth="1"/>
    <col min="9964" max="10208" width="11.42578125" style="29"/>
    <col min="10209" max="10209" width="4.42578125" style="29" customWidth="1"/>
    <col min="10210" max="10210" width="11.42578125" style="29"/>
    <col min="10211" max="10211" width="17.5703125" style="29" customWidth="1"/>
    <col min="10212" max="10212" width="11.5703125" style="29" customWidth="1"/>
    <col min="10213" max="10216" width="11.42578125" style="29"/>
    <col min="10217" max="10217" width="22.5703125" style="29" customWidth="1"/>
    <col min="10218" max="10218" width="14" style="29" customWidth="1"/>
    <col min="10219" max="10219" width="1.7109375" style="29" customWidth="1"/>
    <col min="10220" max="10464" width="11.42578125" style="29"/>
    <col min="10465" max="10465" width="4.42578125" style="29" customWidth="1"/>
    <col min="10466" max="10466" width="11.42578125" style="29"/>
    <col min="10467" max="10467" width="17.5703125" style="29" customWidth="1"/>
    <col min="10468" max="10468" width="11.5703125" style="29" customWidth="1"/>
    <col min="10469" max="10472" width="11.42578125" style="29"/>
    <col min="10473" max="10473" width="22.5703125" style="29" customWidth="1"/>
    <col min="10474" max="10474" width="14" style="29" customWidth="1"/>
    <col min="10475" max="10475" width="1.7109375" style="29" customWidth="1"/>
    <col min="10476" max="10720" width="11.42578125" style="29"/>
    <col min="10721" max="10721" width="4.42578125" style="29" customWidth="1"/>
    <col min="10722" max="10722" width="11.42578125" style="29"/>
    <col min="10723" max="10723" width="17.5703125" style="29" customWidth="1"/>
    <col min="10724" max="10724" width="11.5703125" style="29" customWidth="1"/>
    <col min="10725" max="10728" width="11.42578125" style="29"/>
    <col min="10729" max="10729" width="22.5703125" style="29" customWidth="1"/>
    <col min="10730" max="10730" width="14" style="29" customWidth="1"/>
    <col min="10731" max="10731" width="1.7109375" style="29" customWidth="1"/>
    <col min="10732" max="10976" width="11.42578125" style="29"/>
    <col min="10977" max="10977" width="4.42578125" style="29" customWidth="1"/>
    <col min="10978" max="10978" width="11.42578125" style="29"/>
    <col min="10979" max="10979" width="17.5703125" style="29" customWidth="1"/>
    <col min="10980" max="10980" width="11.5703125" style="29" customWidth="1"/>
    <col min="10981" max="10984" width="11.42578125" style="29"/>
    <col min="10985" max="10985" width="22.5703125" style="29" customWidth="1"/>
    <col min="10986" max="10986" width="14" style="29" customWidth="1"/>
    <col min="10987" max="10987" width="1.7109375" style="29" customWidth="1"/>
    <col min="10988" max="11232" width="11.42578125" style="29"/>
    <col min="11233" max="11233" width="4.42578125" style="29" customWidth="1"/>
    <col min="11234" max="11234" width="11.42578125" style="29"/>
    <col min="11235" max="11235" width="17.5703125" style="29" customWidth="1"/>
    <col min="11236" max="11236" width="11.5703125" style="29" customWidth="1"/>
    <col min="11237" max="11240" width="11.42578125" style="29"/>
    <col min="11241" max="11241" width="22.5703125" style="29" customWidth="1"/>
    <col min="11242" max="11242" width="14" style="29" customWidth="1"/>
    <col min="11243" max="11243" width="1.7109375" style="29" customWidth="1"/>
    <col min="11244" max="11488" width="11.42578125" style="29"/>
    <col min="11489" max="11489" width="4.42578125" style="29" customWidth="1"/>
    <col min="11490" max="11490" width="11.42578125" style="29"/>
    <col min="11491" max="11491" width="17.5703125" style="29" customWidth="1"/>
    <col min="11492" max="11492" width="11.5703125" style="29" customWidth="1"/>
    <col min="11493" max="11496" width="11.42578125" style="29"/>
    <col min="11497" max="11497" width="22.5703125" style="29" customWidth="1"/>
    <col min="11498" max="11498" width="14" style="29" customWidth="1"/>
    <col min="11499" max="11499" width="1.7109375" style="29" customWidth="1"/>
    <col min="11500" max="11744" width="11.42578125" style="29"/>
    <col min="11745" max="11745" width="4.42578125" style="29" customWidth="1"/>
    <col min="11746" max="11746" width="11.42578125" style="29"/>
    <col min="11747" max="11747" width="17.5703125" style="29" customWidth="1"/>
    <col min="11748" max="11748" width="11.5703125" style="29" customWidth="1"/>
    <col min="11749" max="11752" width="11.42578125" style="29"/>
    <col min="11753" max="11753" width="22.5703125" style="29" customWidth="1"/>
    <col min="11754" max="11754" width="14" style="29" customWidth="1"/>
    <col min="11755" max="11755" width="1.7109375" style="29" customWidth="1"/>
    <col min="11756" max="12000" width="11.42578125" style="29"/>
    <col min="12001" max="12001" width="4.42578125" style="29" customWidth="1"/>
    <col min="12002" max="12002" width="11.42578125" style="29"/>
    <col min="12003" max="12003" width="17.5703125" style="29" customWidth="1"/>
    <col min="12004" max="12004" width="11.5703125" style="29" customWidth="1"/>
    <col min="12005" max="12008" width="11.42578125" style="29"/>
    <col min="12009" max="12009" width="22.5703125" style="29" customWidth="1"/>
    <col min="12010" max="12010" width="14" style="29" customWidth="1"/>
    <col min="12011" max="12011" width="1.7109375" style="29" customWidth="1"/>
    <col min="12012" max="12256" width="11.42578125" style="29"/>
    <col min="12257" max="12257" width="4.42578125" style="29" customWidth="1"/>
    <col min="12258" max="12258" width="11.42578125" style="29"/>
    <col min="12259" max="12259" width="17.5703125" style="29" customWidth="1"/>
    <col min="12260" max="12260" width="11.5703125" style="29" customWidth="1"/>
    <col min="12261" max="12264" width="11.42578125" style="29"/>
    <col min="12265" max="12265" width="22.5703125" style="29" customWidth="1"/>
    <col min="12266" max="12266" width="14" style="29" customWidth="1"/>
    <col min="12267" max="12267" width="1.7109375" style="29" customWidth="1"/>
    <col min="12268" max="12512" width="11.42578125" style="29"/>
    <col min="12513" max="12513" width="4.42578125" style="29" customWidth="1"/>
    <col min="12514" max="12514" width="11.42578125" style="29"/>
    <col min="12515" max="12515" width="17.5703125" style="29" customWidth="1"/>
    <col min="12516" max="12516" width="11.5703125" style="29" customWidth="1"/>
    <col min="12517" max="12520" width="11.42578125" style="29"/>
    <col min="12521" max="12521" width="22.5703125" style="29" customWidth="1"/>
    <col min="12522" max="12522" width="14" style="29" customWidth="1"/>
    <col min="12523" max="12523" width="1.7109375" style="29" customWidth="1"/>
    <col min="12524" max="12768" width="11.42578125" style="29"/>
    <col min="12769" max="12769" width="4.42578125" style="29" customWidth="1"/>
    <col min="12770" max="12770" width="11.42578125" style="29"/>
    <col min="12771" max="12771" width="17.5703125" style="29" customWidth="1"/>
    <col min="12772" max="12772" width="11.5703125" style="29" customWidth="1"/>
    <col min="12773" max="12776" width="11.42578125" style="29"/>
    <col min="12777" max="12777" width="22.5703125" style="29" customWidth="1"/>
    <col min="12778" max="12778" width="14" style="29" customWidth="1"/>
    <col min="12779" max="12779" width="1.7109375" style="29" customWidth="1"/>
    <col min="12780" max="13024" width="11.42578125" style="29"/>
    <col min="13025" max="13025" width="4.42578125" style="29" customWidth="1"/>
    <col min="13026" max="13026" width="11.42578125" style="29"/>
    <col min="13027" max="13027" width="17.5703125" style="29" customWidth="1"/>
    <col min="13028" max="13028" width="11.5703125" style="29" customWidth="1"/>
    <col min="13029" max="13032" width="11.42578125" style="29"/>
    <col min="13033" max="13033" width="22.5703125" style="29" customWidth="1"/>
    <col min="13034" max="13034" width="14" style="29" customWidth="1"/>
    <col min="13035" max="13035" width="1.7109375" style="29" customWidth="1"/>
    <col min="13036" max="13280" width="11.42578125" style="29"/>
    <col min="13281" max="13281" width="4.42578125" style="29" customWidth="1"/>
    <col min="13282" max="13282" width="11.42578125" style="29"/>
    <col min="13283" max="13283" width="17.5703125" style="29" customWidth="1"/>
    <col min="13284" max="13284" width="11.5703125" style="29" customWidth="1"/>
    <col min="13285" max="13288" width="11.42578125" style="29"/>
    <col min="13289" max="13289" width="22.5703125" style="29" customWidth="1"/>
    <col min="13290" max="13290" width="14" style="29" customWidth="1"/>
    <col min="13291" max="13291" width="1.7109375" style="29" customWidth="1"/>
    <col min="13292" max="13536" width="11.42578125" style="29"/>
    <col min="13537" max="13537" width="4.42578125" style="29" customWidth="1"/>
    <col min="13538" max="13538" width="11.42578125" style="29"/>
    <col min="13539" max="13539" width="17.5703125" style="29" customWidth="1"/>
    <col min="13540" max="13540" width="11.5703125" style="29" customWidth="1"/>
    <col min="13541" max="13544" width="11.42578125" style="29"/>
    <col min="13545" max="13545" width="22.5703125" style="29" customWidth="1"/>
    <col min="13546" max="13546" width="14" style="29" customWidth="1"/>
    <col min="13547" max="13547" width="1.7109375" style="29" customWidth="1"/>
    <col min="13548" max="13792" width="11.42578125" style="29"/>
    <col min="13793" max="13793" width="4.42578125" style="29" customWidth="1"/>
    <col min="13794" max="13794" width="11.42578125" style="29"/>
    <col min="13795" max="13795" width="17.5703125" style="29" customWidth="1"/>
    <col min="13796" max="13796" width="11.5703125" style="29" customWidth="1"/>
    <col min="13797" max="13800" width="11.42578125" style="29"/>
    <col min="13801" max="13801" width="22.5703125" style="29" customWidth="1"/>
    <col min="13802" max="13802" width="14" style="29" customWidth="1"/>
    <col min="13803" max="13803" width="1.7109375" style="29" customWidth="1"/>
    <col min="13804" max="14048" width="11.42578125" style="29"/>
    <col min="14049" max="14049" width="4.42578125" style="29" customWidth="1"/>
    <col min="14050" max="14050" width="11.42578125" style="29"/>
    <col min="14051" max="14051" width="17.5703125" style="29" customWidth="1"/>
    <col min="14052" max="14052" width="11.5703125" style="29" customWidth="1"/>
    <col min="14053" max="14056" width="11.42578125" style="29"/>
    <col min="14057" max="14057" width="22.5703125" style="29" customWidth="1"/>
    <col min="14058" max="14058" width="14" style="29" customWidth="1"/>
    <col min="14059" max="14059" width="1.7109375" style="29" customWidth="1"/>
    <col min="14060" max="14304" width="11.42578125" style="29"/>
    <col min="14305" max="14305" width="4.42578125" style="29" customWidth="1"/>
    <col min="14306" max="14306" width="11.42578125" style="29"/>
    <col min="14307" max="14307" width="17.5703125" style="29" customWidth="1"/>
    <col min="14308" max="14308" width="11.5703125" style="29" customWidth="1"/>
    <col min="14309" max="14312" width="11.42578125" style="29"/>
    <col min="14313" max="14313" width="22.5703125" style="29" customWidth="1"/>
    <col min="14314" max="14314" width="14" style="29" customWidth="1"/>
    <col min="14315" max="14315" width="1.7109375" style="29" customWidth="1"/>
    <col min="14316" max="14560" width="11.42578125" style="29"/>
    <col min="14561" max="14561" width="4.42578125" style="29" customWidth="1"/>
    <col min="14562" max="14562" width="11.42578125" style="29"/>
    <col min="14563" max="14563" width="17.5703125" style="29" customWidth="1"/>
    <col min="14564" max="14564" width="11.5703125" style="29" customWidth="1"/>
    <col min="14565" max="14568" width="11.42578125" style="29"/>
    <col min="14569" max="14569" width="22.5703125" style="29" customWidth="1"/>
    <col min="14570" max="14570" width="14" style="29" customWidth="1"/>
    <col min="14571" max="14571" width="1.7109375" style="29" customWidth="1"/>
    <col min="14572" max="14816" width="11.42578125" style="29"/>
    <col min="14817" max="14817" width="4.42578125" style="29" customWidth="1"/>
    <col min="14818" max="14818" width="11.42578125" style="29"/>
    <col min="14819" max="14819" width="17.5703125" style="29" customWidth="1"/>
    <col min="14820" max="14820" width="11.5703125" style="29" customWidth="1"/>
    <col min="14821" max="14824" width="11.42578125" style="29"/>
    <col min="14825" max="14825" width="22.5703125" style="29" customWidth="1"/>
    <col min="14826" max="14826" width="14" style="29" customWidth="1"/>
    <col min="14827" max="14827" width="1.7109375" style="29" customWidth="1"/>
    <col min="14828" max="15072" width="11.42578125" style="29"/>
    <col min="15073" max="15073" width="4.42578125" style="29" customWidth="1"/>
    <col min="15074" max="15074" width="11.42578125" style="29"/>
    <col min="15075" max="15075" width="17.5703125" style="29" customWidth="1"/>
    <col min="15076" max="15076" width="11.5703125" style="29" customWidth="1"/>
    <col min="15077" max="15080" width="11.42578125" style="29"/>
    <col min="15081" max="15081" width="22.5703125" style="29" customWidth="1"/>
    <col min="15082" max="15082" width="14" style="29" customWidth="1"/>
    <col min="15083" max="15083" width="1.7109375" style="29" customWidth="1"/>
    <col min="15084" max="15328" width="11.42578125" style="29"/>
    <col min="15329" max="15329" width="4.42578125" style="29" customWidth="1"/>
    <col min="15330" max="15330" width="11.42578125" style="29"/>
    <col min="15331" max="15331" width="17.5703125" style="29" customWidth="1"/>
    <col min="15332" max="15332" width="11.5703125" style="29" customWidth="1"/>
    <col min="15333" max="15336" width="11.42578125" style="29"/>
    <col min="15337" max="15337" width="22.5703125" style="29" customWidth="1"/>
    <col min="15338" max="15338" width="14" style="29" customWidth="1"/>
    <col min="15339" max="15339" width="1.7109375" style="29" customWidth="1"/>
    <col min="15340" max="15584" width="11.42578125" style="29"/>
    <col min="15585" max="15585" width="4.42578125" style="29" customWidth="1"/>
    <col min="15586" max="15586" width="11.42578125" style="29"/>
    <col min="15587" max="15587" width="17.5703125" style="29" customWidth="1"/>
    <col min="15588" max="15588" width="11.5703125" style="29" customWidth="1"/>
    <col min="15589" max="15592" width="11.42578125" style="29"/>
    <col min="15593" max="15593" width="22.5703125" style="29" customWidth="1"/>
    <col min="15594" max="15594" width="14" style="29" customWidth="1"/>
    <col min="15595" max="15595" width="1.7109375" style="29" customWidth="1"/>
    <col min="15596" max="15840" width="11.42578125" style="29"/>
    <col min="15841" max="15841" width="4.42578125" style="29" customWidth="1"/>
    <col min="15842" max="15842" width="11.42578125" style="29"/>
    <col min="15843" max="15843" width="17.5703125" style="29" customWidth="1"/>
    <col min="15844" max="15844" width="11.5703125" style="29" customWidth="1"/>
    <col min="15845" max="15848" width="11.42578125" style="29"/>
    <col min="15849" max="15849" width="22.5703125" style="29" customWidth="1"/>
    <col min="15850" max="15850" width="14" style="29" customWidth="1"/>
    <col min="15851" max="15851" width="1.7109375" style="29" customWidth="1"/>
    <col min="15852" max="16096" width="11.42578125" style="29"/>
    <col min="16097" max="16097" width="4.42578125" style="29" customWidth="1"/>
    <col min="16098" max="16098" width="11.42578125" style="29"/>
    <col min="16099" max="16099" width="17.5703125" style="29" customWidth="1"/>
    <col min="16100" max="16100" width="11.5703125" style="29" customWidth="1"/>
    <col min="16101" max="16104" width="11.42578125" style="29"/>
    <col min="16105" max="16105" width="22.5703125" style="29" customWidth="1"/>
    <col min="16106" max="16106" width="14" style="29" customWidth="1"/>
    <col min="16107" max="16107" width="1.7109375" style="29" customWidth="1"/>
    <col min="16108" max="16384" width="11.42578125" style="29"/>
  </cols>
  <sheetData>
    <row r="1" spans="2:10" ht="6" customHeight="1" thickBot="1"/>
    <row r="2" spans="2:10" ht="19.5" customHeight="1">
      <c r="B2" s="30"/>
      <c r="C2" s="31"/>
      <c r="D2" s="32" t="s">
        <v>32</v>
      </c>
      <c r="E2" s="33"/>
      <c r="F2" s="33"/>
      <c r="G2" s="33"/>
      <c r="H2" s="33"/>
      <c r="I2" s="34"/>
      <c r="J2" s="35" t="s">
        <v>33</v>
      </c>
    </row>
    <row r="3" spans="2:10" ht="13.5" thickBot="1">
      <c r="B3" s="36"/>
      <c r="C3" s="37"/>
      <c r="D3" s="38"/>
      <c r="E3" s="39"/>
      <c r="F3" s="39"/>
      <c r="G3" s="39"/>
      <c r="H3" s="39"/>
      <c r="I3" s="40"/>
      <c r="J3" s="41"/>
    </row>
    <row r="4" spans="2:10">
      <c r="B4" s="36"/>
      <c r="C4" s="37"/>
      <c r="D4" s="32" t="s">
        <v>34</v>
      </c>
      <c r="E4" s="33"/>
      <c r="F4" s="33"/>
      <c r="G4" s="33"/>
      <c r="H4" s="33"/>
      <c r="I4" s="34"/>
      <c r="J4" s="35" t="s">
        <v>35</v>
      </c>
    </row>
    <row r="5" spans="2:10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>
      <c r="B6" s="46"/>
      <c r="C6" s="47"/>
      <c r="D6" s="38"/>
      <c r="E6" s="39"/>
      <c r="F6" s="39"/>
      <c r="G6" s="39"/>
      <c r="H6" s="39"/>
      <c r="I6" s="40"/>
      <c r="J6" s="41"/>
    </row>
    <row r="7" spans="2:10">
      <c r="B7" s="48"/>
      <c r="J7" s="49"/>
    </row>
    <row r="8" spans="2:10">
      <c r="B8" s="48"/>
      <c r="J8" s="49"/>
    </row>
    <row r="9" spans="2:10">
      <c r="B9" s="48"/>
      <c r="J9" s="49"/>
    </row>
    <row r="10" spans="2:10">
      <c r="B10" s="48"/>
      <c r="C10" s="50" t="s">
        <v>130</v>
      </c>
      <c r="E10" s="51"/>
      <c r="J10" s="49"/>
    </row>
    <row r="11" spans="2:10">
      <c r="B11" s="48"/>
      <c r="J11" s="49"/>
    </row>
    <row r="12" spans="2:10">
      <c r="B12" s="48"/>
      <c r="C12" s="50" t="s">
        <v>131</v>
      </c>
      <c r="J12" s="49"/>
    </row>
    <row r="13" spans="2:10">
      <c r="B13" s="48"/>
      <c r="C13" s="50" t="s">
        <v>132</v>
      </c>
      <c r="J13" s="49"/>
    </row>
    <row r="14" spans="2:10">
      <c r="B14" s="48"/>
      <c r="J14" s="49"/>
    </row>
    <row r="15" spans="2:10">
      <c r="B15" s="48"/>
      <c r="C15" s="29" t="s">
        <v>36</v>
      </c>
      <c r="J15" s="49"/>
    </row>
    <row r="16" spans="2:10">
      <c r="B16" s="48"/>
      <c r="C16" s="52"/>
      <c r="J16" s="49"/>
    </row>
    <row r="17" spans="2:10">
      <c r="B17" s="48"/>
      <c r="C17" s="29" t="s">
        <v>134</v>
      </c>
      <c r="D17" s="51"/>
      <c r="H17" s="53" t="s">
        <v>37</v>
      </c>
      <c r="I17" s="53" t="s">
        <v>38</v>
      </c>
      <c r="J17" s="49"/>
    </row>
    <row r="18" spans="2:10">
      <c r="B18" s="48"/>
      <c r="C18" s="50" t="s">
        <v>39</v>
      </c>
      <c r="D18" s="50"/>
      <c r="E18" s="50"/>
      <c r="F18" s="50"/>
      <c r="H18" s="54">
        <v>17</v>
      </c>
      <c r="I18" s="93">
        <v>7206620</v>
      </c>
      <c r="J18" s="49"/>
    </row>
    <row r="19" spans="2:10">
      <c r="B19" s="48"/>
      <c r="C19" s="29" t="s">
        <v>40</v>
      </c>
      <c r="H19" s="55">
        <v>0</v>
      </c>
      <c r="I19" s="56">
        <v>0</v>
      </c>
      <c r="J19" s="49"/>
    </row>
    <row r="20" spans="2:10">
      <c r="B20" s="48"/>
      <c r="C20" s="29" t="s">
        <v>41</v>
      </c>
      <c r="H20" s="110">
        <v>5</v>
      </c>
      <c r="I20" s="111">
        <v>4237230</v>
      </c>
      <c r="J20" s="49"/>
    </row>
    <row r="21" spans="2:10">
      <c r="B21" s="48"/>
      <c r="C21" s="29" t="s">
        <v>42</v>
      </c>
      <c r="H21" s="55">
        <v>7</v>
      </c>
      <c r="I21" s="57">
        <v>1942897</v>
      </c>
      <c r="J21" s="49"/>
    </row>
    <row r="22" spans="2:10">
      <c r="B22" s="48"/>
      <c r="C22" s="29" t="s">
        <v>43</v>
      </c>
      <c r="H22" s="55">
        <v>0</v>
      </c>
      <c r="I22" s="56">
        <v>0</v>
      </c>
      <c r="J22" s="49"/>
    </row>
    <row r="23" spans="2:10" ht="13.5" thickBot="1">
      <c r="B23" s="48"/>
      <c r="C23" s="29" t="s">
        <v>44</v>
      </c>
      <c r="H23" s="58">
        <v>0</v>
      </c>
      <c r="I23" s="59">
        <v>0</v>
      </c>
      <c r="J23" s="49"/>
    </row>
    <row r="24" spans="2:10">
      <c r="B24" s="48"/>
      <c r="C24" s="50" t="s">
        <v>45</v>
      </c>
      <c r="D24" s="50"/>
      <c r="E24" s="50"/>
      <c r="F24" s="50"/>
      <c r="H24" s="54">
        <f>H19+H20+H21+H22+H23</f>
        <v>12</v>
      </c>
      <c r="I24" s="60">
        <f>I19+I20+I21+I22+I23</f>
        <v>6180127</v>
      </c>
      <c r="J24" s="49"/>
    </row>
    <row r="25" spans="2:10">
      <c r="B25" s="48"/>
      <c r="C25" s="29" t="s">
        <v>46</v>
      </c>
      <c r="H25" s="55">
        <v>5</v>
      </c>
      <c r="I25" s="56">
        <v>1026493</v>
      </c>
      <c r="J25" s="49"/>
    </row>
    <row r="26" spans="2:10" ht="13.5" thickBot="1">
      <c r="B26" s="48"/>
      <c r="C26" s="29" t="s">
        <v>47</v>
      </c>
      <c r="H26" s="58">
        <v>0</v>
      </c>
      <c r="I26" s="59">
        <v>0</v>
      </c>
      <c r="J26" s="49"/>
    </row>
    <row r="27" spans="2:10">
      <c r="B27" s="48"/>
      <c r="C27" s="50" t="s">
        <v>48</v>
      </c>
      <c r="D27" s="50"/>
      <c r="E27" s="50"/>
      <c r="F27" s="50"/>
      <c r="H27" s="54">
        <f>H25+H26</f>
        <v>5</v>
      </c>
      <c r="I27" s="60">
        <f>I25+I26</f>
        <v>1026493</v>
      </c>
      <c r="J27" s="49"/>
    </row>
    <row r="28" spans="2:10" ht="13.5" thickBot="1">
      <c r="B28" s="48"/>
      <c r="C28" s="29" t="s">
        <v>49</v>
      </c>
      <c r="D28" s="50"/>
      <c r="E28" s="50"/>
      <c r="F28" s="50"/>
      <c r="H28" s="58">
        <v>0</v>
      </c>
      <c r="I28" s="59">
        <v>0</v>
      </c>
      <c r="J28" s="49"/>
    </row>
    <row r="29" spans="2:10">
      <c r="B29" s="48"/>
      <c r="C29" s="50" t="s">
        <v>50</v>
      </c>
      <c r="D29" s="50"/>
      <c r="E29" s="50"/>
      <c r="F29" s="50"/>
      <c r="H29" s="55">
        <f>H28</f>
        <v>0</v>
      </c>
      <c r="I29" s="56">
        <f>I28</f>
        <v>0</v>
      </c>
      <c r="J29" s="49"/>
    </row>
    <row r="30" spans="2:10">
      <c r="B30" s="48"/>
      <c r="C30" s="50"/>
      <c r="D30" s="50"/>
      <c r="E30" s="50"/>
      <c r="F30" s="50"/>
      <c r="H30" s="61"/>
      <c r="I30" s="60"/>
      <c r="J30" s="49"/>
    </row>
    <row r="31" spans="2:10" ht="13.5" thickBot="1">
      <c r="B31" s="48"/>
      <c r="C31" s="50" t="s">
        <v>51</v>
      </c>
      <c r="D31" s="50"/>
      <c r="H31" s="62">
        <f>H24+H27+H29</f>
        <v>17</v>
      </c>
      <c r="I31" s="63">
        <f>I24+I27+I29</f>
        <v>7206620</v>
      </c>
      <c r="J31" s="49"/>
    </row>
    <row r="32" spans="2:10" ht="13.5" thickTop="1">
      <c r="B32" s="48"/>
      <c r="C32" s="50"/>
      <c r="D32" s="50"/>
      <c r="H32" s="64"/>
      <c r="I32" s="56"/>
      <c r="J32" s="49"/>
    </row>
    <row r="33" spans="2:10">
      <c r="B33" s="48"/>
      <c r="G33" s="64"/>
      <c r="H33" s="64"/>
      <c r="I33" s="64"/>
      <c r="J33" s="49"/>
    </row>
    <row r="34" spans="2:10">
      <c r="B34" s="48"/>
      <c r="G34" s="64"/>
      <c r="H34" s="64"/>
      <c r="I34" s="64"/>
      <c r="J34" s="49"/>
    </row>
    <row r="35" spans="2:10">
      <c r="B35" s="48"/>
      <c r="G35" s="64"/>
      <c r="H35" s="64"/>
      <c r="I35" s="64"/>
      <c r="J35" s="49"/>
    </row>
    <row r="36" spans="2:10" ht="13.5" thickBot="1">
      <c r="B36" s="48"/>
      <c r="C36" s="65"/>
      <c r="D36" s="65"/>
      <c r="G36" s="66" t="s">
        <v>52</v>
      </c>
      <c r="H36" s="65"/>
      <c r="I36" s="64"/>
      <c r="J36" s="49"/>
    </row>
    <row r="37" spans="2:10" ht="4.5" customHeight="1">
      <c r="B37" s="48"/>
      <c r="C37" s="64"/>
      <c r="D37" s="64"/>
      <c r="G37" s="64"/>
      <c r="H37" s="64"/>
      <c r="I37" s="64"/>
      <c r="J37" s="49"/>
    </row>
    <row r="38" spans="2:10">
      <c r="B38" s="48"/>
      <c r="C38" s="50" t="s">
        <v>133</v>
      </c>
      <c r="G38" s="67" t="s">
        <v>53</v>
      </c>
      <c r="H38" s="64"/>
      <c r="I38" s="64"/>
      <c r="J38" s="49"/>
    </row>
    <row r="39" spans="2:10">
      <c r="B39" s="48"/>
      <c r="G39" s="64"/>
      <c r="H39" s="64"/>
      <c r="I39" s="64"/>
      <c r="J39" s="49"/>
    </row>
    <row r="40" spans="2:10" ht="18.75" customHeight="1" thickBot="1">
      <c r="B40" s="68"/>
      <c r="C40" s="69"/>
      <c r="D40" s="69"/>
      <c r="E40" s="69"/>
      <c r="F40" s="69"/>
      <c r="G40" s="65"/>
      <c r="H40" s="65"/>
      <c r="I40" s="65"/>
      <c r="J40" s="7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auxconL</dc:creator>
  <cp:lastModifiedBy>Geraldine Valencia Zambrano</cp:lastModifiedBy>
  <dcterms:created xsi:type="dcterms:W3CDTF">2023-02-08T22:32:19Z</dcterms:created>
  <dcterms:modified xsi:type="dcterms:W3CDTF">2023-02-16T19:42:03Z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FA39A70FC1AC4550ABAC58A6E9D865A1</vt:lpwstr>
  </property>
  <property fmtid="{D5CDD505-2E9C-101B-9397-08002B2CF9AE}" pid="3" name="KSOProductBuildVer">
    <vt:lpwstr>2058-11.2.0.11440</vt:lpwstr>
  </property>
</Properties>
</file>