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807591 SERVICIOS ESPECIALES DE SALUD HOSPITAL UNIVERSITARIO DE CALDAS\"/>
    </mc:Choice>
  </mc:AlternateContent>
  <xr:revisionPtr revIDLastSave="0" documentId="13_ncr:1_{C2FF1DF8-61B2-4172-99E1-F84A0FF234F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FACTURA'!$A$2:$AV$9</definedName>
  </definedNames>
  <calcPr calcId="191029"/>
  <pivotCaches>
    <pivotCache cacheId="5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G24" i="4"/>
  <c r="G31" i="4" s="1"/>
  <c r="H3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<sst xmlns="http://schemas.openxmlformats.org/spreadsheetml/2006/main" count="189" uniqueCount="122">
  <si>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</si>
  <si>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</si>
  <si>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</si>
  <si>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</si>
  <si>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</si>
  <si>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</si>
  <si>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</si>
  <si>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</si>
  <si>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</si>
  <si>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</si>
  <si>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</si>
  <si>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SERVICIOS ESPECIALES DE SALUD </t>
  </si>
  <si>
    <t>FE</t>
  </si>
  <si>
    <t>EVENTO</t>
  </si>
  <si>
    <t>MANIZALES</t>
  </si>
  <si>
    <t>URGENCIAS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</si>
  <si>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</si>
  <si>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</si>
  <si>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</si>
  <si>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</si>
  <si>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</si>
  <si>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</si>
  <si>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</si>
  <si>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</si>
  <si>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</si>
  <si>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</si>
  <si>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</si>
  <si>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</si>
  <si>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FEBRERO 202 DEL 2023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</si>
  <si>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</si>
  <si>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</si>
  <si>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</si>
  <si>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</si>
  <si>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</si>
  <si>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</si>
  <si>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</si>
  <si>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</si>
  <si>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</si>
  <si>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</si>
  <si>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</si>
  <si>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</si>
  <si>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</si>
  <si>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</si>
  <si>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</si>
  <si>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</si>
  <si>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</si>
  <si>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</si>
  <si>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</si>
  <si>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</si>
  <si>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</si>
  <si>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</si>
  <si>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</si>
  <si>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</si>
  <si>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</si>
  <si>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</si>
  <si>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</si>
  <si>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</si>
  <si>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</si>
  <si>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</si>
  <si>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</si>
  <si>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</si>
  <si>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</si>
  <si>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</si>
  <si>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SERVICIOS ESPECIALES DE SALUD -SES.</t>
  </si>
  <si>
    <t>FE_150634</t>
  </si>
  <si>
    <t>890807591_FE_150634</t>
  </si>
  <si>
    <t>A)Factura no radicada en ERP</t>
  </si>
  <si>
    <t>no_cruza</t>
  </si>
  <si>
    <t>FE_253560</t>
  </si>
  <si>
    <t>890807591_FE_253560</t>
  </si>
  <si>
    <t>FE_131133</t>
  </si>
  <si>
    <t>890807591_FE_131133</t>
  </si>
  <si>
    <t>B)Factura sin saldo ERP</t>
  </si>
  <si>
    <t>OK</t>
  </si>
  <si>
    <t>FE_131298</t>
  </si>
  <si>
    <t>890807591_FE_131298</t>
  </si>
  <si>
    <t>FE_190927</t>
  </si>
  <si>
    <t>890807591_FE_190927</t>
  </si>
  <si>
    <t>FE_200185</t>
  </si>
  <si>
    <t>890807591_FE_200185</t>
  </si>
  <si>
    <t>C)Glosas total pendiente por respuesta de IPS</t>
  </si>
  <si>
    <t>AUT_DEVOLUCION DE FACTURA CON SOPORTES COMPLETOS;1.NO SE EVIDENCIA AUTORIZACIN PARA LOS SERVICIOS FACTURADOS.2.LAS LINEA DE ATENCION DE URGECIAS 018000185462 (servicio 24 horas)  3168341823 (servicio 24 horas) CORREO ELECTRONICOautorizacionescap@epsdelagente.com.coEGRESOS HOSPITALARIOS capautorizaciones@epsdelagente.com.co3. UNA VEZ SOLICITADA LA AUTORIZACION PRESENTAR NUEVAMEMTE.KEVIN YALANDA</t>
  </si>
  <si>
    <t>SI</t>
  </si>
  <si>
    <t>FE_182410</t>
  </si>
  <si>
    <t>890807591_FE_182410</t>
  </si>
  <si>
    <t>FACTURA NO RADICADA</t>
  </si>
  <si>
    <t>FACTURA DEVUELTA</t>
  </si>
  <si>
    <t>FACTURA PENDIENTE DE PAGO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</si>
  <si>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</si>
  <si>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</si>
  <si>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</si>
  <si>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</si>
  <si>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</si>
  <si>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</si>
  <si>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</si>
  <si>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</si>
  <si>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</si>
  <si>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</si>
  <si>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</si>
  <si>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</si>
  <si>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</si>
  <si>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</si>
  <si>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</si>
  <si>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</si>
  <si>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</si>
  <si>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</si>
  <si>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</si>
  <si>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</si>
  <si>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</si>
  <si>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</si>
  <si>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</si>
  <si>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</si>
  <si>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</si>
  <si>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</si>
  <si>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23 DE 2023</t>
  </si>
  <si>
    <t>Señores : SERVICIOS ESPECIALES DE SALUD -SES.</t>
  </si>
  <si>
    <t>NIT: 890807591</t>
  </si>
  <si>
    <t>A continuacion me permito remitir nuestra respuesta al estado de cartera presentado en la fecha: 17/02/2023</t>
  </si>
  <si>
    <t>Con Corte al dia :31/01/2023</t>
  </si>
  <si>
    <t>LORENA OSORIO LOPEZ</t>
  </si>
  <si>
    <t>ANALISTA DE CARTERA</t>
  </si>
  <si>
    <t>IPS SERVICIOS ESPECIALES DE SALUD -SES.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</si>
</sst>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164" formatCode="&quot;$&quot;\ #,##0"/>
    <numFmt numFmtId="16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64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1" applyFont="1"/>
    <xf numFmtId="0" fontId="7" fillId="0" borderId="4" xfId="1" applyFont="1" applyBorder="1" applyAlignment="1">
      <alignment horizontal="centerContinuous"/>
    </xf>
    <xf numFmtId="0" fontId="7" fillId="0" borderId="5" xfId="1" applyFont="1" applyBorder="1" applyAlignment="1">
      <alignment horizontal="centerContinuous"/>
    </xf>
    <xf numFmtId="0" fontId="8" fillId="0" borderId="4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9" xfId="1" applyFont="1" applyBorder="1" applyAlignment="1">
      <alignment horizontal="centerContinuous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8" fillId="0" borderId="13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4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/>
    </xf>
    <xf numFmtId="0" fontId="7" fillId="0" borderId="12" xfId="1" applyFont="1" applyBorder="1" applyAlignment="1">
      <alignment horizontal="centerContinuous"/>
    </xf>
    <xf numFmtId="0" fontId="7" fillId="0" borderId="8" xfId="1" applyFont="1" applyBorder="1"/>
    <xf numFmtId="0" fontId="7" fillId="0" borderId="9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" fontId="7" fillId="0" borderId="11" xfId="1" applyNumberFormat="1" applyFont="1" applyBorder="1" applyAlignment="1">
      <alignment horizontal="center"/>
    </xf>
    <xf numFmtId="165" fontId="7" fillId="0" borderId="11" xfId="1" applyNumberFormat="1" applyFont="1" applyBorder="1" applyAlignment="1">
      <alignment horizontal="right"/>
    </xf>
    <xf numFmtId="165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5" xfId="1" applyNumberFormat="1" applyFont="1" applyBorder="1" applyAlignment="1">
      <alignment horizontal="center"/>
    </xf>
    <xf numFmtId="165" fontId="8" fillId="0" borderId="15" xfId="1" applyNumberFormat="1" applyFont="1" applyBorder="1" applyAlignment="1">
      <alignment horizontal="right"/>
    </xf>
    <xf numFmtId="165" fontId="7" fillId="0" borderId="0" xfId="1" applyNumberFormat="1" applyFont="1"/>
    <xf numFmtId="165" fontId="7" fillId="0" borderId="11" xfId="1" applyNumberFormat="1" applyFont="1" applyBorder="1"/>
    <xf numFmtId="165" fontId="8" fillId="0" borderId="0" xfId="1" applyNumberFormat="1" applyFont="1"/>
    <xf numFmtId="0" fontId="7" fillId="0" borderId="10" xfId="1" applyFont="1" applyBorder="1"/>
    <xf numFmtId="0" fontId="7" fillId="0" borderId="11" xfId="1" applyFont="1" applyBorder="1"/>
    <xf numFmtId="0" fontId="7" fillId="0" borderId="12" xfId="1" applyFont="1" applyBorder="1"/>
  </cellXfs>
  <cellStyles count="2">
    <cellStyle name="Normal" xfId="0" builtinId="0"/>
    <cellStyle name="Normal 2 2" xfId="1" xr:uid="{C2DAE64B-44C8-45AF-89FE-C218038B65CF}"/>
  </cellStyles>
  <dxfs count="3">
    <dxf>
      <alignment horizontal="center"/>
    </dxf>
    <dxf>
      <alignment horizontal="center"/>
    </dxf>
    <dxf>
      <numFmt numFmtId="164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115A94-0212-47AC-80A3-CA33165AE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0414F9-280D-4940-BBDF-73BB3E49B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0.815671064818" createdVersion="8" refreshedVersion="8" minRefreshableVersion="3" recordCount="7" xr:uid="{E585AE6B-9258-44F9-B344-D2BF686A68C5}">
  <cacheSource type="worksheet">
    <worksheetSource ref="A2:AV9" sheet="ESTADO DE CADA FACTURA"/>
  </cacheSource>
  <cacheFields count="48">
    <cacheField name="NIT IPS" numFmtId="0">
      <sharedItems containsSemiMixedTypes="0" containsString="0" containsNumber="1" containsInteger="1" minValue="890807591" maxValue="89080759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31133" maxValue="253560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1133" maxValue="20018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11-30T00:00:00" maxDate="2022-11-22T00:00:00"/>
    </cacheField>
    <cacheField name="VALOR FACT IPS" numFmtId="164">
      <sharedItems containsSemiMixedTypes="0" containsString="0" containsNumber="1" containsInteger="1" minValue="76300" maxValue="3156227"/>
    </cacheField>
    <cacheField name="SALDO FACT IPS" numFmtId="164">
      <sharedItems containsSemiMixedTypes="0" containsString="0" containsNumber="1" containsInteger="1" minValue="76300" maxValue="3156227"/>
    </cacheField>
    <cacheField name="OBSERVACION SASS" numFmtId="0">
      <sharedItems/>
    </cacheField>
    <cacheField name="ESTADO EPS FEBRERO 202 DEL 2023" numFmtId="0">
      <sharedItems count="3">
        <s v="FACTURA NO RADICADA"/>
        <s v="FACTURA PENDIENTE DE PAGO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76300" maxValue="1235000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4">
      <sharedItems containsString="0" containsBlank="1" containsNumber="1" containsInteger="1" minValue="0" maxValue="1235000"/>
    </cacheField>
    <cacheField name="OBSERVACION GLOSA DV" numFmtId="0">
      <sharedItems containsBlank="1" longText="1"/>
    </cacheField>
    <cacheField name="VALOR CRUZADO SASS" numFmtId="164">
      <sharedItems containsString="0" containsBlank="1" containsNumber="1" containsInteger="1" minValue="0" maxValue="231800"/>
    </cacheField>
    <cacheField name="SALDO SASS" numFmtId="164">
      <sharedItems containsString="0" containsBlank="1" containsNumber="1" containsInteger="1" minValue="0" maxValue="1235000"/>
    </cacheField>
    <cacheField name="RETENCION" numFmtId="164">
      <sharedItems containsNonDate="0" containsString="0" containsBlank="1"/>
    </cacheField>
    <cacheField name="VALO CANCELADO SAP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16T00:00:00" maxDate="2022-11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1004" maxValue="20221004"/>
    </cacheField>
    <cacheField name="VALOR REPORTADO CRICULAR 030" numFmtId="0">
      <sharedItems containsString="0" containsBlank="1" containsNumber="1" containsInteger="1" minValue="76300" maxValue="12350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30220" maxValue="202302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890807591"/>
    <s v="SERVICIOS ESPECIALES DE SALUD -SES."/>
    <s v="FE"/>
    <n v="150634"/>
    <m/>
    <m/>
    <m/>
    <s v="FE_150634"/>
    <s v="890807591_FE_150634"/>
    <d v="2022-02-03T00:00:00"/>
    <n v="100600"/>
    <n v="100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3-30T00:00:00"/>
    <m/>
    <m/>
    <m/>
    <m/>
    <m/>
    <m/>
    <m/>
    <m/>
    <m/>
    <n v="20230220"/>
  </r>
  <r>
    <n v="890807591"/>
    <s v="SERVICIOS ESPECIALES DE SALUD -SES."/>
    <s v="FE"/>
    <n v="253560"/>
    <m/>
    <m/>
    <m/>
    <s v="FE_253560"/>
    <s v="890807591_FE_253560"/>
    <d v="2022-11-21T00:00:00"/>
    <n v="3156227"/>
    <n v="315622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11-21T00:00:00"/>
    <m/>
    <m/>
    <m/>
    <m/>
    <m/>
    <m/>
    <m/>
    <m/>
    <m/>
    <n v="20230220"/>
  </r>
  <r>
    <n v="890807591"/>
    <s v="SERVICIOS ESPECIALES DE SALUD -SES."/>
    <s v="FE"/>
    <n v="131133"/>
    <s v="FE"/>
    <n v="131133"/>
    <m/>
    <s v="FE_131133"/>
    <s v="890807591_FE_131133"/>
    <d v="2021-11-30T00:00:00"/>
    <n v="231800"/>
    <n v="231800"/>
    <s v="B)Factura sin saldo ERP"/>
    <x v="1"/>
    <m/>
    <m/>
    <m/>
    <m/>
    <m/>
    <s v="OK"/>
    <n v="231800"/>
    <n v="0"/>
    <n v="0"/>
    <n v="0"/>
    <n v="0"/>
    <m/>
    <n v="0"/>
    <m/>
    <n v="231800"/>
    <n v="0"/>
    <m/>
    <m/>
    <m/>
    <m/>
    <m/>
    <m/>
    <m/>
    <d v="2022-02-16T00:00:00"/>
    <m/>
    <n v="2"/>
    <m/>
    <m/>
    <n v="1"/>
    <n v="20221030"/>
    <n v="20221004"/>
    <n v="231800"/>
    <n v="0"/>
    <n v="20230220"/>
  </r>
  <r>
    <n v="890807591"/>
    <s v="SERVICIOS ESPECIALES DE SALUD -SES."/>
    <s v="FE"/>
    <n v="131298"/>
    <s v="FE"/>
    <n v="131298"/>
    <m/>
    <s v="FE_131298"/>
    <s v="890807591_FE_131298"/>
    <d v="2021-11-30T00:00:00"/>
    <n v="110200"/>
    <n v="110200"/>
    <s v="B)Factura sin saldo ERP"/>
    <x v="1"/>
    <m/>
    <m/>
    <m/>
    <m/>
    <m/>
    <s v="OK"/>
    <n v="110200"/>
    <n v="0"/>
    <n v="0"/>
    <n v="0"/>
    <n v="0"/>
    <m/>
    <n v="0"/>
    <m/>
    <n v="110200"/>
    <n v="0"/>
    <m/>
    <m/>
    <m/>
    <m/>
    <m/>
    <m/>
    <m/>
    <d v="2022-02-16T00:00:00"/>
    <m/>
    <n v="2"/>
    <m/>
    <m/>
    <n v="1"/>
    <n v="20221030"/>
    <n v="20221004"/>
    <n v="110200"/>
    <n v="0"/>
    <n v="20230220"/>
  </r>
  <r>
    <n v="890807591"/>
    <s v="SERVICIOS ESPECIALES DE SALUD -SES."/>
    <s v="FE"/>
    <n v="190927"/>
    <s v="FE"/>
    <n v="190927"/>
    <m/>
    <s v="FE_190927"/>
    <s v="890807591_FE_190927"/>
    <d v="2022-05-31T00:00:00"/>
    <n v="76300"/>
    <n v="76300"/>
    <s v="B)Factura sin saldo ERP"/>
    <x v="1"/>
    <m/>
    <m/>
    <m/>
    <m/>
    <m/>
    <s v="OK"/>
    <n v="76300"/>
    <n v="0"/>
    <n v="0"/>
    <n v="0"/>
    <n v="0"/>
    <m/>
    <n v="0"/>
    <m/>
    <n v="76300"/>
    <n v="0"/>
    <m/>
    <m/>
    <m/>
    <m/>
    <m/>
    <m/>
    <m/>
    <d v="2022-10-10T00:00:00"/>
    <m/>
    <n v="2"/>
    <m/>
    <m/>
    <n v="1"/>
    <n v="20221030"/>
    <n v="20221004"/>
    <n v="76300"/>
    <n v="0"/>
    <n v="20230220"/>
  </r>
  <r>
    <n v="890807591"/>
    <s v="SERVICIOS ESPECIALES DE SALUD -SES."/>
    <s v="FE"/>
    <n v="200185"/>
    <s v="FE"/>
    <n v="200185"/>
    <m/>
    <s v="FE_200185"/>
    <s v="890807591_FE_200185"/>
    <d v="2022-06-29T00:00:00"/>
    <n v="1235000"/>
    <n v="1235000"/>
    <s v="C)Glosas total pendiente por respuesta de IPS"/>
    <x v="2"/>
    <m/>
    <m/>
    <m/>
    <m/>
    <m/>
    <s v="OK"/>
    <n v="1235000"/>
    <n v="0"/>
    <n v="0"/>
    <n v="0"/>
    <n v="0"/>
    <m/>
    <n v="1235000"/>
    <s v="AUT_DEVOLUCION DE FACTURA CON SOPORTES COMPLETOS;1.NO SE EVIDENCIA AUTORIZACIN PARA LOS SERVICIOS FACTURADOS.2.LAS LINEA DE ATENCION DE URGECIAS 018000185462 (servicio 24 horas)  3168341823 (servicio 24 horas) CORREO ELECTRONICOautorizacionescap@epsdelagente.com.coEGRESOS HOSPITALARIOS capautorizaciones@epsdelagente.com.co3. UNA VEZ SOLICITADA LA AUTORIZACION PRESENTAR NUEVAMEMTE.KEVIN YALANDA"/>
    <n v="0"/>
    <n v="1235000"/>
    <m/>
    <m/>
    <m/>
    <m/>
    <m/>
    <m/>
    <m/>
    <d v="2022-10-10T00:00:00"/>
    <m/>
    <n v="9"/>
    <m/>
    <s v="SI"/>
    <n v="1"/>
    <n v="21001231"/>
    <n v="20221004"/>
    <n v="1235000"/>
    <n v="0"/>
    <n v="20230220"/>
  </r>
  <r>
    <n v="890807591"/>
    <s v="SERVICIOS ESPECIALES DE SALUD -SES."/>
    <s v="FE"/>
    <n v="182410"/>
    <s v="FE"/>
    <n v="182410"/>
    <m/>
    <s v="FE_182410"/>
    <s v="890807591_FE_182410"/>
    <d v="2022-05-10T00:00:00"/>
    <n v="139732"/>
    <n v="139732"/>
    <s v="C)Glosas total pendiente por respuesta de IPS"/>
    <x v="2"/>
    <m/>
    <m/>
    <m/>
    <m/>
    <m/>
    <s v="OK"/>
    <n v="139732"/>
    <n v="0"/>
    <n v="0"/>
    <n v="0"/>
    <n v="0"/>
    <m/>
    <n v="139732"/>
    <s v="AUT_DEVOLUCION DE FACTURA CON SOPORTES COMPLETOS;1.NO SE EVIDENCIA AUTORIZACIN PARA LOS SERVICIOS FACTURADOS.2.LAS LINEA DE ATENCION DE URGECIAS 018000185462 (servicio 24 horas)  3168341823 (servicio 24 horas) CORREO ELECTRONICOautorizacionescap@epsdelagente.com.coEGRESOS HOSPITALARIOS capautorizaciones@epsdelagente.com.co3. UNA VEZ SOLICITADA LA AUTORIZACION PRESENTAR NUEVAMEMTE.KEVIN YALANDA"/>
    <n v="0"/>
    <n v="139732"/>
    <m/>
    <m/>
    <m/>
    <m/>
    <m/>
    <m/>
    <m/>
    <d v="2022-10-10T00:00:00"/>
    <m/>
    <n v="9"/>
    <m/>
    <s v="SI"/>
    <n v="1"/>
    <n v="21001231"/>
    <n v="20221004"/>
    <n v="139732"/>
    <n v="0"/>
    <n v="202302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1D732C-C47D-47EE-A3A5-51B9392FC7E1}" name="TablaDinámica2" cacheId="5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showGridLines="0" zoomScale="120" zoomScaleNormal="120" workbookViewId="0">
      <selection activeCell="C15" sqref="C1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10.5703125" customWidth="1"/>
    <col min="8" max="8" width="14.140625" customWidth="1"/>
    <col min="9" max="9" width="15.7109375" bestFit="1" customWidth="1"/>
    <col min="10" max="10" width="11.42578125" customWidth="1"/>
  </cols>
  <sheetData>
    <row r="1" spans="1:11" s="1" customFormat="1" ht="22.5" x14ac:dyDescent="0.25">
      <c r="A1" s="8" t="s">
        <v>6</v>
      </c>
      <c r="B1" s="8" t="s">
        <v>8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7</v>
      </c>
      <c r="J1" s="8" t="s">
        <v>9</v>
      </c>
      <c r="K1" s="8" t="s">
        <v>10</v>
      </c>
    </row>
    <row r="2" spans="1:11" x14ac:dyDescent="0.25">
      <c r="A2" s="7">
        <v>890807591</v>
      </c>
      <c r="B2" s="7" t="s">
        <v>11</v>
      </c>
      <c r="C2" s="7" t="s">
        <v>12</v>
      </c>
      <c r="D2" s="6">
        <v>131133</v>
      </c>
      <c r="E2" s="3">
        <v>44530</v>
      </c>
      <c r="F2" s="3">
        <v>44608</v>
      </c>
      <c r="G2" s="4">
        <v>231800</v>
      </c>
      <c r="H2" s="4">
        <v>231800</v>
      </c>
      <c r="I2" s="9" t="s">
        <v>13</v>
      </c>
      <c r="J2" s="9" t="s">
        <v>14</v>
      </c>
      <c r="K2" s="9" t="s">
        <v>15</v>
      </c>
    </row>
    <row r="3" spans="1:11" x14ac:dyDescent="0.25">
      <c r="A3" s="7">
        <v>890807591</v>
      </c>
      <c r="B3" s="7" t="s">
        <v>11</v>
      </c>
      <c r="C3" s="7" t="s">
        <v>12</v>
      </c>
      <c r="D3" s="6">
        <v>131298</v>
      </c>
      <c r="E3" s="3">
        <v>44530</v>
      </c>
      <c r="F3" s="3">
        <v>44608</v>
      </c>
      <c r="G3" s="4">
        <v>110200</v>
      </c>
      <c r="H3" s="4">
        <v>110200</v>
      </c>
      <c r="I3" s="9" t="s">
        <v>13</v>
      </c>
      <c r="J3" s="9" t="s">
        <v>14</v>
      </c>
      <c r="K3" s="9" t="s">
        <v>15</v>
      </c>
    </row>
    <row r="4" spans="1:11" x14ac:dyDescent="0.25">
      <c r="A4" s="7">
        <v>890807591</v>
      </c>
      <c r="B4" s="7" t="s">
        <v>11</v>
      </c>
      <c r="C4" s="7" t="s">
        <v>12</v>
      </c>
      <c r="D4" s="6">
        <v>150634</v>
      </c>
      <c r="E4" s="3">
        <v>44595</v>
      </c>
      <c r="F4" s="3">
        <v>44650</v>
      </c>
      <c r="G4" s="4">
        <v>100600</v>
      </c>
      <c r="H4" s="4">
        <v>100600</v>
      </c>
      <c r="I4" s="9" t="s">
        <v>13</v>
      </c>
      <c r="J4" s="9" t="s">
        <v>14</v>
      </c>
      <c r="K4" s="9" t="s">
        <v>15</v>
      </c>
    </row>
    <row r="5" spans="1:11" x14ac:dyDescent="0.25">
      <c r="A5" s="7">
        <v>890807591</v>
      </c>
      <c r="B5" s="7" t="s">
        <v>11</v>
      </c>
      <c r="C5" s="7" t="s">
        <v>12</v>
      </c>
      <c r="D5" s="6">
        <v>182410</v>
      </c>
      <c r="E5" s="3">
        <v>44691</v>
      </c>
      <c r="F5" s="3">
        <v>44844</v>
      </c>
      <c r="G5" s="4">
        <v>139732</v>
      </c>
      <c r="H5" s="4">
        <v>139732</v>
      </c>
      <c r="I5" s="9" t="s">
        <v>13</v>
      </c>
      <c r="J5" s="9" t="s">
        <v>14</v>
      </c>
      <c r="K5" s="9" t="s">
        <v>15</v>
      </c>
    </row>
    <row r="6" spans="1:11" x14ac:dyDescent="0.25">
      <c r="A6" s="7">
        <v>890807591</v>
      </c>
      <c r="B6" s="7" t="s">
        <v>11</v>
      </c>
      <c r="C6" s="7" t="s">
        <v>12</v>
      </c>
      <c r="D6" s="6">
        <v>190927</v>
      </c>
      <c r="E6" s="3">
        <v>44712</v>
      </c>
      <c r="F6" s="3">
        <v>44844</v>
      </c>
      <c r="G6" s="4">
        <v>76300</v>
      </c>
      <c r="H6" s="4">
        <v>76300</v>
      </c>
      <c r="I6" s="9" t="s">
        <v>13</v>
      </c>
      <c r="J6" s="9" t="s">
        <v>14</v>
      </c>
      <c r="K6" s="9" t="s">
        <v>15</v>
      </c>
    </row>
    <row r="7" spans="1:11" x14ac:dyDescent="0.25">
      <c r="A7" s="7">
        <v>890807591</v>
      </c>
      <c r="B7" s="7" t="s">
        <v>11</v>
      </c>
      <c r="C7" s="7" t="s">
        <v>12</v>
      </c>
      <c r="D7" s="6">
        <v>200185</v>
      </c>
      <c r="E7" s="3">
        <v>44741</v>
      </c>
      <c r="F7" s="3">
        <v>44844</v>
      </c>
      <c r="G7" s="4">
        <v>1235000</v>
      </c>
      <c r="H7" s="4">
        <v>1235000</v>
      </c>
      <c r="I7" s="9" t="s">
        <v>13</v>
      </c>
      <c r="J7" s="9" t="s">
        <v>14</v>
      </c>
      <c r="K7" s="9" t="s">
        <v>15</v>
      </c>
    </row>
    <row r="8" spans="1:11" x14ac:dyDescent="0.25">
      <c r="A8" s="7">
        <v>890807591</v>
      </c>
      <c r="B8" s="7" t="s">
        <v>11</v>
      </c>
      <c r="C8" s="7" t="s">
        <v>12</v>
      </c>
      <c r="D8" s="6">
        <v>253560</v>
      </c>
      <c r="E8" s="3">
        <v>44886</v>
      </c>
      <c r="F8" s="2"/>
      <c r="G8" s="4">
        <v>3156227</v>
      </c>
      <c r="H8" s="4">
        <v>3156227</v>
      </c>
      <c r="I8" s="9" t="s">
        <v>13</v>
      </c>
      <c r="J8" s="9" t="s">
        <v>14</v>
      </c>
      <c r="K8" s="9" t="s">
        <v>15</v>
      </c>
    </row>
    <row r="9" spans="1:11" x14ac:dyDescent="0.25">
      <c r="I9" s="5"/>
      <c r="J9" s="5"/>
      <c r="K9" s="5"/>
    </row>
    <row r="10" spans="1:11" x14ac:dyDescent="0.25">
      <c r="I10" s="5"/>
      <c r="J10" s="5"/>
      <c r="K10" s="5"/>
    </row>
    <row r="11" spans="1:11" x14ac:dyDescent="0.25">
      <c r="I11" s="5"/>
      <c r="J11" s="5"/>
      <c r="K11" s="5"/>
    </row>
  </sheetData>
  <dataValidations count="1">
    <dataValidation type="whole" operator="greaterThan" allowBlank="1" showInputMessage="1" showErrorMessage="1" errorTitle="DATO ERRADO" error="El valor debe ser diferente de cero" sqref="G1:H1 G9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299D-EC52-4E0B-B945-F761FBB5C1EC}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3.140625" bestFit="1" customWidth="1"/>
  </cols>
  <sheetData>
    <row r="3" spans="1:3" x14ac:dyDescent="0.25">
      <c r="A3" s="16" t="s">
        <v>89</v>
      </c>
      <c r="B3" s="18" t="s">
        <v>90</v>
      </c>
      <c r="C3" t="s">
        <v>91</v>
      </c>
    </row>
    <row r="4" spans="1:3" x14ac:dyDescent="0.25">
      <c r="A4" s="17" t="s">
        <v>86</v>
      </c>
      <c r="B4" s="18">
        <v>2</v>
      </c>
      <c r="C4" s="10">
        <v>1374732</v>
      </c>
    </row>
    <row r="5" spans="1:3" x14ac:dyDescent="0.25">
      <c r="A5" s="17" t="s">
        <v>85</v>
      </c>
      <c r="B5" s="18">
        <v>2</v>
      </c>
      <c r="C5" s="10">
        <v>3256827</v>
      </c>
    </row>
    <row r="6" spans="1:3" x14ac:dyDescent="0.25">
      <c r="A6" s="17" t="s">
        <v>87</v>
      </c>
      <c r="B6" s="18">
        <v>3</v>
      </c>
      <c r="C6" s="10">
        <v>418300</v>
      </c>
    </row>
    <row r="7" spans="1:3" x14ac:dyDescent="0.25">
      <c r="A7" s="17" t="s">
        <v>88</v>
      </c>
      <c r="B7" s="18">
        <v>7</v>
      </c>
      <c r="C7" s="10">
        <v>5049859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9"/>
  <sheetViews>
    <sheetView workbookViewId="0">
      <selection activeCell="J2" sqref="J2"/>
    </sheetView>
  </sheetViews>
  <sheetFormatPr baseColWidth="10" defaultRowHeight="15" x14ac:dyDescent="0.25"/>
  <cols>
    <col min="14" max="14" width="31.85546875" bestFit="1" customWidth="1"/>
  </cols>
  <sheetData>
    <row r="1" spans="1:48" x14ac:dyDescent="0.25">
      <c r="K1" s="10">
        <v>5049859</v>
      </c>
      <c r="L1" s="10">
        <v>5049859</v>
      </c>
      <c r="U1" s="10">
        <v>1793032</v>
      </c>
      <c r="V1" s="10">
        <v>0</v>
      </c>
      <c r="W1" s="10">
        <v>0</v>
      </c>
      <c r="X1" s="10">
        <v>0</v>
      </c>
      <c r="Y1" s="10">
        <v>0</v>
      </c>
      <c r="AA1" s="10">
        <v>1374732</v>
      </c>
      <c r="AC1" s="10">
        <v>418300</v>
      </c>
      <c r="AD1" s="10">
        <v>1374732</v>
      </c>
      <c r="AF1" s="10">
        <v>0</v>
      </c>
    </row>
    <row r="2" spans="1:48" ht="39.950000000000003" customHeight="1" x14ac:dyDescent="0.25">
      <c r="A2" s="11" t="s">
        <v>6</v>
      </c>
      <c r="B2" s="11" t="s">
        <v>16</v>
      </c>
      <c r="C2" s="11" t="s">
        <v>17</v>
      </c>
      <c r="D2" s="11" t="s">
        <v>18</v>
      </c>
      <c r="E2" s="11" t="s">
        <v>19</v>
      </c>
      <c r="F2" s="11" t="s">
        <v>20</v>
      </c>
      <c r="G2" s="11" t="s">
        <v>21</v>
      </c>
      <c r="H2" s="12" t="s">
        <v>22</v>
      </c>
      <c r="I2" s="12" t="s">
        <v>23</v>
      </c>
      <c r="J2" s="11" t="s">
        <v>24</v>
      </c>
      <c r="K2" s="11" t="s">
        <v>25</v>
      </c>
      <c r="L2" s="11" t="s">
        <v>26</v>
      </c>
      <c r="M2" s="11" t="s">
        <v>27</v>
      </c>
      <c r="N2" s="12" t="s">
        <v>28</v>
      </c>
      <c r="O2" s="12" t="s">
        <v>29</v>
      </c>
      <c r="P2" s="12" t="s">
        <v>30</v>
      </c>
      <c r="Q2" s="12" t="s">
        <v>31</v>
      </c>
      <c r="R2" s="12" t="s">
        <v>32</v>
      </c>
      <c r="S2" s="12" t="s">
        <v>33</v>
      </c>
      <c r="T2" s="11" t="s">
        <v>34</v>
      </c>
      <c r="U2" s="11" t="s">
        <v>35</v>
      </c>
      <c r="V2" s="11" t="s">
        <v>36</v>
      </c>
      <c r="W2" s="11" t="s">
        <v>37</v>
      </c>
      <c r="X2" s="11" t="s">
        <v>38</v>
      </c>
      <c r="Y2" s="12" t="s">
        <v>39</v>
      </c>
      <c r="Z2" s="12" t="s">
        <v>40</v>
      </c>
      <c r="AA2" s="12" t="s">
        <v>41</v>
      </c>
      <c r="AB2" s="12" t="s">
        <v>42</v>
      </c>
      <c r="AC2" s="11" t="s">
        <v>43</v>
      </c>
      <c r="AD2" s="11" t="s">
        <v>44</v>
      </c>
      <c r="AE2" s="11" t="s">
        <v>45</v>
      </c>
      <c r="AF2" s="11" t="s">
        <v>46</v>
      </c>
      <c r="AG2" s="11" t="s">
        <v>47</v>
      </c>
      <c r="AH2" s="11" t="s">
        <v>48</v>
      </c>
      <c r="AI2" s="11" t="s">
        <v>49</v>
      </c>
      <c r="AJ2" s="11" t="s">
        <v>50</v>
      </c>
      <c r="AK2" s="11" t="s">
        <v>51</v>
      </c>
      <c r="AL2" s="11" t="s">
        <v>52</v>
      </c>
      <c r="AM2" s="11" t="s">
        <v>53</v>
      </c>
      <c r="AN2" s="11" t="s">
        <v>54</v>
      </c>
      <c r="AO2" s="11" t="s">
        <v>55</v>
      </c>
      <c r="AP2" s="11" t="s">
        <v>56</v>
      </c>
      <c r="AQ2" s="11" t="s">
        <v>57</v>
      </c>
      <c r="AR2" s="11" t="s">
        <v>58</v>
      </c>
      <c r="AS2" s="11" t="s">
        <v>59</v>
      </c>
      <c r="AT2" s="11" t="s">
        <v>60</v>
      </c>
      <c r="AU2" s="11" t="s">
        <v>61</v>
      </c>
      <c r="AV2" s="11" t="s">
        <v>62</v>
      </c>
    </row>
    <row r="3" spans="1:48" x14ac:dyDescent="0.25">
      <c r="A3" s="13">
        <v>890807591</v>
      </c>
      <c r="B3" s="13" t="s">
        <v>63</v>
      </c>
      <c r="C3" s="13" t="s">
        <v>12</v>
      </c>
      <c r="D3" s="13">
        <v>150634</v>
      </c>
      <c r="E3" s="13"/>
      <c r="F3" s="13"/>
      <c r="G3" s="13"/>
      <c r="H3" s="13" t="s">
        <v>64</v>
      </c>
      <c r="I3" s="13" t="s">
        <v>65</v>
      </c>
      <c r="J3" s="14">
        <v>44595</v>
      </c>
      <c r="K3" s="15">
        <v>100600</v>
      </c>
      <c r="L3" s="15">
        <v>100600</v>
      </c>
      <c r="M3" s="13" t="s">
        <v>66</v>
      </c>
      <c r="N3" s="13" t="s">
        <v>85</v>
      </c>
      <c r="O3" s="13"/>
      <c r="P3" s="13"/>
      <c r="Q3" s="13"/>
      <c r="R3" s="13"/>
      <c r="S3" s="13"/>
      <c r="T3" s="13" t="s">
        <v>67</v>
      </c>
      <c r="U3" s="15"/>
      <c r="V3" s="15"/>
      <c r="W3" s="15"/>
      <c r="X3" s="15"/>
      <c r="Y3" s="15"/>
      <c r="Z3" s="13"/>
      <c r="AA3" s="15"/>
      <c r="AB3" s="13"/>
      <c r="AC3" s="15"/>
      <c r="AD3" s="15"/>
      <c r="AE3" s="15"/>
      <c r="AF3" s="15"/>
      <c r="AG3" s="13"/>
      <c r="AH3" s="13"/>
      <c r="AI3" s="13"/>
      <c r="AJ3" s="13"/>
      <c r="AK3" s="13"/>
      <c r="AL3" s="14">
        <v>44650</v>
      </c>
      <c r="AM3" s="13"/>
      <c r="AN3" s="13"/>
      <c r="AO3" s="13"/>
      <c r="AP3" s="13"/>
      <c r="AQ3" s="13"/>
      <c r="AR3" s="13"/>
      <c r="AS3" s="13"/>
      <c r="AT3" s="13"/>
      <c r="AU3" s="13"/>
      <c r="AV3" s="13">
        <v>20230220</v>
      </c>
    </row>
    <row r="4" spans="1:48" x14ac:dyDescent="0.25">
      <c r="A4" s="13">
        <v>890807591</v>
      </c>
      <c r="B4" s="13" t="s">
        <v>63</v>
      </c>
      <c r="C4" s="13" t="s">
        <v>12</v>
      </c>
      <c r="D4" s="13">
        <v>253560</v>
      </c>
      <c r="E4" s="13"/>
      <c r="F4" s="13"/>
      <c r="G4" s="13"/>
      <c r="H4" s="13" t="s">
        <v>68</v>
      </c>
      <c r="I4" s="13" t="s">
        <v>69</v>
      </c>
      <c r="J4" s="14">
        <v>44886</v>
      </c>
      <c r="K4" s="15">
        <v>3156227</v>
      </c>
      <c r="L4" s="15">
        <v>3156227</v>
      </c>
      <c r="M4" s="13" t="s">
        <v>66</v>
      </c>
      <c r="N4" s="13" t="s">
        <v>85</v>
      </c>
      <c r="O4" s="13"/>
      <c r="P4" s="13"/>
      <c r="Q4" s="13"/>
      <c r="R4" s="13"/>
      <c r="S4" s="13"/>
      <c r="T4" s="13" t="s">
        <v>67</v>
      </c>
      <c r="U4" s="15"/>
      <c r="V4" s="15"/>
      <c r="W4" s="15"/>
      <c r="X4" s="15"/>
      <c r="Y4" s="15"/>
      <c r="Z4" s="13"/>
      <c r="AA4" s="15"/>
      <c r="AB4" s="13"/>
      <c r="AC4" s="15"/>
      <c r="AD4" s="15"/>
      <c r="AE4" s="15"/>
      <c r="AF4" s="15"/>
      <c r="AG4" s="13"/>
      <c r="AH4" s="13"/>
      <c r="AI4" s="13"/>
      <c r="AJ4" s="13"/>
      <c r="AK4" s="13"/>
      <c r="AL4" s="14">
        <v>44886</v>
      </c>
      <c r="AM4" s="13"/>
      <c r="AN4" s="13"/>
      <c r="AO4" s="13"/>
      <c r="AP4" s="13"/>
      <c r="AQ4" s="13"/>
      <c r="AR4" s="13"/>
      <c r="AS4" s="13"/>
      <c r="AT4" s="13"/>
      <c r="AU4" s="13"/>
      <c r="AV4" s="13">
        <v>20230220</v>
      </c>
    </row>
    <row r="5" spans="1:48" x14ac:dyDescent="0.25">
      <c r="A5" s="13">
        <v>890807591</v>
      </c>
      <c r="B5" s="13" t="s">
        <v>63</v>
      </c>
      <c r="C5" s="13" t="s">
        <v>12</v>
      </c>
      <c r="D5" s="13">
        <v>131133</v>
      </c>
      <c r="E5" s="13" t="s">
        <v>12</v>
      </c>
      <c r="F5" s="13">
        <v>131133</v>
      </c>
      <c r="G5" s="13"/>
      <c r="H5" s="13" t="s">
        <v>70</v>
      </c>
      <c r="I5" s="13" t="s">
        <v>71</v>
      </c>
      <c r="J5" s="14">
        <v>44530</v>
      </c>
      <c r="K5" s="15">
        <v>231800</v>
      </c>
      <c r="L5" s="15">
        <v>231800</v>
      </c>
      <c r="M5" s="13" t="s">
        <v>72</v>
      </c>
      <c r="N5" s="13" t="s">
        <v>87</v>
      </c>
      <c r="O5" s="13"/>
      <c r="P5" s="13"/>
      <c r="Q5" s="13"/>
      <c r="R5" s="13"/>
      <c r="S5" s="13"/>
      <c r="T5" s="13" t="s">
        <v>73</v>
      </c>
      <c r="U5" s="15">
        <v>231800</v>
      </c>
      <c r="V5" s="15">
        <v>0</v>
      </c>
      <c r="W5" s="15">
        <v>0</v>
      </c>
      <c r="X5" s="15">
        <v>0</v>
      </c>
      <c r="Y5" s="15">
        <v>0</v>
      </c>
      <c r="Z5" s="13"/>
      <c r="AA5" s="15">
        <v>0</v>
      </c>
      <c r="AB5" s="13"/>
      <c r="AC5" s="15">
        <v>231800</v>
      </c>
      <c r="AD5" s="15">
        <v>0</v>
      </c>
      <c r="AE5" s="15"/>
      <c r="AF5" s="15"/>
      <c r="AG5" s="13"/>
      <c r="AH5" s="13"/>
      <c r="AI5" s="13"/>
      <c r="AJ5" s="13"/>
      <c r="AK5" s="13"/>
      <c r="AL5" s="14">
        <v>44608</v>
      </c>
      <c r="AM5" s="13"/>
      <c r="AN5" s="13">
        <v>2</v>
      </c>
      <c r="AO5" s="13"/>
      <c r="AP5" s="13"/>
      <c r="AQ5" s="13">
        <v>1</v>
      </c>
      <c r="AR5" s="13">
        <v>20221030</v>
      </c>
      <c r="AS5" s="13">
        <v>20221004</v>
      </c>
      <c r="AT5" s="13">
        <v>231800</v>
      </c>
      <c r="AU5" s="13">
        <v>0</v>
      </c>
      <c r="AV5" s="13">
        <v>20230220</v>
      </c>
    </row>
    <row r="6" spans="1:48" x14ac:dyDescent="0.25">
      <c r="A6" s="13">
        <v>890807591</v>
      </c>
      <c r="B6" s="13" t="s">
        <v>63</v>
      </c>
      <c r="C6" s="13" t="s">
        <v>12</v>
      </c>
      <c r="D6" s="13">
        <v>131298</v>
      </c>
      <c r="E6" s="13" t="s">
        <v>12</v>
      </c>
      <c r="F6" s="13">
        <v>131298</v>
      </c>
      <c r="G6" s="13"/>
      <c r="H6" s="13" t="s">
        <v>74</v>
      </c>
      <c r="I6" s="13" t="s">
        <v>75</v>
      </c>
      <c r="J6" s="14">
        <v>44530</v>
      </c>
      <c r="K6" s="15">
        <v>110200</v>
      </c>
      <c r="L6" s="15">
        <v>110200</v>
      </c>
      <c r="M6" s="13" t="s">
        <v>72</v>
      </c>
      <c r="N6" s="13" t="s">
        <v>87</v>
      </c>
      <c r="O6" s="13"/>
      <c r="P6" s="13"/>
      <c r="Q6" s="13"/>
      <c r="R6" s="13"/>
      <c r="S6" s="13"/>
      <c r="T6" s="13" t="s">
        <v>73</v>
      </c>
      <c r="U6" s="15">
        <v>110200</v>
      </c>
      <c r="V6" s="15">
        <v>0</v>
      </c>
      <c r="W6" s="15">
        <v>0</v>
      </c>
      <c r="X6" s="15">
        <v>0</v>
      </c>
      <c r="Y6" s="15">
        <v>0</v>
      </c>
      <c r="Z6" s="13"/>
      <c r="AA6" s="15">
        <v>0</v>
      </c>
      <c r="AB6" s="13"/>
      <c r="AC6" s="15">
        <v>110200</v>
      </c>
      <c r="AD6" s="15">
        <v>0</v>
      </c>
      <c r="AE6" s="15"/>
      <c r="AF6" s="15"/>
      <c r="AG6" s="13"/>
      <c r="AH6" s="13"/>
      <c r="AI6" s="13"/>
      <c r="AJ6" s="13"/>
      <c r="AK6" s="13"/>
      <c r="AL6" s="14">
        <v>44608</v>
      </c>
      <c r="AM6" s="13"/>
      <c r="AN6" s="13">
        <v>2</v>
      </c>
      <c r="AO6" s="13"/>
      <c r="AP6" s="13"/>
      <c r="AQ6" s="13">
        <v>1</v>
      </c>
      <c r="AR6" s="13">
        <v>20221030</v>
      </c>
      <c r="AS6" s="13">
        <v>20221004</v>
      </c>
      <c r="AT6" s="13">
        <v>110200</v>
      </c>
      <c r="AU6" s="13">
        <v>0</v>
      </c>
      <c r="AV6" s="13">
        <v>20230220</v>
      </c>
    </row>
    <row r="7" spans="1:48" x14ac:dyDescent="0.25">
      <c r="A7" s="13">
        <v>890807591</v>
      </c>
      <c r="B7" s="13" t="s">
        <v>63</v>
      </c>
      <c r="C7" s="13" t="s">
        <v>12</v>
      </c>
      <c r="D7" s="13">
        <v>190927</v>
      </c>
      <c r="E7" s="13" t="s">
        <v>12</v>
      </c>
      <c r="F7" s="13">
        <v>190927</v>
      </c>
      <c r="G7" s="13"/>
      <c r="H7" s="13" t="s">
        <v>76</v>
      </c>
      <c r="I7" s="13" t="s">
        <v>77</v>
      </c>
      <c r="J7" s="14">
        <v>44712</v>
      </c>
      <c r="K7" s="15">
        <v>76300</v>
      </c>
      <c r="L7" s="15">
        <v>76300</v>
      </c>
      <c r="M7" s="13" t="s">
        <v>72</v>
      </c>
      <c r="N7" s="13" t="s">
        <v>87</v>
      </c>
      <c r="O7" s="13"/>
      <c r="P7" s="13"/>
      <c r="Q7" s="13"/>
      <c r="R7" s="13"/>
      <c r="S7" s="13"/>
      <c r="T7" s="13" t="s">
        <v>73</v>
      </c>
      <c r="U7" s="15">
        <v>76300</v>
      </c>
      <c r="V7" s="15">
        <v>0</v>
      </c>
      <c r="W7" s="15">
        <v>0</v>
      </c>
      <c r="X7" s="15">
        <v>0</v>
      </c>
      <c r="Y7" s="15">
        <v>0</v>
      </c>
      <c r="Z7" s="13"/>
      <c r="AA7" s="15">
        <v>0</v>
      </c>
      <c r="AB7" s="13"/>
      <c r="AC7" s="15">
        <v>76300</v>
      </c>
      <c r="AD7" s="15">
        <v>0</v>
      </c>
      <c r="AE7" s="15"/>
      <c r="AF7" s="15"/>
      <c r="AG7" s="13"/>
      <c r="AH7" s="13"/>
      <c r="AI7" s="13"/>
      <c r="AJ7" s="13"/>
      <c r="AK7" s="13"/>
      <c r="AL7" s="14">
        <v>44844</v>
      </c>
      <c r="AM7" s="13"/>
      <c r="AN7" s="13">
        <v>2</v>
      </c>
      <c r="AO7" s="13"/>
      <c r="AP7" s="13"/>
      <c r="AQ7" s="13">
        <v>1</v>
      </c>
      <c r="AR7" s="13">
        <v>20221030</v>
      </c>
      <c r="AS7" s="13">
        <v>20221004</v>
      </c>
      <c r="AT7" s="13">
        <v>76300</v>
      </c>
      <c r="AU7" s="13">
        <v>0</v>
      </c>
      <c r="AV7" s="13">
        <v>20230220</v>
      </c>
    </row>
    <row r="8" spans="1:48" x14ac:dyDescent="0.25">
      <c r="A8" s="13">
        <v>890807591</v>
      </c>
      <c r="B8" s="13" t="s">
        <v>63</v>
      </c>
      <c r="C8" s="13" t="s">
        <v>12</v>
      </c>
      <c r="D8" s="13">
        <v>200185</v>
      </c>
      <c r="E8" s="13" t="s">
        <v>12</v>
      </c>
      <c r="F8" s="13">
        <v>200185</v>
      </c>
      <c r="G8" s="13"/>
      <c r="H8" s="13" t="s">
        <v>78</v>
      </c>
      <c r="I8" s="13" t="s">
        <v>79</v>
      </c>
      <c r="J8" s="14">
        <v>44741</v>
      </c>
      <c r="K8" s="15">
        <v>1235000</v>
      </c>
      <c r="L8" s="15">
        <v>1235000</v>
      </c>
      <c r="M8" s="13" t="s">
        <v>80</v>
      </c>
      <c r="N8" s="13" t="s">
        <v>86</v>
      </c>
      <c r="O8" s="13"/>
      <c r="P8" s="13"/>
      <c r="Q8" s="13"/>
      <c r="R8" s="13"/>
      <c r="S8" s="13"/>
      <c r="T8" s="13" t="s">
        <v>73</v>
      </c>
      <c r="U8" s="15">
        <v>1235000</v>
      </c>
      <c r="V8" s="15">
        <v>0</v>
      </c>
      <c r="W8" s="15">
        <v>0</v>
      </c>
      <c r="X8" s="15">
        <v>0</v>
      </c>
      <c r="Y8" s="15">
        <v>0</v>
      </c>
      <c r="Z8" s="13"/>
      <c r="AA8" s="15">
        <v>1235000</v>
      </c>
      <c r="AB8" s="13" t="s">
        <v>81</v>
      </c>
      <c r="AC8" s="15">
        <v>0</v>
      </c>
      <c r="AD8" s="15">
        <v>1235000</v>
      </c>
      <c r="AE8" s="15"/>
      <c r="AF8" s="15"/>
      <c r="AG8" s="13"/>
      <c r="AH8" s="13"/>
      <c r="AI8" s="13"/>
      <c r="AJ8" s="13"/>
      <c r="AK8" s="13"/>
      <c r="AL8" s="14">
        <v>44844</v>
      </c>
      <c r="AM8" s="13"/>
      <c r="AN8" s="13">
        <v>9</v>
      </c>
      <c r="AO8" s="13"/>
      <c r="AP8" s="13" t="s">
        <v>82</v>
      </c>
      <c r="AQ8" s="13">
        <v>1</v>
      </c>
      <c r="AR8" s="13">
        <v>21001231</v>
      </c>
      <c r="AS8" s="13">
        <v>20221004</v>
      </c>
      <c r="AT8" s="13">
        <v>1235000</v>
      </c>
      <c r="AU8" s="13">
        <v>0</v>
      </c>
      <c r="AV8" s="13">
        <v>20230220</v>
      </c>
    </row>
    <row r="9" spans="1:48" x14ac:dyDescent="0.25">
      <c r="A9" s="13">
        <v>890807591</v>
      </c>
      <c r="B9" s="13" t="s">
        <v>63</v>
      </c>
      <c r="C9" s="13" t="s">
        <v>12</v>
      </c>
      <c r="D9" s="13">
        <v>182410</v>
      </c>
      <c r="E9" s="13" t="s">
        <v>12</v>
      </c>
      <c r="F9" s="13">
        <v>182410</v>
      </c>
      <c r="G9" s="13"/>
      <c r="H9" s="13" t="s">
        <v>83</v>
      </c>
      <c r="I9" s="13" t="s">
        <v>84</v>
      </c>
      <c r="J9" s="14">
        <v>44691</v>
      </c>
      <c r="K9" s="15">
        <v>139732</v>
      </c>
      <c r="L9" s="15">
        <v>139732</v>
      </c>
      <c r="M9" s="13" t="s">
        <v>80</v>
      </c>
      <c r="N9" s="13" t="s">
        <v>86</v>
      </c>
      <c r="O9" s="13"/>
      <c r="P9" s="13"/>
      <c r="Q9" s="13"/>
      <c r="R9" s="13"/>
      <c r="S9" s="13"/>
      <c r="T9" s="13" t="s">
        <v>73</v>
      </c>
      <c r="U9" s="15">
        <v>139732</v>
      </c>
      <c r="V9" s="15">
        <v>0</v>
      </c>
      <c r="W9" s="15">
        <v>0</v>
      </c>
      <c r="X9" s="15">
        <v>0</v>
      </c>
      <c r="Y9" s="15">
        <v>0</v>
      </c>
      <c r="Z9" s="13"/>
      <c r="AA9" s="15">
        <v>139732</v>
      </c>
      <c r="AB9" s="13" t="s">
        <v>81</v>
      </c>
      <c r="AC9" s="15">
        <v>0</v>
      </c>
      <c r="AD9" s="15">
        <v>139732</v>
      </c>
      <c r="AE9" s="15"/>
      <c r="AF9" s="15"/>
      <c r="AG9" s="13"/>
      <c r="AH9" s="13"/>
      <c r="AI9" s="13"/>
      <c r="AJ9" s="13"/>
      <c r="AK9" s="13"/>
      <c r="AL9" s="14">
        <v>44844</v>
      </c>
      <c r="AM9" s="13"/>
      <c r="AN9" s="13">
        <v>9</v>
      </c>
      <c r="AO9" s="13"/>
      <c r="AP9" s="13" t="s">
        <v>82</v>
      </c>
      <c r="AQ9" s="13">
        <v>1</v>
      </c>
      <c r="AR9" s="13">
        <v>21001231</v>
      </c>
      <c r="AS9" s="13">
        <v>20221004</v>
      </c>
      <c r="AT9" s="13">
        <v>139732</v>
      </c>
      <c r="AU9" s="13">
        <v>0</v>
      </c>
      <c r="AV9" s="13">
        <v>20230220</v>
      </c>
    </row>
  </sheetData>
  <autoFilter ref="A2:AV9" xr:uid="{00000000-0001-0000-0100-000000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005AD-1959-4EE0-8B2A-2F5EF4893906}">
  <dimension ref="B1:I40"/>
  <sheetViews>
    <sheetView showGridLines="0" tabSelected="1" topLeftCell="A10" zoomScale="90" zoomScaleNormal="90" zoomScaleSheetLayoutView="100" workbookViewId="0">
      <selection activeCell="K21" sqref="K21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5" width="11.42578125" style="19"/>
    <col min="6" max="6" width="16.85546875" style="19" customWidth="1"/>
    <col min="7" max="7" width="11.42578125" style="19"/>
    <col min="8" max="8" width="22.5703125" style="19" customWidth="1"/>
    <col min="9" max="9" width="14" style="19" customWidth="1"/>
    <col min="10" max="16384" width="11.42578125" style="19"/>
  </cols>
  <sheetData>
    <row r="1" spans="2:9" ht="6" customHeight="1" thickBot="1" x14ac:dyDescent="0.25"/>
    <row r="2" spans="2:9" ht="19.5" customHeight="1" x14ac:dyDescent="0.2">
      <c r="B2" s="20"/>
      <c r="C2" s="21"/>
      <c r="D2" s="22" t="s">
        <v>92</v>
      </c>
      <c r="E2" s="23"/>
      <c r="F2" s="23"/>
      <c r="G2" s="23"/>
      <c r="H2" s="24"/>
      <c r="I2" s="25" t="s">
        <v>93</v>
      </c>
    </row>
    <row r="3" spans="2:9" ht="13.5" thickBot="1" x14ac:dyDescent="0.25">
      <c r="B3" s="26"/>
      <c r="C3" s="27"/>
      <c r="D3" s="28"/>
      <c r="E3" s="29"/>
      <c r="F3" s="29"/>
      <c r="G3" s="29"/>
      <c r="H3" s="30"/>
      <c r="I3" s="31"/>
    </row>
    <row r="4" spans="2:9" x14ac:dyDescent="0.2">
      <c r="B4" s="26"/>
      <c r="C4" s="27"/>
      <c r="D4" s="22" t="s">
        <v>94</v>
      </c>
      <c r="E4" s="23"/>
      <c r="F4" s="23"/>
      <c r="G4" s="23"/>
      <c r="H4" s="24"/>
      <c r="I4" s="25" t="s">
        <v>95</v>
      </c>
    </row>
    <row r="5" spans="2:9" x14ac:dyDescent="0.2">
      <c r="B5" s="26"/>
      <c r="C5" s="27"/>
      <c r="D5" s="32"/>
      <c r="E5" s="33"/>
      <c r="F5" s="33"/>
      <c r="G5" s="33"/>
      <c r="H5" s="34"/>
      <c r="I5" s="35"/>
    </row>
    <row r="6" spans="2:9" ht="13.5" thickBot="1" x14ac:dyDescent="0.25">
      <c r="B6" s="36"/>
      <c r="C6" s="37"/>
      <c r="D6" s="28"/>
      <c r="E6" s="29"/>
      <c r="F6" s="29"/>
      <c r="G6" s="29"/>
      <c r="H6" s="30"/>
      <c r="I6" s="31"/>
    </row>
    <row r="7" spans="2:9" x14ac:dyDescent="0.2">
      <c r="B7" s="38"/>
      <c r="I7" s="39"/>
    </row>
    <row r="8" spans="2:9" x14ac:dyDescent="0.2">
      <c r="B8" s="38"/>
      <c r="I8" s="39"/>
    </row>
    <row r="9" spans="2:9" x14ac:dyDescent="0.2">
      <c r="B9" s="38"/>
      <c r="I9" s="39"/>
    </row>
    <row r="10" spans="2:9" x14ac:dyDescent="0.2">
      <c r="B10" s="38"/>
      <c r="C10" s="40" t="s">
        <v>114</v>
      </c>
      <c r="E10" s="41"/>
      <c r="I10" s="39"/>
    </row>
    <row r="11" spans="2:9" x14ac:dyDescent="0.2">
      <c r="B11" s="38"/>
      <c r="I11" s="39"/>
    </row>
    <row r="12" spans="2:9" x14ac:dyDescent="0.2">
      <c r="B12" s="38"/>
      <c r="C12" s="40" t="s">
        <v>115</v>
      </c>
      <c r="I12" s="39"/>
    </row>
    <row r="13" spans="2:9" x14ac:dyDescent="0.2">
      <c r="B13" s="38"/>
      <c r="C13" s="40" t="s">
        <v>116</v>
      </c>
      <c r="I13" s="39"/>
    </row>
    <row r="14" spans="2:9" x14ac:dyDescent="0.2">
      <c r="B14" s="38"/>
      <c r="I14" s="39"/>
    </row>
    <row r="15" spans="2:9" x14ac:dyDescent="0.2">
      <c r="B15" s="38"/>
      <c r="C15" s="19" t="s">
        <v>117</v>
      </c>
      <c r="I15" s="39"/>
    </row>
    <row r="16" spans="2:9" x14ac:dyDescent="0.2">
      <c r="B16" s="38"/>
      <c r="C16" s="42"/>
      <c r="I16" s="39"/>
    </row>
    <row r="17" spans="2:9" x14ac:dyDescent="0.2">
      <c r="B17" s="38"/>
      <c r="C17" s="19" t="s">
        <v>118</v>
      </c>
      <c r="D17" s="41"/>
      <c r="G17" s="43" t="s">
        <v>96</v>
      </c>
      <c r="H17" s="43" t="s">
        <v>97</v>
      </c>
      <c r="I17" s="39"/>
    </row>
    <row r="18" spans="2:9" x14ac:dyDescent="0.2">
      <c r="B18" s="38"/>
      <c r="C18" s="40" t="s">
        <v>98</v>
      </c>
      <c r="D18" s="40"/>
      <c r="E18" s="40"/>
      <c r="F18" s="40"/>
      <c r="G18" s="44">
        <v>7</v>
      </c>
      <c r="H18" s="45">
        <v>5049859</v>
      </c>
      <c r="I18" s="39"/>
    </row>
    <row r="19" spans="2:9" x14ac:dyDescent="0.2">
      <c r="B19" s="38"/>
      <c r="C19" s="19" t="s">
        <v>99</v>
      </c>
      <c r="G19" s="46">
        <v>0</v>
      </c>
      <c r="H19" s="47">
        <v>0</v>
      </c>
      <c r="I19" s="39"/>
    </row>
    <row r="20" spans="2:9" x14ac:dyDescent="0.2">
      <c r="B20" s="38"/>
      <c r="C20" s="19" t="s">
        <v>100</v>
      </c>
      <c r="G20" s="46">
        <v>2</v>
      </c>
      <c r="H20" s="47">
        <v>1374732</v>
      </c>
      <c r="I20" s="39"/>
    </row>
    <row r="21" spans="2:9" x14ac:dyDescent="0.2">
      <c r="B21" s="38"/>
      <c r="C21" s="19" t="s">
        <v>101</v>
      </c>
      <c r="G21" s="46">
        <v>2</v>
      </c>
      <c r="H21" s="48">
        <v>3256827</v>
      </c>
      <c r="I21" s="39"/>
    </row>
    <row r="22" spans="2:9" x14ac:dyDescent="0.2">
      <c r="B22" s="38"/>
      <c r="C22" s="19" t="s">
        <v>102</v>
      </c>
      <c r="G22" s="46">
        <v>0</v>
      </c>
      <c r="H22" s="47">
        <v>0</v>
      </c>
      <c r="I22" s="39"/>
    </row>
    <row r="23" spans="2:9" ht="13.5" thickBot="1" x14ac:dyDescent="0.25">
      <c r="B23" s="38"/>
      <c r="C23" s="19" t="s">
        <v>103</v>
      </c>
      <c r="G23" s="49">
        <v>0</v>
      </c>
      <c r="H23" s="50">
        <v>0</v>
      </c>
      <c r="I23" s="39"/>
    </row>
    <row r="24" spans="2:9" x14ac:dyDescent="0.2">
      <c r="B24" s="38"/>
      <c r="C24" s="40" t="s">
        <v>104</v>
      </c>
      <c r="D24" s="40"/>
      <c r="E24" s="40"/>
      <c r="F24" s="40"/>
      <c r="G24" s="44">
        <f>G19+G20+G21+G22+G23</f>
        <v>4</v>
      </c>
      <c r="H24" s="51">
        <f>H19+H20+H21+H22+H23</f>
        <v>4631559</v>
      </c>
      <c r="I24" s="39"/>
    </row>
    <row r="25" spans="2:9" x14ac:dyDescent="0.2">
      <c r="B25" s="38"/>
      <c r="C25" s="19" t="s">
        <v>105</v>
      </c>
      <c r="G25" s="46">
        <v>3</v>
      </c>
      <c r="H25" s="47">
        <v>418300</v>
      </c>
      <c r="I25" s="39"/>
    </row>
    <row r="26" spans="2:9" ht="13.5" thickBot="1" x14ac:dyDescent="0.25">
      <c r="B26" s="38"/>
      <c r="C26" s="19" t="s">
        <v>106</v>
      </c>
      <c r="G26" s="49">
        <v>0</v>
      </c>
      <c r="H26" s="50">
        <v>0</v>
      </c>
      <c r="I26" s="39"/>
    </row>
    <row r="27" spans="2:9" x14ac:dyDescent="0.2">
      <c r="B27" s="38"/>
      <c r="C27" s="40" t="s">
        <v>107</v>
      </c>
      <c r="D27" s="40"/>
      <c r="E27" s="40"/>
      <c r="F27" s="40"/>
      <c r="G27" s="44">
        <f>G25+G26</f>
        <v>3</v>
      </c>
      <c r="H27" s="51">
        <f>H25+H26</f>
        <v>418300</v>
      </c>
      <c r="I27" s="39"/>
    </row>
    <row r="28" spans="2:9" ht="13.5" thickBot="1" x14ac:dyDescent="0.25">
      <c r="B28" s="38"/>
      <c r="C28" s="19" t="s">
        <v>108</v>
      </c>
      <c r="D28" s="40"/>
      <c r="E28" s="40"/>
      <c r="F28" s="40"/>
      <c r="G28" s="49">
        <v>0</v>
      </c>
      <c r="H28" s="50">
        <v>0</v>
      </c>
      <c r="I28" s="39"/>
    </row>
    <row r="29" spans="2:9" x14ac:dyDescent="0.2">
      <c r="B29" s="38"/>
      <c r="C29" s="40" t="s">
        <v>109</v>
      </c>
      <c r="D29" s="40"/>
      <c r="E29" s="40"/>
      <c r="F29" s="40"/>
      <c r="G29" s="46">
        <f>G28</f>
        <v>0</v>
      </c>
      <c r="H29" s="47">
        <f>H28</f>
        <v>0</v>
      </c>
      <c r="I29" s="39"/>
    </row>
    <row r="30" spans="2:9" x14ac:dyDescent="0.2">
      <c r="B30" s="38"/>
      <c r="C30" s="40"/>
      <c r="D30" s="40"/>
      <c r="E30" s="40"/>
      <c r="F30" s="40"/>
      <c r="G30" s="52"/>
      <c r="H30" s="51"/>
      <c r="I30" s="39"/>
    </row>
    <row r="31" spans="2:9" ht="13.5" thickBot="1" x14ac:dyDescent="0.25">
      <c r="B31" s="38"/>
      <c r="C31" s="40" t="s">
        <v>110</v>
      </c>
      <c r="D31" s="40"/>
      <c r="G31" s="53">
        <f>G24+G27+G29</f>
        <v>7</v>
      </c>
      <c r="H31" s="54">
        <f>H24+H27+H29</f>
        <v>5049859</v>
      </c>
      <c r="I31" s="39"/>
    </row>
    <row r="32" spans="2:9" ht="13.5" thickTop="1" x14ac:dyDescent="0.2">
      <c r="B32" s="38"/>
      <c r="C32" s="40"/>
      <c r="D32" s="40"/>
      <c r="G32" s="55"/>
      <c r="H32" s="47"/>
      <c r="I32" s="39"/>
    </row>
    <row r="33" spans="2:9" x14ac:dyDescent="0.2">
      <c r="B33" s="38"/>
      <c r="G33" s="55"/>
      <c r="H33" s="55"/>
      <c r="I33" s="39"/>
    </row>
    <row r="34" spans="2:9" x14ac:dyDescent="0.2">
      <c r="B34" s="38"/>
      <c r="G34" s="55"/>
      <c r="H34" s="55"/>
      <c r="I34" s="39"/>
    </row>
    <row r="35" spans="2:9" x14ac:dyDescent="0.2">
      <c r="B35" s="38"/>
      <c r="G35" s="55"/>
      <c r="H35" s="55"/>
      <c r="I35" s="39"/>
    </row>
    <row r="36" spans="2:9" ht="13.5" thickBot="1" x14ac:dyDescent="0.25">
      <c r="B36" s="38"/>
      <c r="C36" s="56" t="s">
        <v>119</v>
      </c>
      <c r="D36" s="56"/>
      <c r="G36" s="56" t="s">
        <v>111</v>
      </c>
      <c r="H36" s="56"/>
      <c r="I36" s="39"/>
    </row>
    <row r="37" spans="2:9" ht="4.5" customHeight="1" x14ac:dyDescent="0.2">
      <c r="B37" s="38"/>
      <c r="C37" s="55"/>
      <c r="D37" s="55"/>
      <c r="G37" s="55"/>
      <c r="H37" s="55"/>
      <c r="I37" s="39"/>
    </row>
    <row r="38" spans="2:9" x14ac:dyDescent="0.2">
      <c r="B38" s="38"/>
      <c r="C38" s="40" t="s">
        <v>120</v>
      </c>
      <c r="G38" s="57" t="s">
        <v>112</v>
      </c>
      <c r="H38" s="55"/>
      <c r="I38" s="39"/>
    </row>
    <row r="39" spans="2:9" x14ac:dyDescent="0.2">
      <c r="B39" s="38"/>
      <c r="C39" s="40" t="s">
        <v>121</v>
      </c>
      <c r="G39" s="57" t="s">
        <v>113</v>
      </c>
      <c r="H39" s="55"/>
      <c r="I39" s="39"/>
    </row>
    <row r="40" spans="2:9" ht="18.75" customHeight="1" thickBot="1" x14ac:dyDescent="0.25">
      <c r="B40" s="58"/>
      <c r="C40" s="59"/>
      <c r="D40" s="59"/>
      <c r="E40" s="59"/>
      <c r="F40" s="59"/>
      <c r="G40" s="56"/>
      <c r="H40" s="56"/>
      <c r="I40" s="60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2023-02-24T02:22:41Z</dcterms:modified>
</cp:coreProperties>
</file>