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0903777 CLINICA SOM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30" i="4" l="1"/>
  <c r="H30" i="4"/>
  <c r="I28" i="4"/>
  <c r="I32" i="4" s="1"/>
  <c r="H28" i="4"/>
  <c r="I24" i="4"/>
  <c r="H24" i="4"/>
  <c r="H32" i="4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<sst xmlns="http://schemas.openxmlformats.org/spreadsheetml/2006/main" count="90" uniqueCount="85">
  <si>
    <t>EVENTO</t>
  </si>
  <si>
    <t xml:space="preserve">MEDELLIN </t>
  </si>
  <si>
    <t>N/A</t>
  </si>
  <si>
    <t>SOMA</t>
  </si>
  <si>
    <t xml:space="preserve">Sociedad Medica Antiqueña S.A </t>
  </si>
  <si>
    <t>Tipo de Prestación</t>
  </si>
  <si>
    <t>Sede / Ciudad</t>
  </si>
  <si>
    <t>Tipo de Contrato</t>
  </si>
  <si>
    <t>IPS Saldo Factura</t>
  </si>
  <si>
    <t>IPS Valor Factura</t>
  </si>
  <si>
    <t>IPS Fecha radicado</t>
  </si>
  <si>
    <t>IPS Fecha factura</t>
  </si>
  <si>
    <t>Numero Factura</t>
  </si>
  <si>
    <t>Prefijo Factura</t>
  </si>
  <si>
    <t>Nombre IPS</t>
  </si>
  <si>
    <t>NIT IPS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</si>
  <si>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</si>
  <si>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</si>
  <si>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</si>
  <si>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</si>
  <si>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</si>
  <si>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</si>
  <si>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</si>
  <si>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Geraldine Valencia Zambrano</t>
  </si>
  <si>
    <t>FOR-CSA-018</t>
  </si>
  <si>
    <t>HOJA 1 DE 2</t>
  </si>
  <si>
    <t>RESUMEN DE CARTERA REVISADA POR LA EPS</t>
  </si>
  <si>
    <t>VERSION 1</t>
  </si>
  <si>
    <t>SANTIAGO DE CALI , FEBRERO 06 DE 2023</t>
  </si>
  <si>
    <t>A continuacion me permito remitir nuestra respuesta al estado de cartera presentado en la fecha: 27/01/2023</t>
  </si>
  <si>
    <t>Con Corte al dia :31/12/2022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</si>
  <si>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</si>
  <si>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</si>
  <si>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</si>
  <si>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</si>
  <si>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</si>
  <si>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</si>
  <si>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</si>
  <si>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</si>
  <si>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</si>
  <si>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</si>
  <si>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</si>
  <si>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</si>
  <si>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</si>
  <si>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</si>
  <si>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</si>
  <si>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</si>
  <si>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</si>
  <si>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</si>
  <si>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</si>
  <si>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DE EPS ENERO 06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</si>
  <si>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</si>
  <si>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</si>
  <si>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</si>
  <si>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</si>
  <si>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</si>
  <si>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</si>
  <si>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</si>
  <si>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</si>
  <si>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</si>
  <si>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</si>
  <si>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</si>
  <si>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</si>
  <si>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</si>
  <si>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</si>
  <si>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</si>
  <si>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</si>
  <si>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</si>
  <si>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</si>
  <si>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</si>
  <si>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</si>
  <si>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</si>
  <si>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</si>
  <si>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</si>
  <si>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</si>
  <si>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</si>
  <si>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</si>
  <si>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890903777_SOMA_62178</t>
  </si>
  <si>
    <t>B)Factura sin saldo ERP</t>
  </si>
  <si>
    <t>OK</t>
  </si>
  <si>
    <t>FACTURA PENDIENTE EN PROGRAMACION DE PAGO</t>
  </si>
  <si>
    <t xml:space="preserve">Señores : Sociedad Medica Antiqueña S.A </t>
  </si>
  <si>
    <t>NIT: 890903777</t>
  </si>
  <si>
    <t>Nancy Madrid Soto</t>
  </si>
  <si>
    <t>Cartera - Clínica SOMA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</si>
</sst>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68" formatCode="&quot;$&quot;\ #,##0;[Red]&quot;$&quot;\ #,##0"/>
    <numFmt numFmtId="170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5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64" fontId="2" fillId="0" borderId="1" xfId="2" applyNumberFormat="1" applyFont="1" applyBorder="1" applyAlignment="1">
      <alignment horizontal="right" indent="1"/>
    </xf>
    <xf numFmtId="14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14" fontId="6" fillId="0" borderId="0" xfId="3" applyNumberFormat="1" applyFont="1"/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68" fontId="6" fillId="0" borderId="0" xfId="3" applyNumberFormat="1" applyFont="1"/>
    <xf numFmtId="168" fontId="6" fillId="0" borderId="0" xfId="3" applyNumberFormat="1" applyFont="1" applyAlignment="1">
      <alignment horizontal="right"/>
    </xf>
    <xf numFmtId="168" fontId="6" fillId="0" borderId="9" xfId="3" applyNumberFormat="1" applyFont="1" applyBorder="1"/>
    <xf numFmtId="168" fontId="7" fillId="0" borderId="9" xfId="3" applyNumberFormat="1" applyFont="1" applyBorder="1"/>
    <xf numFmtId="168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70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8" fontId="6" fillId="0" borderId="9" xfId="3" applyNumberFormat="1" applyFont="1" applyBorder="1" applyAlignment="1">
      <alignment horizontal="right"/>
    </xf>
    <xf numFmtId="168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8" fontId="7" fillId="0" borderId="13" xfId="3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/>
    <xf numFmtId="166" fontId="2" fillId="0" borderId="0" xfId="1" applyNumberFormat="1" applyFont="1"/>
    <xf numFmtId="0" fontId="0" fillId="0" borderId="0" xfId="0" applyAlignment="1">
      <alignment wrapText="1"/>
    </xf>
    <xf numFmtId="170" fontId="7" fillId="0" borderId="0" xfId="3" applyNumberFormat="1" applyFont="1" applyAlignment="1">
      <alignment horizontal="right"/>
    </xf>
  </cellXfs>
  <cellStyles count="4">
    <cellStyle name="Millares" xfId="1" builtinId="3"/>
    <cellStyle name="Moneda" xfId="2" builtinId="4"/>
    <cellStyle name="Normal" xfId="0" builtinId="0"/>
    <cellStyle name="Normal 2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"/>
  <sheetViews>
    <sheetView workbookViewId="0">
      <selection activeCell="J18" sqref="J18"/>
    </sheetView>
  </sheetViews>
  <sheetFormatPr baseColWidth="10" defaultRowHeight="15" x14ac:dyDescent="0.25"/>
  <cols>
    <col min="7" max="7" width="13.28515625" bestFit="1" customWidth="1"/>
  </cols>
  <sheetData>
    <row r="1" spans="1:11" ht="30" x14ac:dyDescent="0.25">
      <c r="A1" s="5" t="s">
        <v>15</v>
      </c>
      <c r="B1" s="5" t="s">
        <v>14</v>
      </c>
      <c r="C1" s="5" t="s">
        <v>13</v>
      </c>
      <c r="D1" s="5" t="s">
        <v>12</v>
      </c>
      <c r="E1" s="5" t="s">
        <v>11</v>
      </c>
      <c r="F1" s="5" t="s">
        <v>10</v>
      </c>
      <c r="G1" s="5" t="s">
        <v>9</v>
      </c>
      <c r="H1" s="5" t="s">
        <v>8</v>
      </c>
      <c r="I1" s="5" t="s">
        <v>7</v>
      </c>
      <c r="J1" s="5" t="s">
        <v>6</v>
      </c>
      <c r="K1" s="5" t="s">
        <v>5</v>
      </c>
    </row>
    <row r="2" spans="1:11" x14ac:dyDescent="0.25">
      <c r="A2" s="2">
        <v>890903777</v>
      </c>
      <c r="B2" s="2" t="s">
        <v>4</v>
      </c>
      <c r="C2" s="2" t="s">
        <v>3</v>
      </c>
      <c r="D2" s="2">
        <v>62178</v>
      </c>
      <c r="E2" s="4">
        <v>44596</v>
      </c>
      <c r="F2" s="2"/>
      <c r="G2" s="3">
        <v>1393592</v>
      </c>
      <c r="H2" s="2">
        <v>1393592</v>
      </c>
      <c r="I2" s="1" t="s">
        <v>2</v>
      </c>
      <c r="J2" s="1" t="s">
        <v>1</v>
      </c>
      <c r="K2" s="1" t="s">
        <v>0</v>
      </c>
    </row>
  </sheetData>
  <conditionalFormatting sqref="A1:K1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2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"/>
  <sheetViews>
    <sheetView showGridLines="0" zoomScale="93" zoomScaleNormal="93" workbookViewId="0">
      <selection activeCell="E16" sqref="E16"/>
    </sheetView>
  </sheetViews>
  <sheetFormatPr baseColWidth="10" defaultRowHeight="15" x14ac:dyDescent="0.25"/>
  <cols>
    <col min="2" max="2" width="29.7109375" bestFit="1" customWidth="1"/>
    <col min="3" max="3" width="7.85546875" bestFit="1" customWidth="1"/>
    <col min="4" max="4" width="9.42578125" bestFit="1" customWidth="1"/>
    <col min="5" max="5" width="24" bestFit="1" customWidth="1"/>
    <col min="6" max="6" width="8.140625" bestFit="1" customWidth="1"/>
    <col min="7" max="7" width="11.28515625" bestFit="1" customWidth="1"/>
    <col min="9" max="10" width="13.85546875" bestFit="1" customWidth="1"/>
    <col min="11" max="11" width="14" customWidth="1"/>
    <col min="12" max="12" width="47.5703125" bestFit="1" customWidth="1"/>
    <col min="13" max="13" width="15.5703125" customWidth="1"/>
    <col min="20" max="20" width="14.140625" customWidth="1"/>
    <col min="21" max="21" width="13.85546875" customWidth="1"/>
    <col min="22" max="22" width="14.7109375" customWidth="1"/>
    <col min="24" max="24" width="15.42578125" customWidth="1"/>
    <col min="25" max="25" width="14.5703125" customWidth="1"/>
    <col min="26" max="26" width="17.85546875" customWidth="1"/>
    <col min="27" max="27" width="17.28515625" customWidth="1"/>
    <col min="29" max="29" width="16.42578125" customWidth="1"/>
    <col min="30" max="30" width="13" customWidth="1"/>
    <col min="31" max="31" width="13.42578125" customWidth="1"/>
    <col min="32" max="32" width="16" customWidth="1"/>
    <col min="33" max="33" width="12.28515625" customWidth="1"/>
    <col min="34" max="34" width="14.42578125" customWidth="1"/>
    <col min="36" max="36" width="14.140625" customWidth="1"/>
    <col min="37" max="37" width="21.85546875" customWidth="1"/>
    <col min="38" max="38" width="11.140625" bestFit="1" customWidth="1"/>
  </cols>
  <sheetData>
    <row r="1" spans="1:38" x14ac:dyDescent="0.25">
      <c r="I1" s="55">
        <f>SUBTOTAL(9,I3)</f>
        <v>1393592</v>
      </c>
      <c r="J1" s="55">
        <f>SUBTOTAL(9,J3)</f>
        <v>1393592</v>
      </c>
    </row>
    <row r="2" spans="1:38" s="56" customFormat="1" ht="60" x14ac:dyDescent="0.25">
      <c r="A2" s="5" t="s">
        <v>15</v>
      </c>
      <c r="B2" s="5" t="s">
        <v>41</v>
      </c>
      <c r="C2" s="5" t="s">
        <v>13</v>
      </c>
      <c r="D2" s="5" t="s">
        <v>42</v>
      </c>
      <c r="E2" s="48" t="s">
        <v>43</v>
      </c>
      <c r="F2" s="5" t="s">
        <v>44</v>
      </c>
      <c r="G2" s="5" t="s">
        <v>45</v>
      </c>
      <c r="H2" s="5" t="s">
        <v>46</v>
      </c>
      <c r="I2" s="49" t="s">
        <v>47</v>
      </c>
      <c r="J2" s="49" t="s">
        <v>48</v>
      </c>
      <c r="K2" s="5" t="s">
        <v>49</v>
      </c>
      <c r="L2" s="50" t="s">
        <v>50</v>
      </c>
      <c r="M2" s="49" t="s">
        <v>51</v>
      </c>
      <c r="N2" s="49" t="s">
        <v>52</v>
      </c>
      <c r="O2" s="52" t="s">
        <v>53</v>
      </c>
      <c r="P2" s="52" t="s">
        <v>54</v>
      </c>
      <c r="Q2" s="49" t="s">
        <v>55</v>
      </c>
      <c r="R2" s="49" t="s">
        <v>56</v>
      </c>
      <c r="S2" s="53" t="s">
        <v>57</v>
      </c>
      <c r="T2" s="53" t="s">
        <v>58</v>
      </c>
      <c r="U2" s="53" t="s">
        <v>59</v>
      </c>
      <c r="V2" s="53" t="s">
        <v>60</v>
      </c>
      <c r="W2" s="49" t="s">
        <v>61</v>
      </c>
      <c r="X2" s="51" t="s">
        <v>62</v>
      </c>
      <c r="Y2" s="51" t="s">
        <v>63</v>
      </c>
      <c r="Z2" s="50" t="s">
        <v>64</v>
      </c>
      <c r="AA2" s="50" t="s">
        <v>65</v>
      </c>
      <c r="AB2" s="5" t="s">
        <v>66</v>
      </c>
      <c r="AC2" s="5" t="s">
        <v>67</v>
      </c>
      <c r="AD2" s="48" t="s">
        <v>68</v>
      </c>
      <c r="AE2" s="5" t="s">
        <v>69</v>
      </c>
      <c r="AF2" s="5" t="s">
        <v>70</v>
      </c>
      <c r="AG2" s="5" t="s">
        <v>71</v>
      </c>
      <c r="AH2" s="5" t="s">
        <v>72</v>
      </c>
      <c r="AI2" s="5" t="s">
        <v>73</v>
      </c>
      <c r="AJ2" s="49" t="s">
        <v>74</v>
      </c>
      <c r="AK2" s="49" t="s">
        <v>75</v>
      </c>
      <c r="AL2" s="5" t="s">
        <v>76</v>
      </c>
    </row>
    <row r="3" spans="1:38" x14ac:dyDescent="0.25">
      <c r="A3" s="2">
        <v>890903777</v>
      </c>
      <c r="B3" s="2" t="s">
        <v>4</v>
      </c>
      <c r="C3" s="2" t="s">
        <v>3</v>
      </c>
      <c r="D3" s="2">
        <v>62178</v>
      </c>
      <c r="E3" s="2" t="s">
        <v>77</v>
      </c>
      <c r="F3" s="2" t="s">
        <v>3</v>
      </c>
      <c r="G3" s="2">
        <v>62178</v>
      </c>
      <c r="H3" s="4">
        <v>44596</v>
      </c>
      <c r="I3" s="54">
        <v>1393592</v>
      </c>
      <c r="J3" s="54">
        <v>1393592</v>
      </c>
      <c r="K3" s="2" t="s">
        <v>78</v>
      </c>
      <c r="L3" s="2" t="s">
        <v>80</v>
      </c>
      <c r="M3" s="54" t="s">
        <v>79</v>
      </c>
      <c r="N3" s="54">
        <v>1393592</v>
      </c>
      <c r="O3" s="54">
        <v>0</v>
      </c>
      <c r="P3" s="54">
        <v>0</v>
      </c>
      <c r="Q3" s="54">
        <v>0</v>
      </c>
      <c r="R3" s="54">
        <v>1393592</v>
      </c>
      <c r="S3" s="54">
        <v>0</v>
      </c>
      <c r="T3" s="2"/>
      <c r="U3" s="54">
        <v>0</v>
      </c>
      <c r="V3" s="2"/>
      <c r="W3" s="54">
        <v>0</v>
      </c>
      <c r="X3" s="54">
        <v>0</v>
      </c>
      <c r="Y3" s="54">
        <v>0</v>
      </c>
      <c r="Z3" s="2"/>
      <c r="AA3" s="2"/>
      <c r="AB3" s="4">
        <v>44596</v>
      </c>
      <c r="AC3" s="2"/>
      <c r="AD3" s="2">
        <v>2</v>
      </c>
      <c r="AE3" s="2"/>
      <c r="AF3" s="2"/>
      <c r="AG3" s="2">
        <v>1</v>
      </c>
      <c r="AH3" s="2">
        <v>20220830</v>
      </c>
      <c r="AI3" s="2">
        <v>20220824</v>
      </c>
      <c r="AJ3" s="54">
        <v>1393592</v>
      </c>
      <c r="AK3" s="54">
        <v>0</v>
      </c>
      <c r="AL3" s="4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Q25" sqref="Q25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24</v>
      </c>
      <c r="E2" s="10"/>
      <c r="F2" s="10"/>
      <c r="G2" s="10"/>
      <c r="H2" s="10"/>
      <c r="I2" s="11"/>
      <c r="J2" s="12" t="s">
        <v>25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26</v>
      </c>
      <c r="E4" s="10"/>
      <c r="F4" s="10"/>
      <c r="G4" s="10"/>
      <c r="H4" s="10"/>
      <c r="I4" s="11"/>
      <c r="J4" s="12" t="s">
        <v>27</v>
      </c>
    </row>
    <row r="5" spans="2:10" x14ac:dyDescent="0.2">
      <c r="B5" s="13"/>
      <c r="C5" s="14"/>
      <c r="D5" s="36"/>
      <c r="E5" s="37"/>
      <c r="F5" s="37"/>
      <c r="G5" s="37"/>
      <c r="H5" s="37"/>
      <c r="I5" s="38"/>
      <c r="J5" s="19"/>
    </row>
    <row r="6" spans="2:10" ht="13.5" thickBot="1" x14ac:dyDescent="0.25">
      <c r="B6" s="21"/>
      <c r="C6" s="22"/>
      <c r="D6" s="15"/>
      <c r="E6" s="16"/>
      <c r="F6" s="16"/>
      <c r="G6" s="16"/>
      <c r="H6" s="16"/>
      <c r="I6" s="17"/>
      <c r="J6" s="18"/>
    </row>
    <row r="7" spans="2:10" x14ac:dyDescent="0.2">
      <c r="B7" s="23"/>
      <c r="J7" s="24"/>
    </row>
    <row r="8" spans="2:10" x14ac:dyDescent="0.2">
      <c r="B8" s="23"/>
      <c r="J8" s="24"/>
    </row>
    <row r="9" spans="2:10" x14ac:dyDescent="0.2">
      <c r="B9" s="23"/>
      <c r="J9" s="24"/>
    </row>
    <row r="10" spans="2:10" x14ac:dyDescent="0.2">
      <c r="B10" s="23"/>
      <c r="C10" s="25" t="s">
        <v>28</v>
      </c>
      <c r="E10" s="20"/>
      <c r="J10" s="24"/>
    </row>
    <row r="11" spans="2:10" x14ac:dyDescent="0.2">
      <c r="B11" s="23"/>
      <c r="J11" s="24"/>
    </row>
    <row r="12" spans="2:10" x14ac:dyDescent="0.2">
      <c r="B12" s="23"/>
      <c r="C12" s="25" t="s">
        <v>81</v>
      </c>
      <c r="J12" s="24"/>
    </row>
    <row r="13" spans="2:10" x14ac:dyDescent="0.2">
      <c r="B13" s="23"/>
      <c r="C13" s="25" t="s">
        <v>82</v>
      </c>
      <c r="J13" s="24"/>
    </row>
    <row r="14" spans="2:10" x14ac:dyDescent="0.2">
      <c r="B14" s="23"/>
      <c r="J14" s="24"/>
    </row>
    <row r="15" spans="2:10" x14ac:dyDescent="0.2">
      <c r="B15" s="23"/>
      <c r="C15" s="6" t="s">
        <v>29</v>
      </c>
      <c r="J15" s="24"/>
    </row>
    <row r="16" spans="2:10" x14ac:dyDescent="0.2">
      <c r="B16" s="23"/>
      <c r="C16" s="26"/>
      <c r="J16" s="24"/>
    </row>
    <row r="17" spans="2:10" x14ac:dyDescent="0.2">
      <c r="B17" s="23"/>
      <c r="C17" s="6" t="s">
        <v>30</v>
      </c>
      <c r="D17" s="20"/>
      <c r="H17" s="27" t="s">
        <v>16</v>
      </c>
      <c r="I17" s="27" t="s">
        <v>17</v>
      </c>
      <c r="J17" s="24"/>
    </row>
    <row r="18" spans="2:10" x14ac:dyDescent="0.2">
      <c r="B18" s="23"/>
      <c r="C18" s="25" t="s">
        <v>18</v>
      </c>
      <c r="D18" s="25"/>
      <c r="E18" s="25"/>
      <c r="F18" s="25"/>
      <c r="H18" s="39">
        <v>1</v>
      </c>
      <c r="I18" s="57">
        <v>1393592</v>
      </c>
      <c r="J18" s="24"/>
    </row>
    <row r="19" spans="2:10" x14ac:dyDescent="0.2">
      <c r="B19" s="23"/>
      <c r="C19" s="6" t="s">
        <v>19</v>
      </c>
      <c r="H19" s="40">
        <v>0</v>
      </c>
      <c r="I19" s="29">
        <v>0</v>
      </c>
      <c r="J19" s="24"/>
    </row>
    <row r="20" spans="2:10" x14ac:dyDescent="0.2">
      <c r="B20" s="23"/>
      <c r="C20" s="6" t="s">
        <v>20</v>
      </c>
      <c r="H20" s="40">
        <v>0</v>
      </c>
      <c r="I20" s="29">
        <v>0</v>
      </c>
      <c r="J20" s="24"/>
    </row>
    <row r="21" spans="2:10" x14ac:dyDescent="0.2">
      <c r="B21" s="23"/>
      <c r="C21" s="6" t="s">
        <v>21</v>
      </c>
      <c r="H21" s="40">
        <v>0</v>
      </c>
      <c r="I21" s="41">
        <v>0</v>
      </c>
      <c r="J21" s="24"/>
    </row>
    <row r="22" spans="2:10" x14ac:dyDescent="0.2">
      <c r="B22" s="23"/>
      <c r="C22" s="6" t="s">
        <v>22</v>
      </c>
      <c r="H22" s="40">
        <v>0</v>
      </c>
      <c r="I22" s="29">
        <v>0</v>
      </c>
      <c r="J22" s="24"/>
    </row>
    <row r="23" spans="2:10" ht="13.5" thickBot="1" x14ac:dyDescent="0.25">
      <c r="B23" s="23"/>
      <c r="C23" s="6" t="s">
        <v>31</v>
      </c>
      <c r="H23" s="42">
        <v>0</v>
      </c>
      <c r="I23" s="43">
        <v>0</v>
      </c>
      <c r="J23" s="24"/>
    </row>
    <row r="24" spans="2:10" x14ac:dyDescent="0.2">
      <c r="B24" s="23"/>
      <c r="C24" s="25" t="s">
        <v>32</v>
      </c>
      <c r="D24" s="25"/>
      <c r="E24" s="25"/>
      <c r="F24" s="25"/>
      <c r="H24" s="39">
        <f>H19+H20+H21+H22+H23</f>
        <v>0</v>
      </c>
      <c r="I24" s="44">
        <f>I19+I20+I21+I22+I23</f>
        <v>0</v>
      </c>
      <c r="J24" s="24"/>
    </row>
    <row r="25" spans="2:10" x14ac:dyDescent="0.2">
      <c r="B25" s="23"/>
      <c r="C25" s="6" t="s">
        <v>33</v>
      </c>
      <c r="H25" s="40">
        <v>1</v>
      </c>
      <c r="I25" s="29">
        <v>1393592</v>
      </c>
      <c r="J25" s="24"/>
    </row>
    <row r="26" spans="2:10" x14ac:dyDescent="0.2">
      <c r="B26" s="23"/>
      <c r="C26" s="6" t="s">
        <v>34</v>
      </c>
      <c r="H26" s="40">
        <v>0</v>
      </c>
      <c r="I26" s="29">
        <v>0</v>
      </c>
      <c r="J26" s="24"/>
    </row>
    <row r="27" spans="2:10" ht="13.5" thickBot="1" x14ac:dyDescent="0.25">
      <c r="B27" s="23"/>
      <c r="C27" s="6" t="s">
        <v>35</v>
      </c>
      <c r="H27" s="42">
        <v>0</v>
      </c>
      <c r="I27" s="43">
        <v>0</v>
      </c>
      <c r="J27" s="24"/>
    </row>
    <row r="28" spans="2:10" x14ac:dyDescent="0.2">
      <c r="B28" s="23"/>
      <c r="C28" s="25" t="s">
        <v>36</v>
      </c>
      <c r="D28" s="25"/>
      <c r="E28" s="25"/>
      <c r="F28" s="25"/>
      <c r="H28" s="39">
        <f>H25+H26+H27</f>
        <v>1</v>
      </c>
      <c r="I28" s="44">
        <f>I25+I26+I27</f>
        <v>1393592</v>
      </c>
      <c r="J28" s="24"/>
    </row>
    <row r="29" spans="2:10" ht="13.5" thickBot="1" x14ac:dyDescent="0.25">
      <c r="B29" s="23"/>
      <c r="C29" s="6" t="s">
        <v>37</v>
      </c>
      <c r="D29" s="25"/>
      <c r="E29" s="25"/>
      <c r="F29" s="25"/>
      <c r="H29" s="42">
        <v>0</v>
      </c>
      <c r="I29" s="43">
        <v>0</v>
      </c>
      <c r="J29" s="24"/>
    </row>
    <row r="30" spans="2:10" x14ac:dyDescent="0.2">
      <c r="B30" s="23"/>
      <c r="C30" s="25" t="s">
        <v>38</v>
      </c>
      <c r="D30" s="25"/>
      <c r="E30" s="25"/>
      <c r="F30" s="25"/>
      <c r="H30" s="40">
        <f>H29</f>
        <v>0</v>
      </c>
      <c r="I30" s="29">
        <f>I29</f>
        <v>0</v>
      </c>
      <c r="J30" s="24"/>
    </row>
    <row r="31" spans="2:10" x14ac:dyDescent="0.2">
      <c r="B31" s="23"/>
      <c r="C31" s="25"/>
      <c r="D31" s="25"/>
      <c r="E31" s="25"/>
      <c r="F31" s="25"/>
      <c r="H31" s="45"/>
      <c r="I31" s="44"/>
      <c r="J31" s="24"/>
    </row>
    <row r="32" spans="2:10" ht="13.5" thickBot="1" x14ac:dyDescent="0.25">
      <c r="B32" s="23"/>
      <c r="C32" s="25" t="s">
        <v>39</v>
      </c>
      <c r="D32" s="25"/>
      <c r="H32" s="46">
        <f>H24+H28+H30</f>
        <v>1</v>
      </c>
      <c r="I32" s="47">
        <f>I24+I28+I30</f>
        <v>1393592</v>
      </c>
      <c r="J32" s="24"/>
    </row>
    <row r="33" spans="2:10" ht="13.5" thickTop="1" x14ac:dyDescent="0.2">
      <c r="B33" s="23"/>
      <c r="C33" s="25"/>
      <c r="D33" s="25"/>
      <c r="H33" s="28"/>
      <c r="I33" s="29"/>
      <c r="J33" s="24"/>
    </row>
    <row r="34" spans="2:10" x14ac:dyDescent="0.2">
      <c r="B34" s="23"/>
      <c r="G34" s="28"/>
      <c r="H34" s="28"/>
      <c r="I34" s="28"/>
      <c r="J34" s="24"/>
    </row>
    <row r="35" spans="2:10" x14ac:dyDescent="0.2">
      <c r="B35" s="23"/>
      <c r="G35" s="28"/>
      <c r="H35" s="28"/>
      <c r="I35" s="28"/>
      <c r="J35" s="24"/>
    </row>
    <row r="36" spans="2:10" x14ac:dyDescent="0.2">
      <c r="B36" s="23"/>
      <c r="G36" s="28"/>
      <c r="H36" s="28"/>
      <c r="I36" s="28"/>
      <c r="J36" s="24"/>
    </row>
    <row r="37" spans="2:10" ht="13.5" thickBot="1" x14ac:dyDescent="0.25">
      <c r="B37" s="23"/>
      <c r="C37" s="31" t="s">
        <v>83</v>
      </c>
      <c r="D37" s="30"/>
      <c r="G37" s="31" t="s">
        <v>23</v>
      </c>
      <c r="H37" s="30"/>
      <c r="I37" s="28"/>
      <c r="J37" s="24"/>
    </row>
    <row r="38" spans="2:10" ht="4.5" customHeight="1" x14ac:dyDescent="0.2">
      <c r="B38" s="23"/>
      <c r="C38" s="28"/>
      <c r="D38" s="28"/>
      <c r="G38" s="28"/>
      <c r="H38" s="28"/>
      <c r="I38" s="28"/>
      <c r="J38" s="24"/>
    </row>
    <row r="39" spans="2:10" x14ac:dyDescent="0.2">
      <c r="B39" s="23"/>
      <c r="C39" s="25" t="s">
        <v>84</v>
      </c>
      <c r="G39" s="32" t="s">
        <v>40</v>
      </c>
      <c r="H39" s="28"/>
      <c r="I39" s="28"/>
      <c r="J39" s="24"/>
    </row>
    <row r="40" spans="2:10" x14ac:dyDescent="0.2">
      <c r="B40" s="23"/>
      <c r="G40" s="28"/>
      <c r="H40" s="28"/>
      <c r="I40" s="28"/>
      <c r="J40" s="24"/>
    </row>
    <row r="41" spans="2:10" ht="18.75" customHeight="1" thickBot="1" x14ac:dyDescent="0.25">
      <c r="B41" s="33"/>
      <c r="C41" s="34"/>
      <c r="D41" s="34"/>
      <c r="E41" s="34"/>
      <c r="F41" s="34"/>
      <c r="G41" s="30"/>
      <c r="H41" s="30"/>
      <c r="I41" s="30"/>
      <c r="J41" s="35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2023-02-06T15:36:17Z</cp:lastPrinted>
  <dcterms:created xsi:type="dcterms:W3CDTF">2023-02-03T21:13:08Z</dcterms:created>
  <dcterms:modified xsi:type="dcterms:W3CDTF">2023-02-06T15:37:15Z</dcterms:modified>
</cp:coreProperties>
</file>