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/>
  <xr:revisionPtr revIDLastSave="0" documentId="13_ncr:1_{26B45080-1313-435F-9C2E-3CAB43745B2B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FACTURA'!$A$2:$AX$13</definedName>
  </definedNames>
  <calcPr calcId="191029"/>
  <pivotCaches>
    <pivotCache cacheId="2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4" l="1"/>
  <c r="G29" i="4"/>
  <c r="H27" i="4"/>
  <c r="G27" i="4"/>
  <c r="H24" i="4"/>
  <c r="G24" i="4"/>
  <c r="G31" i="4" l="1"/>
  <c r="H31" i="4"/>
</calcChain>
</file>

<file path=xl/sharedStrings.xml><?xml version="1.0" encoding="utf-8"?>
<sst xmlns="http://schemas.openxmlformats.org/spreadsheetml/2006/main" count="202" uniqueCount="122">
  <si>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</si>
  <si>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</si>
  <si>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</si>
  <si>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</si>
  <si>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</si>
  <si>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</si>
  <si>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</si>
  <si>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</si>
  <si>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INFANTIL LOS ANGELES</t>
  </si>
  <si>
    <t>Tipo de contrato</t>
  </si>
  <si>
    <t>Evento</t>
  </si>
  <si>
    <t>TOTALES</t>
  </si>
  <si>
    <t>Sede/Ciudad</t>
  </si>
  <si>
    <t>Pasto</t>
  </si>
  <si>
    <t>Tipo de prestacion</t>
  </si>
  <si>
    <t>Servicios medicos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</si>
  <si>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</si>
  <si>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</si>
  <si>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</si>
  <si>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</si>
  <si>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</si>
  <si>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</si>
  <si>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</si>
  <si>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FACTURA</t>
  </si>
  <si>
    <t>LLAVE</t>
  </si>
  <si>
    <t>FACTURACIÓN COVID</t>
  </si>
  <si>
    <t>OBSERVACIÓN</t>
  </si>
  <si>
    <t>ESTADO</t>
  </si>
  <si>
    <t>FECHA DE PAGO</t>
  </si>
  <si>
    <t>FECHA FACT IPS</t>
  </si>
  <si>
    <t>VALOR FACT IPS</t>
  </si>
  <si>
    <t>SALDO FACT IPS</t>
  </si>
  <si>
    <t>OBSERVACION SASS</t>
  </si>
  <si>
    <t>ESTADO EPS FEBRERO 14 DEL 2023</t>
  </si>
  <si>
    <t>POR PAGAR SAP</t>
  </si>
  <si>
    <t>DOCUMENTO CONTABLE</t>
  </si>
  <si>
    <t>FUERA DE CIERRE</t>
  </si>
  <si>
    <t>VAGLO</t>
  </si>
  <si>
    <t>TIPIFICACIÓN</t>
  </si>
  <si>
    <t>VALIDACION ALFA FACT</t>
  </si>
  <si>
    <t>VALOR RADICADO FACT</t>
  </si>
  <si>
    <t>VALOR NOTA CREDITO</t>
  </si>
  <si>
    <t>VALOR GLOSA ACEPTDA</t>
  </si>
  <si>
    <t>VALOR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</si>
  <si>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</si>
  <si>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</si>
  <si>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</si>
  <si>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</si>
  <si>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</si>
  <si>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</si>
  <si>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</si>
  <si>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</si>
  <si>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</si>
  <si>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</si>
  <si>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</si>
  <si>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</si>
  <si>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</si>
  <si>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</si>
  <si>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</si>
  <si>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</si>
  <si>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</si>
  <si>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</si>
  <si>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</si>
  <si>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</si>
  <si>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</si>
  <si>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</si>
  <si>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ESE HOSPITAL INFANTIL LOS ANGELES DE PASTO</t>
  </si>
  <si>
    <t>891200240__1090101</t>
  </si>
  <si>
    <t>A)Factura no radicada en ERP</t>
  </si>
  <si>
    <t>no_cruza</t>
  </si>
  <si>
    <t>891200240__1796837</t>
  </si>
  <si>
    <t>891200240__1802475</t>
  </si>
  <si>
    <t>891200240__1810174</t>
  </si>
  <si>
    <t>891200240__1810543</t>
  </si>
  <si>
    <t>891200240__1766883</t>
  </si>
  <si>
    <t>B)Factura sin saldo ERP</t>
  </si>
  <si>
    <t>OK</t>
  </si>
  <si>
    <t>891200240__1785767</t>
  </si>
  <si>
    <t>891200240__1709260</t>
  </si>
  <si>
    <t>891200240__1742432</t>
  </si>
  <si>
    <t>891200240__1748130</t>
  </si>
  <si>
    <t>891200240__1749071</t>
  </si>
  <si>
    <t>C)Glosas total pendiente por respuesta de IPS</t>
  </si>
  <si>
    <t>AUT:DEVOLUCION DE FACTURA CON SOPORTES COMPLETOS:1.NO SE EVIDENCIA AUTORIZACION PARA SERVICIOS FACTURADOS 2.LA AUTORIZACION 221818523671901 PRESENTADA CON LA FACTURA 1748130 NO APTA PARA PAGO EN LA CUENTA PRESENTADA 3.SOLICITAR AUTORIZACIONEN LA CAP AL CORREO capautorizaciones@epsdelagente.com.coautorizacionescap@epsdelagente.com.co 4. UNA VEZ SOLICITADAPRESENTAR NUEVAMENTE CUENTA PARA SEGUIR CON EL TRAMITE.KEVIN YALANDA</t>
  </si>
  <si>
    <t>SI</t>
  </si>
  <si>
    <t>FACTURA NO RADICADA</t>
  </si>
  <si>
    <t>FACTURA DEVUELTA</t>
  </si>
  <si>
    <t>FACTURA PENDIENTE DE PAGO</t>
  </si>
  <si>
    <t>Total general</t>
  </si>
  <si>
    <t>ESTADO EPS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</si>
  <si>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</si>
  <si>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</si>
  <si>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</si>
  <si>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</si>
  <si>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</si>
  <si>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</si>
  <si>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</si>
  <si>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</si>
  <si>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</si>
  <si>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</si>
  <si>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</si>
  <si>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</si>
  <si>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</si>
  <si>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</si>
  <si>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</si>
  <si>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</si>
  <si>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</si>
  <si>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</si>
  <si>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</si>
  <si>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SUB TOTAL  FACTURACIÓN COVID</t>
  </si>
  <si>
    <t>TOTAL CARTERA REVISADA</t>
  </si>
  <si>
    <t>DIEGO FERNANDEZ VALENCIA</t>
  </si>
  <si>
    <t>CARTERA CUENTA SALUD</t>
  </si>
  <si>
    <t>EPS COMFENALCO VALLE</t>
  </si>
  <si>
    <t>Señores : ESE HOSPITAL INFANTIL LOS ANGELES DE PASTO</t>
  </si>
  <si>
    <t>NIT: 891200240</t>
  </si>
  <si>
    <t>SANTIAGO DE CALI , FEBRERO 15 DE 2023</t>
  </si>
  <si>
    <t>A continuacion me permito remitir nuestra respuesta al estado de cartera presentado en la fecha: 01/02/2023</t>
  </si>
  <si>
    <t>MARIO ORTIZ</t>
  </si>
  <si>
    <t>AUXILIAR DE CARTERA</t>
  </si>
  <si>
    <t>FACTURA CANCELADA</t>
  </si>
  <si>
    <t>06.07.2017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</si>
</sst>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-mm\-yy;@"/>
    <numFmt numFmtId="165" formatCode="&quot;$&quot;\ #,##0"/>
    <numFmt numFmtId="166" formatCode="&quot;$&quot;\ #,##0;[Red]&quot;$&quot;\ 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89">
    <xf numFmtId="0" fontId="0" fillId="0" borderId="0" xfId="0"/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1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9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164" fontId="0" fillId="0" borderId="10" xfId="0" applyNumberFormat="1" applyBorder="1"/>
    <xf numFmtId="164" fontId="0" fillId="0" borderId="6" xfId="0" applyNumberFormat="1" applyBorder="1"/>
    <xf numFmtId="164" fontId="0" fillId="0" borderId="11" xfId="0" applyNumberFormat="1" applyBorder="1"/>
    <xf numFmtId="164" fontId="0" fillId="0" borderId="7" xfId="0" applyNumberFormat="1" applyBorder="1"/>
    <xf numFmtId="164" fontId="0" fillId="0" borderId="12" xfId="0" applyNumberFormat="1" applyBorder="1"/>
    <xf numFmtId="164" fontId="0" fillId="0" borderId="8" xfId="0" applyNumberFormat="1" applyBorder="1"/>
    <xf numFmtId="3" fontId="0" fillId="0" borderId="10" xfId="0" applyNumberFormat="1" applyBorder="1"/>
    <xf numFmtId="3" fontId="0" fillId="0" borderId="6" xfId="0" applyNumberFormat="1" applyBorder="1"/>
    <xf numFmtId="3" fontId="0" fillId="0" borderId="11" xfId="0" applyNumberFormat="1" applyBorder="1"/>
    <xf numFmtId="3" fontId="0" fillId="0" borderId="7" xfId="0" applyNumberFormat="1" applyBorder="1"/>
    <xf numFmtId="3" fontId="0" fillId="0" borderId="12" xfId="0" applyNumberFormat="1" applyBorder="1"/>
    <xf numFmtId="3" fontId="0" fillId="0" borderId="8" xfId="0" applyNumberFormat="1" applyBorder="1"/>
    <xf numFmtId="3" fontId="1" fillId="0" borderId="9" xfId="0" applyNumberFormat="1" applyFont="1" applyBorder="1"/>
    <xf numFmtId="3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14" xfId="0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/>
    <xf numFmtId="0" fontId="0" fillId="0" borderId="17" xfId="0" applyBorder="1"/>
    <xf numFmtId="165" fontId="1" fillId="0" borderId="0" xfId="0" applyNumberFormat="1" applyFont="1"/>
    <xf numFmtId="0" fontId="0" fillId="0" borderId="18" xfId="0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0" borderId="18" xfId="0" applyBorder="1"/>
    <xf numFmtId="14" fontId="0" fillId="0" borderId="18" xfId="0" applyNumberFormat="1" applyBorder="1"/>
    <xf numFmtId="165" fontId="0" fillId="0" borderId="18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0" fontId="3" fillId="0" borderId="0" xfId="1" applyFont="1"/>
    <xf numFmtId="0" fontId="3" fillId="0" borderId="19" xfId="1" applyFont="1" applyBorder="1" applyAlignment="1">
      <alignment horizontal="centerContinuous"/>
    </xf>
    <xf numFmtId="0" fontId="3" fillId="0" borderId="15" xfId="1" applyFont="1" applyBorder="1" applyAlignment="1">
      <alignment horizontal="centerContinuous"/>
    </xf>
    <xf numFmtId="0" fontId="4" fillId="0" borderId="19" xfId="1" applyFont="1" applyBorder="1" applyAlignment="1">
      <alignment horizontal="centerContinuous" vertical="center"/>
    </xf>
    <xf numFmtId="0" fontId="4" fillId="0" borderId="20" xfId="1" applyFont="1" applyBorder="1" applyAlignment="1">
      <alignment horizontal="centerContinuous" vertical="center"/>
    </xf>
    <xf numFmtId="0" fontId="4" fillId="0" borderId="15" xfId="1" applyFont="1" applyBorder="1" applyAlignment="1">
      <alignment horizontal="centerContinuous" vertical="center"/>
    </xf>
    <xf numFmtId="0" fontId="4" fillId="0" borderId="21" xfId="1" applyFont="1" applyBorder="1" applyAlignment="1">
      <alignment horizontal="centerContinuous" vertical="center"/>
    </xf>
    <xf numFmtId="0" fontId="3" fillId="0" borderId="22" xfId="1" applyFont="1" applyBorder="1" applyAlignment="1">
      <alignment horizontal="centerContinuous"/>
    </xf>
    <xf numFmtId="0" fontId="3" fillId="0" borderId="23" xfId="1" applyFont="1" applyBorder="1" applyAlignment="1">
      <alignment horizontal="centerContinuous"/>
    </xf>
    <xf numFmtId="0" fontId="4" fillId="0" borderId="24" xfId="1" applyFont="1" applyBorder="1" applyAlignment="1">
      <alignment horizontal="centerContinuous" vertical="center"/>
    </xf>
    <xf numFmtId="0" fontId="4" fillId="0" borderId="25" xfId="1" applyFont="1" applyBorder="1" applyAlignment="1">
      <alignment horizontal="centerContinuous" vertical="center"/>
    </xf>
    <xf numFmtId="0" fontId="4" fillId="0" borderId="26" xfId="1" applyFont="1" applyBorder="1" applyAlignment="1">
      <alignment horizontal="centerContinuous" vertical="center"/>
    </xf>
    <xf numFmtId="0" fontId="4" fillId="0" borderId="16" xfId="1" applyFont="1" applyBorder="1" applyAlignment="1">
      <alignment horizontal="centerContinuous" vertical="center"/>
    </xf>
    <xf numFmtId="0" fontId="4" fillId="0" borderId="22" xfId="1" applyFont="1" applyBorder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4" fillId="0" borderId="23" xfId="1" applyFont="1" applyBorder="1" applyAlignment="1">
      <alignment horizontal="centerContinuous" vertical="center"/>
    </xf>
    <xf numFmtId="0" fontId="4" fillId="0" borderId="27" xfId="1" applyFont="1" applyBorder="1" applyAlignment="1">
      <alignment horizontal="centerContinuous" vertical="center"/>
    </xf>
    <xf numFmtId="0" fontId="3" fillId="0" borderId="24" xfId="1" applyFont="1" applyBorder="1" applyAlignment="1">
      <alignment horizontal="centerContinuous"/>
    </xf>
    <xf numFmtId="0" fontId="3" fillId="0" borderId="26" xfId="1" applyFont="1" applyBorder="1" applyAlignment="1">
      <alignment horizontal="centerContinuous"/>
    </xf>
    <xf numFmtId="0" fontId="3" fillId="0" borderId="22" xfId="1" applyFont="1" applyBorder="1"/>
    <xf numFmtId="0" fontId="3" fillId="0" borderId="23" xfId="1" applyFont="1" applyBorder="1"/>
    <xf numFmtId="0" fontId="4" fillId="0" borderId="0" xfId="1" applyFont="1"/>
    <xf numFmtId="14" fontId="3" fillId="0" borderId="0" xfId="1" applyNumberFormat="1" applyFont="1"/>
    <xf numFmtId="14" fontId="3" fillId="0" borderId="0" xfId="1" applyNumberFormat="1" applyFont="1" applyAlignment="1">
      <alignment horizontal="left"/>
    </xf>
    <xf numFmtId="0" fontId="4" fillId="0" borderId="0" xfId="1" applyFont="1" applyAlignment="1">
      <alignment horizontal="center"/>
    </xf>
    <xf numFmtId="1" fontId="4" fillId="0" borderId="0" xfId="1" applyNumberFormat="1" applyFont="1" applyAlignment="1">
      <alignment horizontal="center"/>
    </xf>
    <xf numFmtId="165" fontId="4" fillId="0" borderId="0" xfId="1" applyNumberFormat="1" applyFont="1" applyAlignment="1">
      <alignment horizontal="right"/>
    </xf>
    <xf numFmtId="1" fontId="3" fillId="0" borderId="0" xfId="1" applyNumberFormat="1" applyFont="1" applyAlignment="1">
      <alignment horizontal="center"/>
    </xf>
    <xf numFmtId="166" fontId="3" fillId="0" borderId="0" xfId="1" applyNumberFormat="1" applyFont="1" applyAlignment="1">
      <alignment horizontal="right"/>
    </xf>
    <xf numFmtId="165" fontId="3" fillId="0" borderId="0" xfId="1" applyNumberFormat="1" applyFont="1" applyAlignment="1">
      <alignment horizontal="right"/>
    </xf>
    <xf numFmtId="1" fontId="3" fillId="0" borderId="25" xfId="1" applyNumberFormat="1" applyFont="1" applyBorder="1" applyAlignment="1">
      <alignment horizontal="center"/>
    </xf>
    <xf numFmtId="166" fontId="3" fillId="0" borderId="25" xfId="1" applyNumberFormat="1" applyFont="1" applyBorder="1" applyAlignment="1">
      <alignment horizontal="right"/>
    </xf>
    <xf numFmtId="166" fontId="4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1" fontId="4" fillId="0" borderId="28" xfId="1" applyNumberFormat="1" applyFont="1" applyBorder="1" applyAlignment="1">
      <alignment horizontal="center"/>
    </xf>
    <xf numFmtId="166" fontId="4" fillId="0" borderId="28" xfId="1" applyNumberFormat="1" applyFont="1" applyBorder="1" applyAlignment="1">
      <alignment horizontal="right"/>
    </xf>
    <xf numFmtId="166" fontId="3" fillId="0" borderId="0" xfId="1" applyNumberFormat="1" applyFont="1"/>
    <xf numFmtId="166" fontId="3" fillId="0" borderId="25" xfId="1" applyNumberFormat="1" applyFont="1" applyBorder="1"/>
    <xf numFmtId="166" fontId="4" fillId="0" borderId="0" xfId="1" applyNumberFormat="1" applyFont="1"/>
    <xf numFmtId="0" fontId="3" fillId="0" borderId="24" xfId="1" applyFont="1" applyBorder="1"/>
    <xf numFmtId="0" fontId="3" fillId="0" borderId="25" xfId="1" applyFont="1" applyBorder="1"/>
    <xf numFmtId="0" fontId="3" fillId="0" borderId="26" xfId="1" applyFont="1" applyBorder="1"/>
    <xf numFmtId="0" fontId="0" fillId="0" borderId="0" xfId="0" applyNumberFormat="1" applyAlignment="1">
      <alignment horizontal="center"/>
    </xf>
  </cellXfs>
  <cellStyles count="2">
    <cellStyle name="Normal" xfId="0" builtinId="0"/>
    <cellStyle name="Normal 2 2" xfId="1" xr:uid="{C22D6665-FA7C-4358-9C2A-328CD12C94DA}"/>
  </cellStyles>
  <dxfs count="6">
    <dxf>
      <alignment horizontal="center"/>
    </dxf>
    <dxf>
      <alignment horizontal="center"/>
    </dxf>
    <dxf>
      <numFmt numFmtId="165" formatCode="&quot;$&quot;\ #,##0"/>
    </dxf>
    <dxf>
      <numFmt numFmtId="165" formatCode="&quot;$&quot;\ #,##0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41355C2-7CE7-4644-BE28-206CBAFB1A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168326</xdr:rowOff>
    </xdr:from>
    <xdr:to>
      <xdr:col>7</xdr:col>
      <xdr:colOff>771525</xdr:colOff>
      <xdr:row>34</xdr:row>
      <xdr:rowOff>141868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A04E0F6-AAFF-4053-8536-92EBF942A2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5245151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4972.475778587963" createdVersion="8" refreshedVersion="8" minRefreshableVersion="3" recordCount="11" xr:uid="{1E33FEE2-8086-4D07-9459-0D2343AE5DE6}">
  <cacheSource type="worksheet">
    <worksheetSource ref="A2:AX13" sheet="ESTADO DE CADA FACTURA"/>
  </cacheSource>
  <cacheFields count="50">
    <cacheField name="NIT IPS" numFmtId="0">
      <sharedItems containsSemiMixedTypes="0" containsString="0" containsNumber="1" containsInteger="1" minValue="891200240" maxValue="891200240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090101" maxValue="1810543"/>
    </cacheField>
    <cacheField name="PREFIJO SASS" numFmtId="0">
      <sharedItems containsNonDate="0" containsString="0" containsBlank="1"/>
    </cacheField>
    <cacheField name="NUMERO FACT SASSS" numFmtId="0">
      <sharedItems containsString="0" containsBlank="1" containsNumber="1" containsInteger="1" minValue="1709260" maxValue="1785767"/>
    </cacheField>
    <cacheField name="DOC CONTABLE" numFmtId="0">
      <sharedItems containsNonDate="0" containsString="0" containsBlank="1"/>
    </cacheField>
    <cacheField name="FACTURA" numFmtId="0">
      <sharedItems containsSemiMixedTypes="0" containsString="0" containsNumber="1" containsInteger="1" minValue="1090101" maxValue="1810543"/>
    </cacheField>
    <cacheField name="LLAVE" numFmtId="0">
      <sharedItems/>
    </cacheField>
    <cacheField name="FACTURACIÓN COVID" numFmtId="0">
      <sharedItems containsNonDate="0" containsString="0" containsBlank="1"/>
    </cacheField>
    <cacheField name="OBSERVACIÓN" numFmtId="0">
      <sharedItems containsNonDate="0" containsString="0" containsBlank="1"/>
    </cacheField>
    <cacheField name="ESTADO" numFmtId="0">
      <sharedItems containsNonDate="0" containsString="0" containsBlank="1"/>
    </cacheField>
    <cacheField name="FECHA DE PAGO" numFmtId="0">
      <sharedItems containsNonDate="0" containsString="0" containsBlank="1"/>
    </cacheField>
    <cacheField name="FECHA FACT IPS" numFmtId="14">
      <sharedItems containsSemiMixedTypes="0" containsNonDate="0" containsDate="1" containsString="0" minDate="2017-02-01T00:00:00" maxDate="2022-12-20T00:00:00"/>
    </cacheField>
    <cacheField name="VALOR FACT IPS" numFmtId="165">
      <sharedItems containsSemiMixedTypes="0" containsString="0" containsNumber="1" containsInteger="1" minValue="65700" maxValue="8785708"/>
    </cacheField>
    <cacheField name="SALDO FACT IPS" numFmtId="165">
      <sharedItems containsSemiMixedTypes="0" containsString="0" containsNumber="1" containsInteger="1" minValue="65700" maxValue="1692734"/>
    </cacheField>
    <cacheField name="OBSERVACION SASS" numFmtId="0">
      <sharedItems/>
    </cacheField>
    <cacheField name="ESTADO EPS FEBRERO 14 DEL 2023" numFmtId="0">
      <sharedItems count="4">
        <s v="FACTURA CANCELADA"/>
        <s v="FACTURA NO RADICADA"/>
        <s v="FACTURA PENDIENTE DE PAGO"/>
        <s v="FACTURA DEVUELTA"/>
      </sharedItems>
    </cacheField>
    <cacheField name="POR PAGAR SAP" numFmtId="0">
      <sharedItems containsString="0" containsBlank="1" containsNumber="1" containsInteger="1" minValue="65700" maxValue="148651"/>
    </cacheField>
    <cacheField name="DOCUMENTO CONTABLE" numFmtId="0">
      <sharedItems containsString="0" containsBlank="1" containsNumber="1" containsInteger="1" minValue="1222145776" maxValue="1222146086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tring="0" containsBlank="1" containsNumber="1" containsInteger="1" minValue="65700" maxValue="233956"/>
    </cacheField>
    <cacheField name="VALOR NOTA CREDITO" numFmtId="165">
      <sharedItems containsString="0" containsBlank="1" containsNumber="1" containsInteger="1" minValue="0" maxValue="0"/>
    </cacheField>
    <cacheField name="VALOR GLOSA ACEPTDA" numFmtId="165">
      <sharedItems containsString="0" containsBlank="1" containsNumber="1" containsInteger="1" minValue="0" maxValue="0"/>
    </cacheField>
    <cacheField name="VALOR GLOSA DV" numFmtId="165">
      <sharedItems containsString="0" containsBlank="1" containsNumber="1" containsInteger="1" minValue="0" maxValue="184200"/>
    </cacheField>
    <cacheField name="VALOR CRUZADO SASS" numFmtId="165">
      <sharedItems containsString="0" containsBlank="1" containsNumber="1" containsInteger="1" minValue="0" maxValue="233956"/>
    </cacheField>
    <cacheField name="SALDO SASS" numFmtId="165">
      <sharedItems containsString="0" containsBlank="1" containsNumber="1" containsInteger="1" minValue="0" maxValue="184200"/>
    </cacheField>
    <cacheField name="RETENCION" numFmtId="165">
      <sharedItems containsNonDate="0" containsString="0" containsBlank="1"/>
    </cacheField>
    <cacheField name="VALO CANCELADO SAP" numFmtId="165">
      <sharedItems containsString="0" containsBlank="1" containsNumber="1" containsInteger="1" minValue="6922808" maxValue="6922808"/>
    </cacheField>
    <cacheField name="DOC COMPENSACION SAP" numFmtId="0">
      <sharedItems containsString="0" containsBlank="1" containsNumber="1" containsInteger="1" minValue="2200452960" maxValue="2200452960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OBSERVACION GLOSA DV" numFmtId="0">
      <sharedItems containsBlank="1" longText="1"/>
    </cacheField>
    <cacheField name="FECHA RAD IPS" numFmtId="0">
      <sharedItems containsNonDate="0" containsDate="1" containsString="0" containsBlank="1" minDate="2017-02-06T00:00:00" maxDate="2022-11-19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0930" maxValue="21001231"/>
    </cacheField>
    <cacheField name="F RAD SASS" numFmtId="0">
      <sharedItems containsString="0" containsBlank="1" containsNumber="1" containsInteger="1" minValue="20220906" maxValue="20221118"/>
    </cacheField>
    <cacheField name="VALOR REPORTADO CRICULAR 030" numFmtId="0">
      <sharedItems containsString="0" containsBlank="1" containsNumber="1" containsInteger="1" minValue="65700" maxValue="233956"/>
    </cacheField>
    <cacheField name="VALOR GLOSA ACEPTADA REPORTADO CIRCULAR 030" numFmtId="0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30214" maxValue="2023021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">
  <r>
    <n v="891200240"/>
    <s v="ESE HOSPITAL INFANTIL LOS ANGELES DE PASTO"/>
    <m/>
    <n v="1090101"/>
    <m/>
    <m/>
    <m/>
    <n v="1090101"/>
    <s v="891200240__1090101"/>
    <m/>
    <m/>
    <m/>
    <m/>
    <d v="2017-02-01T00:00:00"/>
    <n v="8785708"/>
    <n v="1410452"/>
    <s v="A)Factura no radicada en ERP"/>
    <x v="0"/>
    <m/>
    <m/>
    <m/>
    <m/>
    <m/>
    <s v="no_cruza"/>
    <m/>
    <m/>
    <m/>
    <m/>
    <m/>
    <m/>
    <m/>
    <n v="6922808"/>
    <n v="2200452960"/>
    <s v="06.07.2017"/>
    <m/>
    <m/>
    <m/>
    <m/>
    <d v="2017-02-06T00:00:00"/>
    <m/>
    <m/>
    <m/>
    <m/>
    <m/>
    <m/>
    <m/>
    <m/>
    <m/>
    <m/>
    <n v="20230214"/>
  </r>
  <r>
    <n v="891200240"/>
    <s v="ESE HOSPITAL INFANTIL LOS ANGELES DE PASTO"/>
    <m/>
    <n v="1796837"/>
    <m/>
    <m/>
    <m/>
    <n v="1796837"/>
    <s v="891200240__1796837"/>
    <m/>
    <m/>
    <m/>
    <m/>
    <d v="2022-11-08T00:00:00"/>
    <n v="1692734"/>
    <n v="1692734"/>
    <s v="A)Factura no radicada en ERP"/>
    <x v="1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4"/>
  </r>
  <r>
    <n v="891200240"/>
    <s v="ESE HOSPITAL INFANTIL LOS ANGELES DE PASTO"/>
    <m/>
    <n v="1802475"/>
    <m/>
    <m/>
    <m/>
    <n v="1802475"/>
    <s v="891200240__1802475"/>
    <m/>
    <m/>
    <m/>
    <m/>
    <d v="2022-11-23T00:00:00"/>
    <n v="125972"/>
    <n v="125972"/>
    <s v="A)Factura no radicada en ERP"/>
    <x v="1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4"/>
  </r>
  <r>
    <n v="891200240"/>
    <s v="ESE HOSPITAL INFANTIL LOS ANGELES DE PASTO"/>
    <m/>
    <n v="1810174"/>
    <m/>
    <m/>
    <m/>
    <n v="1810174"/>
    <s v="891200240__1810174"/>
    <m/>
    <m/>
    <m/>
    <m/>
    <d v="2022-12-17T00:00:00"/>
    <n v="65700"/>
    <n v="65700"/>
    <s v="A)Factura no radicada en ERP"/>
    <x v="1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4"/>
  </r>
  <r>
    <n v="891200240"/>
    <s v="ESE HOSPITAL INFANTIL LOS ANGELES DE PASTO"/>
    <m/>
    <n v="1810543"/>
    <m/>
    <m/>
    <m/>
    <n v="1810543"/>
    <s v="891200240__1810543"/>
    <m/>
    <m/>
    <m/>
    <m/>
    <d v="2022-12-19T00:00:00"/>
    <n v="1561200"/>
    <n v="1561200"/>
    <s v="A)Factura no radicada en ERP"/>
    <x v="1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4"/>
  </r>
  <r>
    <n v="891200240"/>
    <s v="ESE HOSPITAL INFANTIL LOS ANGELES DE PASTO"/>
    <m/>
    <n v="1766883"/>
    <m/>
    <n v="1766883"/>
    <m/>
    <n v="1766883"/>
    <s v="891200240__1766883"/>
    <m/>
    <m/>
    <m/>
    <m/>
    <d v="2022-08-23T00:00:00"/>
    <n v="233956"/>
    <n v="233956"/>
    <s v="B)Factura sin saldo ERP"/>
    <x v="2"/>
    <m/>
    <m/>
    <m/>
    <m/>
    <m/>
    <s v="OK"/>
    <n v="233956"/>
    <n v="0"/>
    <n v="0"/>
    <n v="0"/>
    <n v="233956"/>
    <n v="0"/>
    <m/>
    <m/>
    <m/>
    <m/>
    <m/>
    <m/>
    <m/>
    <m/>
    <d v="2022-09-13T00:00:00"/>
    <m/>
    <n v="2"/>
    <m/>
    <m/>
    <n v="1"/>
    <n v="20220930"/>
    <n v="20220913"/>
    <n v="233956"/>
    <n v="0"/>
    <m/>
    <n v="20230214"/>
  </r>
  <r>
    <n v="891200240"/>
    <s v="ESE HOSPITAL INFANTIL LOS ANGELES DE PASTO"/>
    <m/>
    <n v="1785767"/>
    <m/>
    <n v="1785767"/>
    <m/>
    <n v="1785767"/>
    <s v="891200240__1785767"/>
    <m/>
    <m/>
    <m/>
    <m/>
    <d v="2022-10-08T00:00:00"/>
    <n v="184535"/>
    <n v="184535"/>
    <s v="B)Factura sin saldo ERP"/>
    <x v="2"/>
    <m/>
    <m/>
    <m/>
    <m/>
    <m/>
    <s v="OK"/>
    <n v="184535"/>
    <n v="0"/>
    <n v="0"/>
    <n v="0"/>
    <n v="184535"/>
    <n v="0"/>
    <m/>
    <m/>
    <m/>
    <m/>
    <m/>
    <m/>
    <m/>
    <m/>
    <d v="2022-11-18T00:00:00"/>
    <m/>
    <n v="2"/>
    <m/>
    <m/>
    <n v="1"/>
    <n v="20221130"/>
    <n v="20221118"/>
    <n v="184535"/>
    <n v="0"/>
    <m/>
    <n v="20230214"/>
  </r>
  <r>
    <n v="891200240"/>
    <s v="ESE HOSPITAL INFANTIL LOS ANGELES DE PASTO"/>
    <m/>
    <n v="1709260"/>
    <m/>
    <n v="1709260"/>
    <m/>
    <n v="1709260"/>
    <s v="891200240__1709260"/>
    <m/>
    <m/>
    <m/>
    <m/>
    <d v="2022-03-14T00:00:00"/>
    <n v="65700"/>
    <n v="65700"/>
    <s v="B)Factura sin saldo ERP"/>
    <x v="2"/>
    <n v="65700"/>
    <n v="1222146086"/>
    <m/>
    <m/>
    <m/>
    <s v="OK"/>
    <n v="65700"/>
    <n v="0"/>
    <n v="0"/>
    <n v="0"/>
    <n v="65700"/>
    <n v="0"/>
    <m/>
    <m/>
    <m/>
    <m/>
    <m/>
    <m/>
    <m/>
    <m/>
    <d v="2022-09-13T00:00:00"/>
    <m/>
    <n v="2"/>
    <m/>
    <m/>
    <n v="1"/>
    <n v="20220930"/>
    <n v="20220913"/>
    <n v="65700"/>
    <n v="0"/>
    <m/>
    <n v="20230214"/>
  </r>
  <r>
    <n v="891200240"/>
    <s v="ESE HOSPITAL INFANTIL LOS ANGELES DE PASTO"/>
    <m/>
    <n v="1742432"/>
    <m/>
    <n v="1742432"/>
    <m/>
    <n v="1742432"/>
    <s v="891200240__1742432"/>
    <m/>
    <m/>
    <m/>
    <m/>
    <d v="2022-06-14T00:00:00"/>
    <n v="148651"/>
    <n v="148651"/>
    <s v="B)Factura sin saldo ERP"/>
    <x v="2"/>
    <n v="148651"/>
    <n v="1222145776"/>
    <m/>
    <m/>
    <m/>
    <s v="OK"/>
    <n v="148651"/>
    <n v="0"/>
    <n v="0"/>
    <n v="0"/>
    <n v="148651"/>
    <n v="0"/>
    <m/>
    <m/>
    <m/>
    <m/>
    <m/>
    <m/>
    <m/>
    <m/>
    <d v="2022-09-06T00:00:00"/>
    <m/>
    <n v="2"/>
    <m/>
    <m/>
    <n v="1"/>
    <n v="20220930"/>
    <n v="20220906"/>
    <n v="148651"/>
    <n v="0"/>
    <m/>
    <n v="20230214"/>
  </r>
  <r>
    <n v="891200240"/>
    <s v="ESE HOSPITAL INFANTIL LOS ANGELES DE PASTO"/>
    <m/>
    <n v="1748130"/>
    <m/>
    <n v="1748130"/>
    <m/>
    <n v="1748130"/>
    <s v="891200240__1748130"/>
    <m/>
    <m/>
    <m/>
    <m/>
    <d v="2022-06-29T00:00:00"/>
    <n v="138700"/>
    <n v="138700"/>
    <s v="B)Factura sin saldo ERP"/>
    <x v="2"/>
    <m/>
    <m/>
    <m/>
    <m/>
    <m/>
    <s v="OK"/>
    <n v="138700"/>
    <n v="0"/>
    <n v="0"/>
    <n v="0"/>
    <n v="138700"/>
    <n v="0"/>
    <m/>
    <m/>
    <m/>
    <m/>
    <m/>
    <m/>
    <m/>
    <m/>
    <d v="2022-09-06T00:00:00"/>
    <m/>
    <n v="2"/>
    <m/>
    <m/>
    <n v="1"/>
    <n v="20220930"/>
    <n v="20220906"/>
    <n v="138700"/>
    <n v="0"/>
    <m/>
    <n v="20230214"/>
  </r>
  <r>
    <n v="891200240"/>
    <s v="ESE HOSPITAL INFANTIL LOS ANGELES DE PASTO"/>
    <m/>
    <n v="1749071"/>
    <m/>
    <n v="1749071"/>
    <m/>
    <n v="1749071"/>
    <s v="891200240__1749071"/>
    <m/>
    <m/>
    <m/>
    <m/>
    <d v="2022-07-01T00:00:00"/>
    <n v="184200"/>
    <n v="184200"/>
    <s v="C)Glosas total pendiente por respuesta de IPS"/>
    <x v="3"/>
    <m/>
    <m/>
    <m/>
    <m/>
    <m/>
    <s v="OK"/>
    <n v="184200"/>
    <n v="0"/>
    <n v="0"/>
    <n v="184200"/>
    <n v="0"/>
    <n v="184200"/>
    <m/>
    <m/>
    <m/>
    <m/>
    <m/>
    <m/>
    <m/>
    <s v="AUT:DEVOLUCION DE FACTURA CON SOPORTES COMPLETOS:1.NO SE EVIDENCIA AUTORIZACION PARA SERVICIOS FACTURADOS 2.LA AUTORIZACION 221818523671901 PRESENTADA CON LA FACTURA 1748130 NO APTA PARA PAGO EN LA CUENTA PRESENTADA 3.SOLICITAR AUTORIZACIONEN LA CAP AL CORREO capautorizaciones@epsdelagente.com.coautorizacionescap@epsdelagente.com.co 4. UNA VEZ SOLICITADAPRESENTAR NUEVAMENTE CUENTA PARA SEGUIR CON EL TRAMITE.KEVIN YALANDA"/>
    <d v="2022-09-06T00:00:00"/>
    <m/>
    <n v="9"/>
    <m/>
    <s v="SI"/>
    <n v="1"/>
    <n v="21001231"/>
    <n v="20221007"/>
    <n v="184200"/>
    <n v="0"/>
    <m/>
    <n v="202302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1925147-06E9-4F1A-83FE-5B48CCB787F0}" name="TablaDinámica3" cacheId="2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8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5">
        <item x="3"/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7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5" baseField="0" baseItem="0" numFmtId="165"/>
  </dataFields>
  <formats count="3"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5"/>
  <sheetViews>
    <sheetView workbookViewId="0">
      <selection activeCell="B19" sqref="B19"/>
    </sheetView>
  </sheetViews>
  <sheetFormatPr baseColWidth="10" defaultColWidth="9.140625" defaultRowHeight="15" x14ac:dyDescent="0.25"/>
  <cols>
    <col min="1" max="1" width="16.7109375" customWidth="1"/>
    <col min="2" max="2" width="32.28515625" customWidth="1"/>
    <col min="3" max="3" width="15.28515625" customWidth="1"/>
    <col min="4" max="4" width="16.42578125" customWidth="1"/>
    <col min="5" max="5" width="15.7109375" customWidth="1"/>
    <col min="6" max="6" width="17.7109375" customWidth="1"/>
    <col min="7" max="7" width="15.5703125" customWidth="1"/>
    <col min="8" max="8" width="16.5703125" customWidth="1"/>
    <col min="9" max="9" width="16.7109375" customWidth="1"/>
    <col min="10" max="10" width="18.140625" customWidth="1"/>
    <col min="11" max="11" width="19.5703125" customWidth="1"/>
  </cols>
  <sheetData>
    <row r="2" spans="1:11" ht="15.75" thickBot="1" x14ac:dyDescent="0.3"/>
    <row r="3" spans="1:11" ht="15.75" thickBot="1" x14ac:dyDescent="0.3">
      <c r="A3" s="27" t="s">
        <v>0</v>
      </c>
      <c r="B3" s="28" t="s">
        <v>1</v>
      </c>
      <c r="C3" s="29" t="s">
        <v>2</v>
      </c>
      <c r="D3" s="28" t="s">
        <v>3</v>
      </c>
      <c r="E3" s="29" t="s">
        <v>4</v>
      </c>
      <c r="F3" s="28" t="s">
        <v>5</v>
      </c>
      <c r="G3" s="29" t="s">
        <v>6</v>
      </c>
      <c r="H3" s="28" t="s">
        <v>7</v>
      </c>
      <c r="I3" s="30" t="s">
        <v>9</v>
      </c>
      <c r="J3" s="32" t="s">
        <v>12</v>
      </c>
      <c r="K3" s="28" t="s">
        <v>14</v>
      </c>
    </row>
    <row r="4" spans="1:11" x14ac:dyDescent="0.25">
      <c r="A4" s="2">
        <v>891200240</v>
      </c>
      <c r="B4" s="6" t="s">
        <v>8</v>
      </c>
      <c r="C4" s="10"/>
      <c r="D4" s="6">
        <v>1090101</v>
      </c>
      <c r="E4" s="13">
        <v>42767</v>
      </c>
      <c r="F4" s="14">
        <v>42772</v>
      </c>
      <c r="G4" s="19">
        <v>8785708</v>
      </c>
      <c r="H4" s="20">
        <v>1410452</v>
      </c>
      <c r="I4" s="10" t="s">
        <v>10</v>
      </c>
      <c r="J4" s="31" t="s">
        <v>13</v>
      </c>
      <c r="K4" s="6" t="s">
        <v>15</v>
      </c>
    </row>
    <row r="5" spans="1:11" x14ac:dyDescent="0.25">
      <c r="A5" s="3">
        <v>891200240</v>
      </c>
      <c r="B5" s="7" t="s">
        <v>8</v>
      </c>
      <c r="C5" s="11"/>
      <c r="D5" s="7">
        <v>1709260</v>
      </c>
      <c r="E5" s="15">
        <v>44634</v>
      </c>
      <c r="F5" s="16">
        <v>44817</v>
      </c>
      <c r="G5" s="21">
        <v>65700</v>
      </c>
      <c r="H5" s="22">
        <v>65700</v>
      </c>
      <c r="I5" s="10" t="s">
        <v>10</v>
      </c>
      <c r="J5" s="7" t="s">
        <v>13</v>
      </c>
      <c r="K5" s="6" t="s">
        <v>15</v>
      </c>
    </row>
    <row r="6" spans="1:11" x14ac:dyDescent="0.25">
      <c r="A6" s="3">
        <v>891200240</v>
      </c>
      <c r="B6" s="7" t="s">
        <v>8</v>
      </c>
      <c r="C6" s="11"/>
      <c r="D6" s="7">
        <v>1742432</v>
      </c>
      <c r="E6" s="15">
        <v>44726</v>
      </c>
      <c r="F6" s="16">
        <v>44810</v>
      </c>
      <c r="G6" s="21">
        <v>148651</v>
      </c>
      <c r="H6" s="22">
        <v>148651</v>
      </c>
      <c r="I6" s="10" t="s">
        <v>10</v>
      </c>
      <c r="J6" s="7" t="s">
        <v>13</v>
      </c>
      <c r="K6" s="6" t="s">
        <v>15</v>
      </c>
    </row>
    <row r="7" spans="1:11" x14ac:dyDescent="0.25">
      <c r="A7" s="3">
        <v>891200240</v>
      </c>
      <c r="B7" s="7" t="s">
        <v>8</v>
      </c>
      <c r="C7" s="11"/>
      <c r="D7" s="7">
        <v>1748130</v>
      </c>
      <c r="E7" s="15">
        <v>44741</v>
      </c>
      <c r="F7" s="16">
        <v>44810</v>
      </c>
      <c r="G7" s="21">
        <v>138700</v>
      </c>
      <c r="H7" s="22">
        <v>138700</v>
      </c>
      <c r="I7" s="10" t="s">
        <v>10</v>
      </c>
      <c r="J7" s="7" t="s">
        <v>13</v>
      </c>
      <c r="K7" s="6" t="s">
        <v>15</v>
      </c>
    </row>
    <row r="8" spans="1:11" x14ac:dyDescent="0.25">
      <c r="A8" s="3">
        <v>891200240</v>
      </c>
      <c r="B8" s="7" t="s">
        <v>8</v>
      </c>
      <c r="C8" s="11"/>
      <c r="D8" s="7">
        <v>1749071</v>
      </c>
      <c r="E8" s="15">
        <v>44743</v>
      </c>
      <c r="F8" s="16">
        <v>44810</v>
      </c>
      <c r="G8" s="21">
        <v>184200</v>
      </c>
      <c r="H8" s="22">
        <v>184200</v>
      </c>
      <c r="I8" s="10" t="s">
        <v>10</v>
      </c>
      <c r="J8" s="7" t="s">
        <v>13</v>
      </c>
      <c r="K8" s="6" t="s">
        <v>15</v>
      </c>
    </row>
    <row r="9" spans="1:11" x14ac:dyDescent="0.25">
      <c r="A9" s="3">
        <v>891200240</v>
      </c>
      <c r="B9" s="7" t="s">
        <v>8</v>
      </c>
      <c r="C9" s="11"/>
      <c r="D9" s="7">
        <v>1766883</v>
      </c>
      <c r="E9" s="15">
        <v>44796</v>
      </c>
      <c r="F9" s="16">
        <v>44817</v>
      </c>
      <c r="G9" s="21">
        <v>233956</v>
      </c>
      <c r="H9" s="22">
        <v>233956</v>
      </c>
      <c r="I9" s="10" t="s">
        <v>10</v>
      </c>
      <c r="J9" s="7" t="s">
        <v>13</v>
      </c>
      <c r="K9" s="6" t="s">
        <v>15</v>
      </c>
    </row>
    <row r="10" spans="1:11" x14ac:dyDescent="0.25">
      <c r="A10" s="3">
        <v>891200240</v>
      </c>
      <c r="B10" s="7" t="s">
        <v>8</v>
      </c>
      <c r="C10" s="11"/>
      <c r="D10" s="7">
        <v>1785767</v>
      </c>
      <c r="E10" s="15">
        <v>44842</v>
      </c>
      <c r="F10" s="16">
        <v>44883</v>
      </c>
      <c r="G10" s="21">
        <v>184535</v>
      </c>
      <c r="H10" s="22">
        <v>184535</v>
      </c>
      <c r="I10" s="10" t="s">
        <v>10</v>
      </c>
      <c r="J10" s="7" t="s">
        <v>13</v>
      </c>
      <c r="K10" s="6" t="s">
        <v>15</v>
      </c>
    </row>
    <row r="11" spans="1:11" x14ac:dyDescent="0.25">
      <c r="A11" s="3">
        <v>891200240</v>
      </c>
      <c r="B11" s="7" t="s">
        <v>8</v>
      </c>
      <c r="C11" s="11"/>
      <c r="D11" s="7">
        <v>1796837</v>
      </c>
      <c r="E11" s="15">
        <v>44873</v>
      </c>
      <c r="F11" s="16"/>
      <c r="G11" s="21">
        <v>1692734</v>
      </c>
      <c r="H11" s="22">
        <v>1692734</v>
      </c>
      <c r="I11" s="10" t="s">
        <v>10</v>
      </c>
      <c r="J11" s="7" t="s">
        <v>13</v>
      </c>
      <c r="K11" s="6" t="s">
        <v>15</v>
      </c>
    </row>
    <row r="12" spans="1:11" x14ac:dyDescent="0.25">
      <c r="A12" s="3">
        <v>891200240</v>
      </c>
      <c r="B12" s="7" t="s">
        <v>8</v>
      </c>
      <c r="C12" s="11"/>
      <c r="D12" s="7">
        <v>1802475</v>
      </c>
      <c r="E12" s="15">
        <v>44888</v>
      </c>
      <c r="F12" s="16"/>
      <c r="G12" s="21">
        <v>125972</v>
      </c>
      <c r="H12" s="22">
        <v>125972</v>
      </c>
      <c r="I12" s="10" t="s">
        <v>10</v>
      </c>
      <c r="J12" s="7" t="s">
        <v>13</v>
      </c>
      <c r="K12" s="6" t="s">
        <v>15</v>
      </c>
    </row>
    <row r="13" spans="1:11" x14ac:dyDescent="0.25">
      <c r="A13" s="3">
        <v>891200240</v>
      </c>
      <c r="B13" s="7" t="s">
        <v>8</v>
      </c>
      <c r="C13" s="11"/>
      <c r="D13" s="7">
        <v>1810174</v>
      </c>
      <c r="E13" s="15">
        <v>44912</v>
      </c>
      <c r="F13" s="16"/>
      <c r="G13" s="21">
        <v>65700</v>
      </c>
      <c r="H13" s="22">
        <v>65700</v>
      </c>
      <c r="I13" s="10" t="s">
        <v>10</v>
      </c>
      <c r="J13" s="7" t="s">
        <v>13</v>
      </c>
      <c r="K13" s="6" t="s">
        <v>15</v>
      </c>
    </row>
    <row r="14" spans="1:11" ht="15.75" thickBot="1" x14ac:dyDescent="0.3">
      <c r="A14" s="4">
        <v>891200240</v>
      </c>
      <c r="B14" s="8" t="s">
        <v>8</v>
      </c>
      <c r="C14" s="12"/>
      <c r="D14" s="8">
        <v>1810543</v>
      </c>
      <c r="E14" s="17">
        <v>44914</v>
      </c>
      <c r="F14" s="18"/>
      <c r="G14" s="23">
        <v>1561200</v>
      </c>
      <c r="H14" s="24">
        <v>1561200</v>
      </c>
      <c r="I14" s="10" t="s">
        <v>10</v>
      </c>
      <c r="J14" s="34" t="s">
        <v>13</v>
      </c>
      <c r="K14" s="6" t="s">
        <v>15</v>
      </c>
    </row>
    <row r="15" spans="1:11" ht="15.75" thickBot="1" x14ac:dyDescent="0.3">
      <c r="A15" s="1"/>
      <c r="B15" s="5" t="s">
        <v>11</v>
      </c>
      <c r="C15" s="9"/>
      <c r="D15" s="5"/>
      <c r="E15" s="9"/>
      <c r="F15" s="5"/>
      <c r="G15" s="25">
        <v>13187056</v>
      </c>
      <c r="H15" s="26">
        <v>5811800</v>
      </c>
      <c r="I15" s="9"/>
      <c r="J15" s="33"/>
      <c r="K15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059FE-A4D2-4667-B8AA-E5E90AD8261E}">
  <dimension ref="A3:C8"/>
  <sheetViews>
    <sheetView showGridLines="0" workbookViewId="0">
      <selection activeCell="C7" sqref="B7:C7"/>
    </sheetView>
  </sheetViews>
  <sheetFormatPr baseColWidth="10" defaultRowHeight="15" x14ac:dyDescent="0.25"/>
  <cols>
    <col min="1" max="1" width="28.140625" bestFit="1" customWidth="1"/>
    <col min="2" max="2" width="10.7109375" bestFit="1" customWidth="1"/>
    <col min="3" max="3" width="15.28515625" bestFit="1" customWidth="1"/>
  </cols>
  <sheetData>
    <row r="3" spans="1:3" x14ac:dyDescent="0.25">
      <c r="A3" s="42" t="s">
        <v>89</v>
      </c>
      <c r="B3" s="44" t="s">
        <v>90</v>
      </c>
      <c r="C3" t="s">
        <v>91</v>
      </c>
    </row>
    <row r="4" spans="1:3" x14ac:dyDescent="0.25">
      <c r="A4" s="43" t="s">
        <v>86</v>
      </c>
      <c r="B4" s="88">
        <v>1</v>
      </c>
      <c r="C4" s="45">
        <v>184200</v>
      </c>
    </row>
    <row r="5" spans="1:3" x14ac:dyDescent="0.25">
      <c r="A5" s="43" t="s">
        <v>85</v>
      </c>
      <c r="B5" s="88">
        <v>4</v>
      </c>
      <c r="C5" s="45">
        <v>3445606</v>
      </c>
    </row>
    <row r="6" spans="1:3" x14ac:dyDescent="0.25">
      <c r="A6" s="43" t="s">
        <v>87</v>
      </c>
      <c r="B6" s="88">
        <v>5</v>
      </c>
      <c r="C6" s="45">
        <v>771542</v>
      </c>
    </row>
    <row r="7" spans="1:3" x14ac:dyDescent="0.25">
      <c r="A7" s="43" t="s">
        <v>120</v>
      </c>
      <c r="B7" s="88">
        <v>1</v>
      </c>
      <c r="C7" s="45">
        <v>1410452</v>
      </c>
    </row>
    <row r="8" spans="1:3" x14ac:dyDescent="0.25">
      <c r="A8" s="43" t="s">
        <v>88</v>
      </c>
      <c r="B8" s="88">
        <v>11</v>
      </c>
      <c r="C8" s="45">
        <v>5811800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097EB-3B73-4123-9C41-712DAEAB06B5}">
  <dimension ref="A1:AX13"/>
  <sheetViews>
    <sheetView showGridLines="0" topLeftCell="N1" zoomScale="85" zoomScaleNormal="85" workbookViewId="0">
      <selection activeCell="N2" sqref="N2"/>
    </sheetView>
  </sheetViews>
  <sheetFormatPr baseColWidth="10" defaultRowHeight="15" x14ac:dyDescent="0.25"/>
  <cols>
    <col min="1" max="1" width="10.28515625" bestFit="1" customWidth="1"/>
    <col min="2" max="2" width="43.5703125" bestFit="1" customWidth="1"/>
    <col min="3" max="3" width="10.7109375" bestFit="1" customWidth="1"/>
    <col min="4" max="4" width="11.28515625" bestFit="1" customWidth="1"/>
    <col min="5" max="5" width="8" bestFit="1" customWidth="1"/>
    <col min="6" max="6" width="11.28515625" bestFit="1" customWidth="1"/>
    <col min="7" max="7" width="10.28515625" bestFit="1" customWidth="1"/>
    <col min="8" max="8" width="12.5703125" bestFit="1" customWidth="1"/>
    <col min="9" max="9" width="23" bestFit="1" customWidth="1"/>
    <col min="10" max="10" width="26" bestFit="1" customWidth="1"/>
    <col min="11" max="13" width="23" customWidth="1"/>
    <col min="15" max="16" width="17" bestFit="1" customWidth="1"/>
    <col min="17" max="17" width="29.7109375" customWidth="1"/>
    <col min="18" max="18" width="31.85546875" bestFit="1" customWidth="1"/>
    <col min="19" max="19" width="15.140625" bestFit="1" customWidth="1"/>
    <col min="20" max="20" width="22.7109375" bestFit="1" customWidth="1"/>
    <col min="21" max="21" width="16.42578125" bestFit="1" customWidth="1"/>
    <col min="22" max="22" width="7.140625" bestFit="1" customWidth="1"/>
    <col min="23" max="23" width="12.85546875" bestFit="1" customWidth="1"/>
    <col min="24" max="24" width="14.5703125" bestFit="1" customWidth="1"/>
    <col min="25" max="25" width="15.42578125" bestFit="1" customWidth="1"/>
    <col min="26" max="26" width="12.7109375" bestFit="1" customWidth="1"/>
    <col min="27" max="27" width="13.42578125" bestFit="1" customWidth="1"/>
    <col min="28" max="28" width="14.28515625" bestFit="1" customWidth="1"/>
    <col min="29" max="29" width="15.28515625" bestFit="1" customWidth="1"/>
    <col min="30" max="30" width="14.28515625" bestFit="1" customWidth="1"/>
    <col min="31" max="31" width="11.140625" bestFit="1" customWidth="1"/>
    <col min="32" max="32" width="15.7109375" bestFit="1" customWidth="1"/>
    <col min="33" max="34" width="19.7109375" bestFit="1" customWidth="1"/>
    <col min="35" max="35" width="14.42578125" bestFit="1" customWidth="1"/>
    <col min="36" max="36" width="11.140625" bestFit="1" customWidth="1"/>
    <col min="37" max="37" width="19.140625" bestFit="1" customWidth="1"/>
    <col min="38" max="38" width="255.7109375" bestFit="1" customWidth="1"/>
    <col min="39" max="39" width="10.85546875" bestFit="1" customWidth="1"/>
    <col min="40" max="40" width="12.28515625" bestFit="1" customWidth="1"/>
    <col min="41" max="41" width="12.85546875" bestFit="1" customWidth="1"/>
    <col min="42" max="42" width="13.85546875" bestFit="1" customWidth="1"/>
    <col min="44" max="44" width="13.7109375" bestFit="1" customWidth="1"/>
    <col min="45" max="45" width="11.5703125" bestFit="1" customWidth="1"/>
    <col min="46" max="46" width="11" bestFit="1" customWidth="1"/>
    <col min="47" max="47" width="18.42578125" bestFit="1" customWidth="1"/>
    <col min="48" max="48" width="24.5703125" bestFit="1" customWidth="1"/>
    <col min="49" max="49" width="41.42578125" customWidth="1"/>
    <col min="50" max="50" width="9.28515625" bestFit="1" customWidth="1"/>
  </cols>
  <sheetData>
    <row r="1" spans="1:50" x14ac:dyDescent="0.25">
      <c r="O1" s="35">
        <v>13187056</v>
      </c>
      <c r="P1" s="35">
        <v>5811800</v>
      </c>
      <c r="Y1" s="35">
        <v>955742</v>
      </c>
      <c r="Z1" s="35">
        <v>0</v>
      </c>
      <c r="AA1" s="35">
        <v>0</v>
      </c>
      <c r="AB1" s="35">
        <v>184200</v>
      </c>
      <c r="AC1" s="35">
        <v>771542</v>
      </c>
      <c r="AD1" s="35">
        <v>184200</v>
      </c>
      <c r="AE1" s="35">
        <v>0</v>
      </c>
      <c r="AF1" s="35">
        <v>0</v>
      </c>
    </row>
    <row r="2" spans="1:50" ht="39.950000000000003" customHeight="1" x14ac:dyDescent="0.25">
      <c r="A2" s="36" t="s">
        <v>16</v>
      </c>
      <c r="B2" s="36" t="s">
        <v>17</v>
      </c>
      <c r="C2" s="36" t="s">
        <v>18</v>
      </c>
      <c r="D2" s="36" t="s">
        <v>19</v>
      </c>
      <c r="E2" s="36" t="s">
        <v>20</v>
      </c>
      <c r="F2" s="36" t="s">
        <v>21</v>
      </c>
      <c r="G2" s="36" t="s">
        <v>22</v>
      </c>
      <c r="H2" s="37" t="s">
        <v>23</v>
      </c>
      <c r="I2" s="37" t="s">
        <v>24</v>
      </c>
      <c r="J2" s="38" t="s">
        <v>25</v>
      </c>
      <c r="K2" s="38" t="s">
        <v>26</v>
      </c>
      <c r="L2" s="38" t="s">
        <v>27</v>
      </c>
      <c r="M2" s="38" t="s">
        <v>28</v>
      </c>
      <c r="N2" s="36" t="s">
        <v>29</v>
      </c>
      <c r="O2" s="36" t="s">
        <v>30</v>
      </c>
      <c r="P2" s="36" t="s">
        <v>31</v>
      </c>
      <c r="Q2" s="36" t="s">
        <v>32</v>
      </c>
      <c r="R2" s="37" t="s">
        <v>33</v>
      </c>
      <c r="S2" s="37" t="s">
        <v>34</v>
      </c>
      <c r="T2" s="37" t="s">
        <v>35</v>
      </c>
      <c r="U2" s="37" t="s">
        <v>36</v>
      </c>
      <c r="V2" s="37" t="s">
        <v>37</v>
      </c>
      <c r="W2" s="37" t="s">
        <v>38</v>
      </c>
      <c r="X2" s="36" t="s">
        <v>39</v>
      </c>
      <c r="Y2" s="36" t="s">
        <v>40</v>
      </c>
      <c r="Z2" s="36" t="s">
        <v>41</v>
      </c>
      <c r="AA2" s="36" t="s">
        <v>42</v>
      </c>
      <c r="AB2" s="36" t="s">
        <v>43</v>
      </c>
      <c r="AC2" s="36" t="s">
        <v>44</v>
      </c>
      <c r="AD2" s="36" t="s">
        <v>45</v>
      </c>
      <c r="AE2" s="37" t="s">
        <v>46</v>
      </c>
      <c r="AF2" s="37" t="s">
        <v>47</v>
      </c>
      <c r="AG2" s="37" t="s">
        <v>48</v>
      </c>
      <c r="AH2" s="37" t="s">
        <v>49</v>
      </c>
      <c r="AI2" s="36" t="s">
        <v>50</v>
      </c>
      <c r="AJ2" s="36" t="s">
        <v>51</v>
      </c>
      <c r="AK2" s="36" t="s">
        <v>52</v>
      </c>
      <c r="AL2" s="36" t="s">
        <v>53</v>
      </c>
      <c r="AM2" s="36" t="s">
        <v>54</v>
      </c>
      <c r="AN2" s="36" t="s">
        <v>55</v>
      </c>
      <c r="AO2" s="36" t="s">
        <v>56</v>
      </c>
      <c r="AP2" s="36" t="s">
        <v>57</v>
      </c>
      <c r="AQ2" s="36" t="s">
        <v>58</v>
      </c>
      <c r="AR2" s="36" t="s">
        <v>59</v>
      </c>
      <c r="AS2" s="36" t="s">
        <v>60</v>
      </c>
      <c r="AT2" s="36" t="s">
        <v>61</v>
      </c>
      <c r="AU2" s="36" t="s">
        <v>62</v>
      </c>
      <c r="AV2" s="36" t="s">
        <v>63</v>
      </c>
      <c r="AW2" s="36" t="s">
        <v>64</v>
      </c>
      <c r="AX2" s="36" t="s">
        <v>65</v>
      </c>
    </row>
    <row r="3" spans="1:50" x14ac:dyDescent="0.25">
      <c r="A3" s="39">
        <v>891200240</v>
      </c>
      <c r="B3" s="39" t="s">
        <v>66</v>
      </c>
      <c r="C3" s="39"/>
      <c r="D3" s="39">
        <v>1090101</v>
      </c>
      <c r="E3" s="39"/>
      <c r="F3" s="39"/>
      <c r="G3" s="39"/>
      <c r="H3" s="39">
        <v>1090101</v>
      </c>
      <c r="I3" s="39" t="s">
        <v>67</v>
      </c>
      <c r="J3" s="39"/>
      <c r="K3" s="39"/>
      <c r="L3" s="39"/>
      <c r="M3" s="39"/>
      <c r="N3" s="40">
        <v>42767</v>
      </c>
      <c r="O3" s="41">
        <v>8785708</v>
      </c>
      <c r="P3" s="41">
        <v>1410452</v>
      </c>
      <c r="Q3" s="39" t="s">
        <v>68</v>
      </c>
      <c r="R3" s="39" t="s">
        <v>120</v>
      </c>
      <c r="S3" s="39"/>
      <c r="T3" s="39"/>
      <c r="U3" s="39"/>
      <c r="V3" s="39"/>
      <c r="W3" s="39"/>
      <c r="X3" s="39" t="s">
        <v>69</v>
      </c>
      <c r="Y3" s="41"/>
      <c r="Z3" s="41"/>
      <c r="AA3" s="41"/>
      <c r="AB3" s="41"/>
      <c r="AC3" s="41"/>
      <c r="AD3" s="41"/>
      <c r="AE3" s="41"/>
      <c r="AF3" s="41">
        <v>6922808</v>
      </c>
      <c r="AG3" s="39">
        <v>2200452960</v>
      </c>
      <c r="AH3" s="39" t="s">
        <v>121</v>
      </c>
      <c r="AI3" s="39"/>
      <c r="AJ3" s="39"/>
      <c r="AK3" s="39"/>
      <c r="AL3" s="39"/>
      <c r="AM3" s="40">
        <v>42772</v>
      </c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>
        <v>20230214</v>
      </c>
    </row>
    <row r="4" spans="1:50" x14ac:dyDescent="0.25">
      <c r="A4" s="39">
        <v>891200240</v>
      </c>
      <c r="B4" s="39" t="s">
        <v>66</v>
      </c>
      <c r="C4" s="39"/>
      <c r="D4" s="39">
        <v>1796837</v>
      </c>
      <c r="E4" s="39"/>
      <c r="F4" s="39"/>
      <c r="G4" s="39"/>
      <c r="H4" s="39">
        <v>1796837</v>
      </c>
      <c r="I4" s="39" t="s">
        <v>70</v>
      </c>
      <c r="J4" s="39"/>
      <c r="K4" s="39"/>
      <c r="L4" s="39"/>
      <c r="M4" s="39"/>
      <c r="N4" s="40">
        <v>44873</v>
      </c>
      <c r="O4" s="41">
        <v>1692734</v>
      </c>
      <c r="P4" s="41">
        <v>1692734</v>
      </c>
      <c r="Q4" s="39" t="s">
        <v>68</v>
      </c>
      <c r="R4" s="39" t="s">
        <v>85</v>
      </c>
      <c r="S4" s="39"/>
      <c r="T4" s="39"/>
      <c r="U4" s="39"/>
      <c r="V4" s="39"/>
      <c r="W4" s="39"/>
      <c r="X4" s="39" t="s">
        <v>69</v>
      </c>
      <c r="Y4" s="41"/>
      <c r="Z4" s="41"/>
      <c r="AA4" s="41"/>
      <c r="AB4" s="41"/>
      <c r="AC4" s="41"/>
      <c r="AD4" s="41"/>
      <c r="AE4" s="41"/>
      <c r="AF4" s="41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>
        <v>20230214</v>
      </c>
    </row>
    <row r="5" spans="1:50" x14ac:dyDescent="0.25">
      <c r="A5" s="39">
        <v>891200240</v>
      </c>
      <c r="B5" s="39" t="s">
        <v>66</v>
      </c>
      <c r="C5" s="39"/>
      <c r="D5" s="39">
        <v>1802475</v>
      </c>
      <c r="E5" s="39"/>
      <c r="F5" s="39"/>
      <c r="G5" s="39"/>
      <c r="H5" s="39">
        <v>1802475</v>
      </c>
      <c r="I5" s="39" t="s">
        <v>71</v>
      </c>
      <c r="J5" s="39"/>
      <c r="K5" s="39"/>
      <c r="L5" s="39"/>
      <c r="M5" s="39"/>
      <c r="N5" s="40">
        <v>44888</v>
      </c>
      <c r="O5" s="41">
        <v>125972</v>
      </c>
      <c r="P5" s="41">
        <v>125972</v>
      </c>
      <c r="Q5" s="39" t="s">
        <v>68</v>
      </c>
      <c r="R5" s="39" t="s">
        <v>85</v>
      </c>
      <c r="S5" s="39"/>
      <c r="T5" s="39"/>
      <c r="U5" s="39"/>
      <c r="V5" s="39"/>
      <c r="W5" s="39"/>
      <c r="X5" s="39" t="s">
        <v>69</v>
      </c>
      <c r="Y5" s="41"/>
      <c r="Z5" s="41"/>
      <c r="AA5" s="41"/>
      <c r="AB5" s="41"/>
      <c r="AC5" s="41"/>
      <c r="AD5" s="41"/>
      <c r="AE5" s="41"/>
      <c r="AF5" s="41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>
        <v>20230214</v>
      </c>
    </row>
    <row r="6" spans="1:50" x14ac:dyDescent="0.25">
      <c r="A6" s="39">
        <v>891200240</v>
      </c>
      <c r="B6" s="39" t="s">
        <v>66</v>
      </c>
      <c r="C6" s="39"/>
      <c r="D6" s="39">
        <v>1810174</v>
      </c>
      <c r="E6" s="39"/>
      <c r="F6" s="39"/>
      <c r="G6" s="39"/>
      <c r="H6" s="39">
        <v>1810174</v>
      </c>
      <c r="I6" s="39" t="s">
        <v>72</v>
      </c>
      <c r="J6" s="39"/>
      <c r="K6" s="39"/>
      <c r="L6" s="39"/>
      <c r="M6" s="39"/>
      <c r="N6" s="40">
        <v>44912</v>
      </c>
      <c r="O6" s="41">
        <v>65700</v>
      </c>
      <c r="P6" s="41">
        <v>65700</v>
      </c>
      <c r="Q6" s="39" t="s">
        <v>68</v>
      </c>
      <c r="R6" s="39" t="s">
        <v>85</v>
      </c>
      <c r="S6" s="39"/>
      <c r="T6" s="39"/>
      <c r="U6" s="39"/>
      <c r="V6" s="39"/>
      <c r="W6" s="39"/>
      <c r="X6" s="39" t="s">
        <v>69</v>
      </c>
      <c r="Y6" s="41"/>
      <c r="Z6" s="41"/>
      <c r="AA6" s="41"/>
      <c r="AB6" s="41"/>
      <c r="AC6" s="41"/>
      <c r="AD6" s="41"/>
      <c r="AE6" s="41"/>
      <c r="AF6" s="41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>
        <v>20230214</v>
      </c>
    </row>
    <row r="7" spans="1:50" x14ac:dyDescent="0.25">
      <c r="A7" s="39">
        <v>891200240</v>
      </c>
      <c r="B7" s="39" t="s">
        <v>66</v>
      </c>
      <c r="C7" s="39"/>
      <c r="D7" s="39">
        <v>1810543</v>
      </c>
      <c r="E7" s="39"/>
      <c r="F7" s="39"/>
      <c r="G7" s="39"/>
      <c r="H7" s="39">
        <v>1810543</v>
      </c>
      <c r="I7" s="39" t="s">
        <v>73</v>
      </c>
      <c r="J7" s="39"/>
      <c r="K7" s="39"/>
      <c r="L7" s="39"/>
      <c r="M7" s="39"/>
      <c r="N7" s="40">
        <v>44914</v>
      </c>
      <c r="O7" s="41">
        <v>1561200</v>
      </c>
      <c r="P7" s="41">
        <v>1561200</v>
      </c>
      <c r="Q7" s="39" t="s">
        <v>68</v>
      </c>
      <c r="R7" s="39" t="s">
        <v>85</v>
      </c>
      <c r="S7" s="39"/>
      <c r="T7" s="39"/>
      <c r="U7" s="39"/>
      <c r="V7" s="39"/>
      <c r="W7" s="39"/>
      <c r="X7" s="39" t="s">
        <v>69</v>
      </c>
      <c r="Y7" s="41"/>
      <c r="Z7" s="41"/>
      <c r="AA7" s="41"/>
      <c r="AB7" s="41"/>
      <c r="AC7" s="41"/>
      <c r="AD7" s="41"/>
      <c r="AE7" s="41"/>
      <c r="AF7" s="41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>
        <v>20230214</v>
      </c>
    </row>
    <row r="8" spans="1:50" x14ac:dyDescent="0.25">
      <c r="A8" s="39">
        <v>891200240</v>
      </c>
      <c r="B8" s="39" t="s">
        <v>66</v>
      </c>
      <c r="C8" s="39"/>
      <c r="D8" s="39">
        <v>1766883</v>
      </c>
      <c r="E8" s="39"/>
      <c r="F8" s="39">
        <v>1766883</v>
      </c>
      <c r="G8" s="39"/>
      <c r="H8" s="39">
        <v>1766883</v>
      </c>
      <c r="I8" s="39" t="s">
        <v>74</v>
      </c>
      <c r="J8" s="39"/>
      <c r="K8" s="39"/>
      <c r="L8" s="39"/>
      <c r="M8" s="39"/>
      <c r="N8" s="40">
        <v>44796</v>
      </c>
      <c r="O8" s="41">
        <v>233956</v>
      </c>
      <c r="P8" s="41">
        <v>233956</v>
      </c>
      <c r="Q8" s="39" t="s">
        <v>75</v>
      </c>
      <c r="R8" s="39" t="s">
        <v>87</v>
      </c>
      <c r="S8" s="39"/>
      <c r="T8" s="39"/>
      <c r="U8" s="39"/>
      <c r="V8" s="39"/>
      <c r="W8" s="39"/>
      <c r="X8" s="39" t="s">
        <v>76</v>
      </c>
      <c r="Y8" s="41">
        <v>233956</v>
      </c>
      <c r="Z8" s="41">
        <v>0</v>
      </c>
      <c r="AA8" s="41">
        <v>0</v>
      </c>
      <c r="AB8" s="41">
        <v>0</v>
      </c>
      <c r="AC8" s="41">
        <v>233956</v>
      </c>
      <c r="AD8" s="41">
        <v>0</v>
      </c>
      <c r="AE8" s="41"/>
      <c r="AF8" s="41"/>
      <c r="AG8" s="39"/>
      <c r="AH8" s="39"/>
      <c r="AI8" s="39"/>
      <c r="AJ8" s="39"/>
      <c r="AK8" s="39"/>
      <c r="AL8" s="39"/>
      <c r="AM8" s="40">
        <v>44817</v>
      </c>
      <c r="AN8" s="39"/>
      <c r="AO8" s="39">
        <v>2</v>
      </c>
      <c r="AP8" s="39"/>
      <c r="AQ8" s="39"/>
      <c r="AR8" s="39">
        <v>1</v>
      </c>
      <c r="AS8" s="39">
        <v>20220930</v>
      </c>
      <c r="AT8" s="39">
        <v>20220913</v>
      </c>
      <c r="AU8" s="39">
        <v>233956</v>
      </c>
      <c r="AV8" s="39">
        <v>0</v>
      </c>
      <c r="AW8" s="39"/>
      <c r="AX8" s="39">
        <v>20230214</v>
      </c>
    </row>
    <row r="9" spans="1:50" x14ac:dyDescent="0.25">
      <c r="A9" s="39">
        <v>891200240</v>
      </c>
      <c r="B9" s="39" t="s">
        <v>66</v>
      </c>
      <c r="C9" s="39"/>
      <c r="D9" s="39">
        <v>1785767</v>
      </c>
      <c r="E9" s="39"/>
      <c r="F9" s="39">
        <v>1785767</v>
      </c>
      <c r="G9" s="39"/>
      <c r="H9" s="39">
        <v>1785767</v>
      </c>
      <c r="I9" s="39" t="s">
        <v>77</v>
      </c>
      <c r="J9" s="39"/>
      <c r="K9" s="39"/>
      <c r="L9" s="39"/>
      <c r="M9" s="39"/>
      <c r="N9" s="40">
        <v>44842</v>
      </c>
      <c r="O9" s="41">
        <v>184535</v>
      </c>
      <c r="P9" s="41">
        <v>184535</v>
      </c>
      <c r="Q9" s="39" t="s">
        <v>75</v>
      </c>
      <c r="R9" s="39" t="s">
        <v>87</v>
      </c>
      <c r="S9" s="39"/>
      <c r="T9" s="39"/>
      <c r="U9" s="39"/>
      <c r="V9" s="39"/>
      <c r="W9" s="39"/>
      <c r="X9" s="39" t="s">
        <v>76</v>
      </c>
      <c r="Y9" s="41">
        <v>184535</v>
      </c>
      <c r="Z9" s="41">
        <v>0</v>
      </c>
      <c r="AA9" s="41">
        <v>0</v>
      </c>
      <c r="AB9" s="41">
        <v>0</v>
      </c>
      <c r="AC9" s="41">
        <v>184535</v>
      </c>
      <c r="AD9" s="41">
        <v>0</v>
      </c>
      <c r="AE9" s="41"/>
      <c r="AF9" s="41"/>
      <c r="AG9" s="39"/>
      <c r="AH9" s="39"/>
      <c r="AI9" s="39"/>
      <c r="AJ9" s="39"/>
      <c r="AK9" s="39"/>
      <c r="AL9" s="39"/>
      <c r="AM9" s="40">
        <v>44883</v>
      </c>
      <c r="AN9" s="39"/>
      <c r="AO9" s="39">
        <v>2</v>
      </c>
      <c r="AP9" s="39"/>
      <c r="AQ9" s="39"/>
      <c r="AR9" s="39">
        <v>1</v>
      </c>
      <c r="AS9" s="39">
        <v>20221130</v>
      </c>
      <c r="AT9" s="39">
        <v>20221118</v>
      </c>
      <c r="AU9" s="39">
        <v>184535</v>
      </c>
      <c r="AV9" s="39">
        <v>0</v>
      </c>
      <c r="AW9" s="39"/>
      <c r="AX9" s="39">
        <v>20230214</v>
      </c>
    </row>
    <row r="10" spans="1:50" x14ac:dyDescent="0.25">
      <c r="A10" s="39">
        <v>891200240</v>
      </c>
      <c r="B10" s="39" t="s">
        <v>66</v>
      </c>
      <c r="C10" s="39"/>
      <c r="D10" s="39">
        <v>1709260</v>
      </c>
      <c r="E10" s="39"/>
      <c r="F10" s="39">
        <v>1709260</v>
      </c>
      <c r="G10" s="39"/>
      <c r="H10" s="39">
        <v>1709260</v>
      </c>
      <c r="I10" s="39" t="s">
        <v>78</v>
      </c>
      <c r="J10" s="39"/>
      <c r="K10" s="39"/>
      <c r="L10" s="39"/>
      <c r="M10" s="39"/>
      <c r="N10" s="40">
        <v>44634</v>
      </c>
      <c r="O10" s="41">
        <v>65700</v>
      </c>
      <c r="P10" s="41">
        <v>65700</v>
      </c>
      <c r="Q10" s="39" t="s">
        <v>75</v>
      </c>
      <c r="R10" s="39" t="s">
        <v>87</v>
      </c>
      <c r="S10" s="41">
        <v>65700</v>
      </c>
      <c r="T10" s="39">
        <v>1222146086</v>
      </c>
      <c r="U10" s="39"/>
      <c r="V10" s="39"/>
      <c r="W10" s="39"/>
      <c r="X10" s="39" t="s">
        <v>76</v>
      </c>
      <c r="Y10" s="41">
        <v>65700</v>
      </c>
      <c r="Z10" s="41">
        <v>0</v>
      </c>
      <c r="AA10" s="41">
        <v>0</v>
      </c>
      <c r="AB10" s="41">
        <v>0</v>
      </c>
      <c r="AC10" s="41">
        <v>65700</v>
      </c>
      <c r="AD10" s="41">
        <v>0</v>
      </c>
      <c r="AE10" s="41"/>
      <c r="AF10" s="41"/>
      <c r="AG10" s="39"/>
      <c r="AH10" s="39"/>
      <c r="AI10" s="39"/>
      <c r="AJ10" s="39"/>
      <c r="AK10" s="39"/>
      <c r="AL10" s="39"/>
      <c r="AM10" s="40">
        <v>44817</v>
      </c>
      <c r="AN10" s="39"/>
      <c r="AO10" s="39">
        <v>2</v>
      </c>
      <c r="AP10" s="39"/>
      <c r="AQ10" s="39"/>
      <c r="AR10" s="39">
        <v>1</v>
      </c>
      <c r="AS10" s="39">
        <v>20220930</v>
      </c>
      <c r="AT10" s="39">
        <v>20220913</v>
      </c>
      <c r="AU10" s="39">
        <v>65700</v>
      </c>
      <c r="AV10" s="39">
        <v>0</v>
      </c>
      <c r="AW10" s="39"/>
      <c r="AX10" s="39">
        <v>20230214</v>
      </c>
    </row>
    <row r="11" spans="1:50" x14ac:dyDescent="0.25">
      <c r="A11" s="39">
        <v>891200240</v>
      </c>
      <c r="B11" s="39" t="s">
        <v>66</v>
      </c>
      <c r="C11" s="39"/>
      <c r="D11" s="39">
        <v>1742432</v>
      </c>
      <c r="E11" s="39"/>
      <c r="F11" s="39">
        <v>1742432</v>
      </c>
      <c r="G11" s="39"/>
      <c r="H11" s="39">
        <v>1742432</v>
      </c>
      <c r="I11" s="39" t="s">
        <v>79</v>
      </c>
      <c r="J11" s="39"/>
      <c r="K11" s="39"/>
      <c r="L11" s="39"/>
      <c r="M11" s="39"/>
      <c r="N11" s="40">
        <v>44726</v>
      </c>
      <c r="O11" s="41">
        <v>148651</v>
      </c>
      <c r="P11" s="41">
        <v>148651</v>
      </c>
      <c r="Q11" s="39" t="s">
        <v>75</v>
      </c>
      <c r="R11" s="39" t="s">
        <v>87</v>
      </c>
      <c r="S11" s="41">
        <v>148651</v>
      </c>
      <c r="T11" s="39">
        <v>1222145776</v>
      </c>
      <c r="U11" s="39"/>
      <c r="V11" s="39"/>
      <c r="W11" s="39"/>
      <c r="X11" s="39" t="s">
        <v>76</v>
      </c>
      <c r="Y11" s="41">
        <v>148651</v>
      </c>
      <c r="Z11" s="41">
        <v>0</v>
      </c>
      <c r="AA11" s="41">
        <v>0</v>
      </c>
      <c r="AB11" s="41">
        <v>0</v>
      </c>
      <c r="AC11" s="41">
        <v>148651</v>
      </c>
      <c r="AD11" s="41">
        <v>0</v>
      </c>
      <c r="AE11" s="41"/>
      <c r="AF11" s="41"/>
      <c r="AG11" s="39"/>
      <c r="AH11" s="39"/>
      <c r="AI11" s="39"/>
      <c r="AJ11" s="39"/>
      <c r="AK11" s="39"/>
      <c r="AL11" s="39"/>
      <c r="AM11" s="40">
        <v>44810</v>
      </c>
      <c r="AN11" s="39"/>
      <c r="AO11" s="39">
        <v>2</v>
      </c>
      <c r="AP11" s="39"/>
      <c r="AQ11" s="39"/>
      <c r="AR11" s="39">
        <v>1</v>
      </c>
      <c r="AS11" s="39">
        <v>20220930</v>
      </c>
      <c r="AT11" s="39">
        <v>20220906</v>
      </c>
      <c r="AU11" s="39">
        <v>148651</v>
      </c>
      <c r="AV11" s="39">
        <v>0</v>
      </c>
      <c r="AW11" s="39"/>
      <c r="AX11" s="39">
        <v>20230214</v>
      </c>
    </row>
    <row r="12" spans="1:50" x14ac:dyDescent="0.25">
      <c r="A12" s="39">
        <v>891200240</v>
      </c>
      <c r="B12" s="39" t="s">
        <v>66</v>
      </c>
      <c r="C12" s="39"/>
      <c r="D12" s="39">
        <v>1748130</v>
      </c>
      <c r="E12" s="39"/>
      <c r="F12" s="39">
        <v>1748130</v>
      </c>
      <c r="G12" s="39"/>
      <c r="H12" s="39">
        <v>1748130</v>
      </c>
      <c r="I12" s="39" t="s">
        <v>80</v>
      </c>
      <c r="J12" s="39"/>
      <c r="K12" s="39"/>
      <c r="L12" s="39"/>
      <c r="M12" s="39"/>
      <c r="N12" s="40">
        <v>44741</v>
      </c>
      <c r="O12" s="41">
        <v>138700</v>
      </c>
      <c r="P12" s="41">
        <v>138700</v>
      </c>
      <c r="Q12" s="39" t="s">
        <v>75</v>
      </c>
      <c r="R12" s="39" t="s">
        <v>87</v>
      </c>
      <c r="S12" s="39"/>
      <c r="T12" s="39"/>
      <c r="U12" s="39"/>
      <c r="V12" s="39"/>
      <c r="W12" s="39"/>
      <c r="X12" s="39" t="s">
        <v>76</v>
      </c>
      <c r="Y12" s="41">
        <v>138700</v>
      </c>
      <c r="Z12" s="41">
        <v>0</v>
      </c>
      <c r="AA12" s="41">
        <v>0</v>
      </c>
      <c r="AB12" s="41">
        <v>0</v>
      </c>
      <c r="AC12" s="41">
        <v>138700</v>
      </c>
      <c r="AD12" s="41">
        <v>0</v>
      </c>
      <c r="AE12" s="41"/>
      <c r="AF12" s="41"/>
      <c r="AG12" s="39"/>
      <c r="AH12" s="39"/>
      <c r="AI12" s="39"/>
      <c r="AJ12" s="39"/>
      <c r="AK12" s="39"/>
      <c r="AL12" s="39"/>
      <c r="AM12" s="40">
        <v>44810</v>
      </c>
      <c r="AN12" s="39"/>
      <c r="AO12" s="39">
        <v>2</v>
      </c>
      <c r="AP12" s="39"/>
      <c r="AQ12" s="39"/>
      <c r="AR12" s="39">
        <v>1</v>
      </c>
      <c r="AS12" s="39">
        <v>20220930</v>
      </c>
      <c r="AT12" s="39">
        <v>20220906</v>
      </c>
      <c r="AU12" s="39">
        <v>138700</v>
      </c>
      <c r="AV12" s="39">
        <v>0</v>
      </c>
      <c r="AW12" s="39"/>
      <c r="AX12" s="39">
        <v>20230214</v>
      </c>
    </row>
    <row r="13" spans="1:50" x14ac:dyDescent="0.25">
      <c r="A13" s="39">
        <v>891200240</v>
      </c>
      <c r="B13" s="39" t="s">
        <v>66</v>
      </c>
      <c r="C13" s="39"/>
      <c r="D13" s="39">
        <v>1749071</v>
      </c>
      <c r="E13" s="39"/>
      <c r="F13" s="39">
        <v>1749071</v>
      </c>
      <c r="G13" s="39"/>
      <c r="H13" s="39">
        <v>1749071</v>
      </c>
      <c r="I13" s="39" t="s">
        <v>81</v>
      </c>
      <c r="J13" s="39"/>
      <c r="K13" s="39"/>
      <c r="L13" s="39"/>
      <c r="M13" s="39"/>
      <c r="N13" s="40">
        <v>44743</v>
      </c>
      <c r="O13" s="41">
        <v>184200</v>
      </c>
      <c r="P13" s="41">
        <v>184200</v>
      </c>
      <c r="Q13" s="39" t="s">
        <v>82</v>
      </c>
      <c r="R13" s="39" t="s">
        <v>86</v>
      </c>
      <c r="S13" s="39"/>
      <c r="T13" s="39"/>
      <c r="U13" s="39"/>
      <c r="V13" s="39"/>
      <c r="W13" s="39"/>
      <c r="X13" s="39" t="s">
        <v>76</v>
      </c>
      <c r="Y13" s="41">
        <v>184200</v>
      </c>
      <c r="Z13" s="41">
        <v>0</v>
      </c>
      <c r="AA13" s="41">
        <v>0</v>
      </c>
      <c r="AB13" s="41">
        <v>184200</v>
      </c>
      <c r="AC13" s="41">
        <v>0</v>
      </c>
      <c r="AD13" s="41">
        <v>184200</v>
      </c>
      <c r="AE13" s="41"/>
      <c r="AF13" s="41"/>
      <c r="AG13" s="39"/>
      <c r="AH13" s="39"/>
      <c r="AI13" s="39"/>
      <c r="AJ13" s="39"/>
      <c r="AK13" s="39"/>
      <c r="AL13" s="39" t="s">
        <v>83</v>
      </c>
      <c r="AM13" s="40">
        <v>44810</v>
      </c>
      <c r="AN13" s="39"/>
      <c r="AO13" s="39">
        <v>9</v>
      </c>
      <c r="AP13" s="39"/>
      <c r="AQ13" s="39" t="s">
        <v>84</v>
      </c>
      <c r="AR13" s="39">
        <v>1</v>
      </c>
      <c r="AS13" s="39">
        <v>21001231</v>
      </c>
      <c r="AT13" s="39">
        <v>20221007</v>
      </c>
      <c r="AU13" s="39">
        <v>184200</v>
      </c>
      <c r="AV13" s="39">
        <v>0</v>
      </c>
      <c r="AW13" s="39"/>
      <c r="AX13" s="39">
        <v>20230214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5F45F-50B3-4B98-89FF-8F70A5DFEABC}">
  <dimension ref="B1:I40"/>
  <sheetViews>
    <sheetView showGridLines="0" tabSelected="1" topLeftCell="A9" zoomScale="90" zoomScaleNormal="90" zoomScaleSheetLayoutView="100" workbookViewId="0">
      <selection activeCell="L19" sqref="L19"/>
    </sheetView>
  </sheetViews>
  <sheetFormatPr baseColWidth="10" defaultRowHeight="12.75" x14ac:dyDescent="0.2"/>
  <cols>
    <col min="1" max="1" width="1" style="46" customWidth="1"/>
    <col min="2" max="2" width="11.42578125" style="46"/>
    <col min="3" max="3" width="17.5703125" style="46" customWidth="1"/>
    <col min="4" max="4" width="11.5703125" style="46" customWidth="1"/>
    <col min="5" max="5" width="11.42578125" style="46"/>
    <col min="6" max="6" width="16.85546875" style="46" customWidth="1"/>
    <col min="7" max="7" width="11.42578125" style="46"/>
    <col min="8" max="8" width="22.5703125" style="46" customWidth="1"/>
    <col min="9" max="9" width="14" style="46" customWidth="1"/>
    <col min="10" max="16384" width="11.42578125" style="46"/>
  </cols>
  <sheetData>
    <row r="1" spans="2:9" ht="6" customHeight="1" thickBot="1" x14ac:dyDescent="0.25"/>
    <row r="2" spans="2:9" ht="19.5" customHeight="1" x14ac:dyDescent="0.2">
      <c r="B2" s="47"/>
      <c r="C2" s="48"/>
      <c r="D2" s="49" t="s">
        <v>92</v>
      </c>
      <c r="E2" s="50"/>
      <c r="F2" s="50"/>
      <c r="G2" s="50"/>
      <c r="H2" s="51"/>
      <c r="I2" s="52" t="s">
        <v>93</v>
      </c>
    </row>
    <row r="3" spans="2:9" ht="13.5" thickBot="1" x14ac:dyDescent="0.25">
      <c r="B3" s="53"/>
      <c r="C3" s="54"/>
      <c r="D3" s="55"/>
      <c r="E3" s="56"/>
      <c r="F3" s="56"/>
      <c r="G3" s="56"/>
      <c r="H3" s="57"/>
      <c r="I3" s="58"/>
    </row>
    <row r="4" spans="2:9" x14ac:dyDescent="0.2">
      <c r="B4" s="53"/>
      <c r="C4" s="54"/>
      <c r="D4" s="49" t="s">
        <v>94</v>
      </c>
      <c r="E4" s="50"/>
      <c r="F4" s="50"/>
      <c r="G4" s="50"/>
      <c r="H4" s="51"/>
      <c r="I4" s="52" t="s">
        <v>95</v>
      </c>
    </row>
    <row r="5" spans="2:9" x14ac:dyDescent="0.2">
      <c r="B5" s="53"/>
      <c r="C5" s="54"/>
      <c r="D5" s="59"/>
      <c r="E5" s="60"/>
      <c r="F5" s="60"/>
      <c r="G5" s="60"/>
      <c r="H5" s="61"/>
      <c r="I5" s="62"/>
    </row>
    <row r="6" spans="2:9" ht="13.5" thickBot="1" x14ac:dyDescent="0.25">
      <c r="B6" s="63"/>
      <c r="C6" s="64"/>
      <c r="D6" s="55"/>
      <c r="E6" s="56"/>
      <c r="F6" s="56"/>
      <c r="G6" s="56"/>
      <c r="H6" s="57"/>
      <c r="I6" s="58"/>
    </row>
    <row r="7" spans="2:9" x14ac:dyDescent="0.2">
      <c r="B7" s="65"/>
      <c r="I7" s="66"/>
    </row>
    <row r="8" spans="2:9" x14ac:dyDescent="0.2">
      <c r="B8" s="65"/>
      <c r="I8" s="66"/>
    </row>
    <row r="9" spans="2:9" x14ac:dyDescent="0.2">
      <c r="B9" s="65"/>
      <c r="I9" s="66"/>
    </row>
    <row r="10" spans="2:9" x14ac:dyDescent="0.2">
      <c r="B10" s="65"/>
      <c r="C10" s="67" t="s">
        <v>116</v>
      </c>
      <c r="E10" s="68"/>
      <c r="I10" s="66"/>
    </row>
    <row r="11" spans="2:9" x14ac:dyDescent="0.2">
      <c r="B11" s="65"/>
      <c r="I11" s="66"/>
    </row>
    <row r="12" spans="2:9" x14ac:dyDescent="0.2">
      <c r="B12" s="65"/>
      <c r="C12" s="67" t="s">
        <v>114</v>
      </c>
      <c r="I12" s="66"/>
    </row>
    <row r="13" spans="2:9" x14ac:dyDescent="0.2">
      <c r="B13" s="65"/>
      <c r="C13" s="67" t="s">
        <v>115</v>
      </c>
      <c r="I13" s="66"/>
    </row>
    <row r="14" spans="2:9" x14ac:dyDescent="0.2">
      <c r="B14" s="65"/>
      <c r="I14" s="66"/>
    </row>
    <row r="15" spans="2:9" x14ac:dyDescent="0.2">
      <c r="B15" s="65"/>
      <c r="C15" s="46" t="s">
        <v>117</v>
      </c>
      <c r="I15" s="66"/>
    </row>
    <row r="16" spans="2:9" x14ac:dyDescent="0.2">
      <c r="B16" s="65"/>
      <c r="C16" s="69"/>
      <c r="I16" s="66"/>
    </row>
    <row r="17" spans="2:9" x14ac:dyDescent="0.2">
      <c r="B17" s="65"/>
      <c r="C17" s="46" t="s">
        <v>96</v>
      </c>
      <c r="D17" s="68"/>
      <c r="G17" s="70" t="s">
        <v>97</v>
      </c>
      <c r="H17" s="70" t="s">
        <v>98</v>
      </c>
      <c r="I17" s="66"/>
    </row>
    <row r="18" spans="2:9" x14ac:dyDescent="0.2">
      <c r="B18" s="65"/>
      <c r="C18" s="67" t="s">
        <v>99</v>
      </c>
      <c r="D18" s="67"/>
      <c r="E18" s="67"/>
      <c r="F18" s="67"/>
      <c r="G18" s="71">
        <v>11</v>
      </c>
      <c r="H18" s="72">
        <v>5811800</v>
      </c>
      <c r="I18" s="66"/>
    </row>
    <row r="19" spans="2:9" x14ac:dyDescent="0.2">
      <c r="B19" s="65"/>
      <c r="C19" s="46" t="s">
        <v>100</v>
      </c>
      <c r="G19" s="73">
        <v>1</v>
      </c>
      <c r="H19" s="74">
        <v>1410452</v>
      </c>
      <c r="I19" s="66"/>
    </row>
    <row r="20" spans="2:9" x14ac:dyDescent="0.2">
      <c r="B20" s="65"/>
      <c r="C20" s="46" t="s">
        <v>101</v>
      </c>
      <c r="G20" s="73">
        <v>1</v>
      </c>
      <c r="H20" s="74">
        <v>184200</v>
      </c>
      <c r="I20" s="66"/>
    </row>
    <row r="21" spans="2:9" x14ac:dyDescent="0.2">
      <c r="B21" s="65"/>
      <c r="C21" s="46" t="s">
        <v>102</v>
      </c>
      <c r="G21" s="73">
        <v>4</v>
      </c>
      <c r="H21" s="75">
        <v>3445606</v>
      </c>
      <c r="I21" s="66"/>
    </row>
    <row r="22" spans="2:9" x14ac:dyDescent="0.2">
      <c r="B22" s="65"/>
      <c r="C22" s="46" t="s">
        <v>103</v>
      </c>
      <c r="G22" s="73">
        <v>0</v>
      </c>
      <c r="H22" s="74">
        <v>0</v>
      </c>
      <c r="I22" s="66"/>
    </row>
    <row r="23" spans="2:9" ht="13.5" thickBot="1" x14ac:dyDescent="0.25">
      <c r="B23" s="65"/>
      <c r="C23" s="46" t="s">
        <v>104</v>
      </c>
      <c r="G23" s="76">
        <v>0</v>
      </c>
      <c r="H23" s="77">
        <v>0</v>
      </c>
      <c r="I23" s="66"/>
    </row>
    <row r="24" spans="2:9" x14ac:dyDescent="0.2">
      <c r="B24" s="65"/>
      <c r="C24" s="67" t="s">
        <v>105</v>
      </c>
      <c r="D24" s="67"/>
      <c r="E24" s="67"/>
      <c r="F24" s="67"/>
      <c r="G24" s="71">
        <f>G19+G20+G21+G22+G23</f>
        <v>6</v>
      </c>
      <c r="H24" s="78">
        <f>H19+H20+H21+H22+H23</f>
        <v>5040258</v>
      </c>
      <c r="I24" s="66"/>
    </row>
    <row r="25" spans="2:9" x14ac:dyDescent="0.2">
      <c r="B25" s="65"/>
      <c r="C25" s="46" t="s">
        <v>106</v>
      </c>
      <c r="G25" s="73">
        <v>5</v>
      </c>
      <c r="H25" s="74">
        <v>771542</v>
      </c>
      <c r="I25" s="66"/>
    </row>
    <row r="26" spans="2:9" ht="13.5" thickBot="1" x14ac:dyDescent="0.25">
      <c r="B26" s="65"/>
      <c r="C26" s="46" t="s">
        <v>107</v>
      </c>
      <c r="G26" s="76">
        <v>0</v>
      </c>
      <c r="H26" s="77">
        <v>0</v>
      </c>
      <c r="I26" s="66"/>
    </row>
    <row r="27" spans="2:9" x14ac:dyDescent="0.2">
      <c r="B27" s="65"/>
      <c r="C27" s="67" t="s">
        <v>108</v>
      </c>
      <c r="D27" s="67"/>
      <c r="E27" s="67"/>
      <c r="F27" s="67"/>
      <c r="G27" s="71">
        <f>G25+G26</f>
        <v>5</v>
      </c>
      <c r="H27" s="78">
        <f>H25+H26</f>
        <v>771542</v>
      </c>
      <c r="I27" s="66"/>
    </row>
    <row r="28" spans="2:9" ht="13.5" thickBot="1" x14ac:dyDescent="0.25">
      <c r="B28" s="65"/>
      <c r="C28" s="46" t="s">
        <v>25</v>
      </c>
      <c r="D28" s="67"/>
      <c r="E28" s="67"/>
      <c r="F28" s="67"/>
      <c r="G28" s="76">
        <v>0</v>
      </c>
      <c r="H28" s="77">
        <v>0</v>
      </c>
      <c r="I28" s="66"/>
    </row>
    <row r="29" spans="2:9" x14ac:dyDescent="0.2">
      <c r="B29" s="65"/>
      <c r="C29" s="67" t="s">
        <v>109</v>
      </c>
      <c r="D29" s="67"/>
      <c r="E29" s="67"/>
      <c r="F29" s="67"/>
      <c r="G29" s="73">
        <f>G28</f>
        <v>0</v>
      </c>
      <c r="H29" s="74">
        <f>H28</f>
        <v>0</v>
      </c>
      <c r="I29" s="66"/>
    </row>
    <row r="30" spans="2:9" x14ac:dyDescent="0.2">
      <c r="B30" s="65"/>
      <c r="C30" s="67"/>
      <c r="D30" s="67"/>
      <c r="E30" s="67"/>
      <c r="F30" s="67"/>
      <c r="G30" s="79"/>
      <c r="H30" s="78"/>
      <c r="I30" s="66"/>
    </row>
    <row r="31" spans="2:9" ht="13.5" thickBot="1" x14ac:dyDescent="0.25">
      <c r="B31" s="65"/>
      <c r="C31" s="67" t="s">
        <v>110</v>
      </c>
      <c r="D31" s="67"/>
      <c r="G31" s="80">
        <f>G24+G27+G29</f>
        <v>11</v>
      </c>
      <c r="H31" s="81">
        <f>H24+H27+H29</f>
        <v>5811800</v>
      </c>
      <c r="I31" s="66"/>
    </row>
    <row r="32" spans="2:9" ht="13.5" thickTop="1" x14ac:dyDescent="0.2">
      <c r="B32" s="65"/>
      <c r="C32" s="67"/>
      <c r="D32" s="67"/>
      <c r="G32" s="82"/>
      <c r="H32" s="74"/>
      <c r="I32" s="66"/>
    </row>
    <row r="33" spans="2:9" x14ac:dyDescent="0.2">
      <c r="B33" s="65"/>
      <c r="G33" s="82"/>
      <c r="H33" s="82"/>
      <c r="I33" s="66"/>
    </row>
    <row r="34" spans="2:9" x14ac:dyDescent="0.2">
      <c r="B34" s="65"/>
      <c r="G34" s="82"/>
      <c r="H34" s="82"/>
      <c r="I34" s="66"/>
    </row>
    <row r="35" spans="2:9" x14ac:dyDescent="0.2">
      <c r="B35" s="65"/>
      <c r="G35" s="82"/>
      <c r="H35" s="82"/>
      <c r="I35" s="66"/>
    </row>
    <row r="36" spans="2:9" ht="13.5" thickBot="1" x14ac:dyDescent="0.25">
      <c r="B36" s="65"/>
      <c r="C36" s="83" t="s">
        <v>118</v>
      </c>
      <c r="D36" s="83"/>
      <c r="G36" s="83" t="s">
        <v>111</v>
      </c>
      <c r="H36" s="83"/>
      <c r="I36" s="66"/>
    </row>
    <row r="37" spans="2:9" ht="4.5" customHeight="1" x14ac:dyDescent="0.2">
      <c r="B37" s="65"/>
      <c r="C37" s="82"/>
      <c r="D37" s="82"/>
      <c r="G37" s="82"/>
      <c r="H37" s="82"/>
      <c r="I37" s="66"/>
    </row>
    <row r="38" spans="2:9" x14ac:dyDescent="0.2">
      <c r="B38" s="65"/>
      <c r="C38" s="67" t="s">
        <v>119</v>
      </c>
      <c r="G38" s="84" t="s">
        <v>112</v>
      </c>
      <c r="H38" s="82"/>
      <c r="I38" s="66"/>
    </row>
    <row r="39" spans="2:9" x14ac:dyDescent="0.2">
      <c r="B39" s="65"/>
      <c r="C39" s="67" t="s">
        <v>66</v>
      </c>
      <c r="G39" s="84" t="s">
        <v>113</v>
      </c>
      <c r="H39" s="82"/>
      <c r="I39" s="66"/>
    </row>
    <row r="40" spans="2:9" ht="18.75" customHeight="1" thickBot="1" x14ac:dyDescent="0.25">
      <c r="B40" s="85"/>
      <c r="C40" s="86"/>
      <c r="D40" s="86"/>
      <c r="E40" s="86"/>
      <c r="F40" s="86"/>
      <c r="G40" s="83"/>
      <c r="H40" s="83"/>
      <c r="I40" s="87"/>
    </row>
  </sheetData>
  <pageMargins left="0.7" right="0.7" top="0.75" bottom="0.75" header="0.3" footer="0.3"/>
  <pageSetup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2023-02-15T16:29:29Z</dcterms:modified>
</cp:coreProperties>
</file>