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3\02. FEBRERO CARTERAS REVISADAS\NIT 891900343 HOSP DEP SAN ANTONIO (ROLDANILLO)\"/>
    </mc:Choice>
  </mc:AlternateContent>
  <bookViews>
    <workbookView xWindow="0" yWindow="0" windowWidth="20490" windowHeight="7755" activeTab="3"/>
  </bookViews>
  <sheets>
    <sheet name="INFO IPS" sheetId="2" r:id="rId1"/>
    <sheet name="ESTADO DE CADA FACTURA" sheetId="3" r:id="rId2"/>
    <sheet name="TD" sheetId="5" r:id="rId3"/>
    <sheet name="FOR-CSA-018" sheetId="4" r:id="rId4"/>
  </sheets>
  <definedNames>
    <definedName name="_xlnm._FilterDatabase" localSheetId="1" hidden="1">'ESTADO DE CADA FACTURA'!$A$2:$AN$54</definedName>
    <definedName name="_xlnm._FilterDatabase" localSheetId="0" hidden="1">'INFO IPS'!$A$4:$H$4</definedName>
  </definedNames>
  <calcPr calcId="152511"/>
  <pivotCaches>
    <pivotCache cacheId="19" r:id="rId5"/>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1" i="3" l="1"/>
  <c r="X1" i="3"/>
  <c r="U1" i="3"/>
  <c r="V1" i="3"/>
  <c r="S1" i="3"/>
  <c r="R1" i="3"/>
  <c r="N1" i="3" l="1"/>
  <c r="J1" i="3"/>
  <c r="I1" i="3"/>
  <c r="I29" i="4" l="1"/>
  <c r="H29" i="4"/>
  <c r="I27" i="4"/>
  <c r="H27" i="4"/>
  <c r="I24" i="4"/>
  <c r="H24" i="4"/>
  <c r="H31" i="4" l="1"/>
  <c r="I31" i="4"/>
  <c r="H57" i="2"/>
</calcChain>
</file>

<file path=xl/sharedStrings.xml><?xml version="1.0" encoding="utf-8"?>
<sst xmlns="http://schemas.openxmlformats.org/spreadsheetml/2006/main" count="707" uniqueCount="174">
  <si>
    <t>NIT: 891900343-6</t>
  </si>
  <si>
    <t>HOSPITAL DEPRATMENTAL SAN ANTONIO ROLDANILLO</t>
  </si>
  <si>
    <t>Fecha Corte: 31/12/2022</t>
  </si>
  <si>
    <t>PREFIJO</t>
  </si>
  <si>
    <t>FACTURA</t>
  </si>
  <si>
    <t>FECHA</t>
  </si>
  <si>
    <t xml:space="preserve">VALOR </t>
  </si>
  <si>
    <t>EPS012</t>
  </si>
  <si>
    <t>[NI-890303093-5] COMFENALCO VALLE EPS</t>
  </si>
  <si>
    <t>FEV</t>
  </si>
  <si>
    <t>15/03/2022</t>
  </si>
  <si>
    <t>18/03/2022</t>
  </si>
  <si>
    <t>15/04/2022</t>
  </si>
  <si>
    <t>19/04/2022</t>
  </si>
  <si>
    <t>23/04/2022</t>
  </si>
  <si>
    <t>13/05/2022</t>
  </si>
  <si>
    <t>16/05/2022</t>
  </si>
  <si>
    <t>18/05/2022</t>
  </si>
  <si>
    <t>13/06/2022</t>
  </si>
  <si>
    <t>15/06/2022</t>
  </si>
  <si>
    <t>27/06/2022</t>
  </si>
  <si>
    <t>29/06/2022</t>
  </si>
  <si>
    <t>30/06/2022</t>
  </si>
  <si>
    <t>17/07/2022</t>
  </si>
  <si>
    <t>18/07/2022</t>
  </si>
  <si>
    <t>24/07/2022</t>
  </si>
  <si>
    <t>31/07/2022</t>
  </si>
  <si>
    <t>13/08/2022</t>
  </si>
  <si>
    <t>21/08/2022</t>
  </si>
  <si>
    <t>24/08/2022</t>
  </si>
  <si>
    <t>29/08/2022</t>
  </si>
  <si>
    <t>15/09/2022</t>
  </si>
  <si>
    <t>21/09/2022</t>
  </si>
  <si>
    <t>28/09/2022</t>
  </si>
  <si>
    <t>25/10/2022</t>
  </si>
  <si>
    <t>27/10/2022</t>
  </si>
  <si>
    <t>29/10/2022</t>
  </si>
  <si>
    <t>FOR-CSA-018</t>
  </si>
  <si>
    <t>HOJA 1 DE 2</t>
  </si>
  <si>
    <t>RESUMEN DE CARTERA REVISADA POR LA EPS</t>
  </si>
  <si>
    <t>VERSION 1</t>
  </si>
  <si>
    <t>SANTIAGO DE CALI , FEBRERO 23 DE 2023</t>
  </si>
  <si>
    <t>A continuacion me permito remitir nuestra respuesta al estado de cartera presentado en la fecha: 21/02/2023</t>
  </si>
  <si>
    <t>Con Corte al dia :31/01/2023</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</si>
  <si>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</si>
  <si>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</si>
  <si>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</si>
  <si>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</si>
  <si>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</si>
  <si>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</si>
  <si>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</si>
  <si>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</si>
  <si>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</si>
  <si>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</si>
  <si>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</si>
  <si>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</si>
  <si>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</si>
  <si>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</si>
  <si>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</si>
  <si>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Geraldine Valencia Zambrano</t>
  </si>
  <si>
    <t>Cartera - Cuentas Salud EPS Comfenalco Valle.</t>
  </si>
  <si>
    <t>NIT IPS</t>
  </si>
  <si>
    <t xml:space="preserve"> ENTIDAD</t>
  </si>
  <si>
    <t>Prefijo Factura</t>
  </si>
  <si>
    <t>NUMERO FACTURA</t>
  </si>
  <si>
    <t>LLAVE</t>
  </si>
  <si>
    <t>PREFIJO SASS</t>
  </si>
  <si>
    <t>NUMERO FACT SASSS</t>
  </si>
  <si>
    <t>FECHA FACT IPS</t>
  </si>
  <si>
    <t>VALOR FACT IPS</t>
  </si>
  <si>
    <t>SALDO FACT IPS</t>
  </si>
  <si>
    <t>OBSERVACION SASS</t>
  </si>
  <si>
    <t>ESTADO EPS FEBRERO 24</t>
  </si>
  <si>
    <t>ESTADO VAGLO</t>
  </si>
  <si>
    <t>VALOR VAGLO</t>
  </si>
  <si>
    <t>COVID-19</t>
  </si>
  <si>
    <t>VALIDACION ALFA FACT</t>
  </si>
  <si>
    <t>VALOR RADICADO FACT</t>
  </si>
  <si>
    <t>VALOR NOTA CREDITO</t>
  </si>
  <si>
    <t>VALOR NOTA DEBITO</t>
  </si>
  <si>
    <t>VALOR DESCCOMERCIAL</t>
  </si>
  <si>
    <t>VALOR CRUZADO SASS</t>
  </si>
  <si>
    <t>VALOR GLOSA ACEPTDA</t>
  </si>
  <si>
    <t>OBSERVACION GLOSA ACEPTADA</t>
  </si>
  <si>
    <t>VALOR GLOSA DEVUELTA</t>
  </si>
  <si>
    <t>OBSERVACION GLOSA DEVUELTA</t>
  </si>
  <si>
    <t>SALDO SASS</t>
  </si>
  <si>
    <t>VALOR CANCELADO SAP</t>
  </si>
  <si>
    <t>DOC COMPENSACION SAP</t>
  </si>
  <si>
    <t>FECHA COMPENSACION SAP</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</si>
  <si>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</si>
  <si>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</si>
  <si>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</si>
  <si>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</si>
  <si>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</si>
  <si>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</si>
  <si>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</si>
  <si>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</si>
  <si>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</si>
  <si>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</si>
  <si>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F CORTE</t>
  </si>
  <si>
    <t>891900343_FEV_134032</t>
  </si>
  <si>
    <t>B)Factura sin saldo ERP</t>
  </si>
  <si>
    <t>FACTURA PENDIENTE EN PROGRAMACION DE PAGO</t>
  </si>
  <si>
    <t>OK</t>
  </si>
  <si>
    <t>891900343_FEV_135167</t>
  </si>
  <si>
    <t>891900343_FEV_143091</t>
  </si>
  <si>
    <t>891900343_FEV_144032</t>
  </si>
  <si>
    <t>891900343_FEV_145388</t>
  </si>
  <si>
    <t>891900343_FEV_148866</t>
  </si>
  <si>
    <t>891900343_FEV_149697</t>
  </si>
  <si>
    <t>ESTADO DOS</t>
  </si>
  <si>
    <t>891900343_FEV_161732</t>
  </si>
  <si>
    <t>891900343_FEV_162199</t>
  </si>
  <si>
    <t>891900343_FEV_180150</t>
  </si>
  <si>
    <t>891900343_FEV_182043</t>
  </si>
  <si>
    <t>891900343_FEV_188725</t>
  </si>
  <si>
    <t>891900343_FEV_190284</t>
  </si>
  <si>
    <t>891900343_FEV_192152</t>
  </si>
  <si>
    <t>891900343_FEV_195244</t>
  </si>
  <si>
    <t>891900343_FEV_196452</t>
  </si>
  <si>
    <t>891900343_FEV_199977</t>
  </si>
  <si>
    <t>891900343_FEV_200730</t>
  </si>
  <si>
    <t>891900343_FEV_201255</t>
  </si>
  <si>
    <t>891900343_FEV_202652</t>
  </si>
  <si>
    <t>891900343_FEV_202908</t>
  </si>
  <si>
    <t>891900343_FEV_150212</t>
  </si>
  <si>
    <t>891900343_FEV_150247</t>
  </si>
  <si>
    <t>891900343_FEV_151784</t>
  </si>
  <si>
    <t>891900343_FEV_152666</t>
  </si>
  <si>
    <t>891900343_FEV_153275</t>
  </si>
  <si>
    <t>891900343_FEV_158780</t>
  </si>
  <si>
    <t>891900343_FEV_158782</t>
  </si>
  <si>
    <t>891900343_FEV_160447</t>
  </si>
  <si>
    <t>891900343_FEV_160491</t>
  </si>
  <si>
    <t>891900343_FEV_165788</t>
  </si>
  <si>
    <t>891900343_FEV_166616</t>
  </si>
  <si>
    <t>891900343_FEV_166859</t>
  </si>
  <si>
    <t>891900343_FEV_168210</t>
  </si>
  <si>
    <t>891900343_FEV_168425</t>
  </si>
  <si>
    <t>891900343_FEV_168426</t>
  </si>
  <si>
    <t>891900343_FEV_172412</t>
  </si>
  <si>
    <t>891900343_FEV_172553</t>
  </si>
  <si>
    <t>891900343_FEV_174195</t>
  </si>
  <si>
    <t>891900343_FEV_176415</t>
  </si>
  <si>
    <t>891900343_FEV_176720</t>
  </si>
  <si>
    <t>891900343_FEV_177264</t>
  </si>
  <si>
    <t>891900343_FEV_179936</t>
  </si>
  <si>
    <t>891900343_FEV_184314</t>
  </si>
  <si>
    <t>891900343_FEV_185403</t>
  </si>
  <si>
    <t>891900343_FEV_186076</t>
  </si>
  <si>
    <t>891900343_FEV_187797</t>
  </si>
  <si>
    <t>C)Glosas total pendiente por respuesta de IPS</t>
  </si>
  <si>
    <t>FACTURA DEVUELTA</t>
  </si>
  <si>
    <t>DEVOLUCION</t>
  </si>
  <si>
    <t>AUT SE DEVUELVE FACTURA NO HAY AUTORIZACION PARA EL SERVICIO FACTURADO GESTAIONR CON EL AREA ENCARGADA.MILENA</t>
  </si>
  <si>
    <t>SI</t>
  </si>
  <si>
    <t>891900343_FEV_180141</t>
  </si>
  <si>
    <t>AUT SE DEVUELVE FACTURA GESTIONAR CON EL AREA ENCARGADA DE AUTORIZACION EL NAP DE 15 DIGITOS PARA PODER DAR TRAMITE DE PGO ENVIAN NUMERO PROVISIONAL QXLVCG68412 LA CUAL NO PERMITECRUZAR EL PAGO. MILENA</t>
  </si>
  <si>
    <t>891900343_FEV_161256</t>
  </si>
  <si>
    <t>PAIWEB: Se hace dev de fact con soportes completos yoriginales, no se encuentran datos registrados del usuarioen el PAIWEB. favor verificar para tramite de pago.NANCY</t>
  </si>
  <si>
    <t>891900343_FEV_182961</t>
  </si>
  <si>
    <t>891900343_FEV_165787</t>
  </si>
  <si>
    <t>COVID SE DEVUELVE FACTURA SE VALIDA NO APTA PARA PAGO NO ESTA REGISTRADA EN BASE SISMUESTRAS.MILENA</t>
  </si>
  <si>
    <t>891900343_FEV_149844</t>
  </si>
  <si>
    <t>COVID SE DEVUELVE FACTURA SE VALIDA NO APTA PARA PAGONO ESTA REPORTADA EN SISMUESTRAS MILENA</t>
  </si>
  <si>
    <t>FACTURA CANCELADA</t>
  </si>
  <si>
    <t>27.01.2023</t>
  </si>
  <si>
    <t>Total general</t>
  </si>
  <si>
    <t>Tipificación</t>
  </si>
  <si>
    <t>Cant Facturas</t>
  </si>
  <si>
    <t>Saldo Facturas</t>
  </si>
  <si>
    <t>Señores : HOSPITAL DEPRATMENTAL SAN ANTONIO ROLDANILLO</t>
  </si>
  <si>
    <t>NIT: 891900343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</si>
</sst>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000_);[Red]\(#,000\)"/>
    <numFmt numFmtId="165" formatCode="&quot;$&quot;\ #,##0;[Red]&quot;$&quot;\ #,##0"/>
    <numFmt numFmtId="166" formatCode="&quot;$&quot;\ #,##0"/>
    <numFmt numFmtId="167" formatCode="_-* #,##0.0_-;\-* #,##0.0_-;_-* &quot;-&quot;??_-;_-@_-"/>
    <numFmt numFmtId="168" formatCode="_-* #,##0_-;\-* #,##0_-;_-* &quot;-&quot;??_-;_-@_-"/>
  </numFmts>
  <fonts count="10">
    <font>
      <sz val="11"/>
      <color theme="1"/>
      <name val="Calibri"/>
      <charset val="134"/>
      <scheme val="minor"/>
    </font>
    <font>
      <sz val="11"/>
      <color theme="1"/>
      <name val="Calibri"/>
      <family val="2"/>
      <scheme val="minor"/>
    </font>
    <font>
      <sz val="11"/>
      <color theme="1"/>
      <name val="Calibri"/>
      <family val="2"/>
      <scheme val="minor"/>
    </font>
    <font>
      <sz val="7.5"/>
      <color rgb="FF000000"/>
      <name val="Verdana"/>
      <family val="2"/>
    </font>
    <font>
      <sz val="10"/>
      <name val="Arial"/>
      <family val="2"/>
    </font>
    <font>
      <sz val="10"/>
      <color indexed="8"/>
      <name val="Arial"/>
      <family val="2"/>
    </font>
    <font>
      <b/>
      <sz val="10"/>
      <color indexed="8"/>
      <name val="Arial"/>
      <family val="2"/>
    </font>
    <font>
      <sz val="11"/>
      <color theme="1"/>
      <name val="Calibri"/>
      <family val="2"/>
      <scheme val="minor"/>
    </font>
    <font>
      <b/>
      <sz val="11"/>
      <color theme="0"/>
      <name val="Calibri"/>
      <family val="2"/>
      <scheme val="minor"/>
    </font>
    <font>
      <b/>
      <sz val="11"/>
      <color theme="1"/>
      <name val="Calibri"/>
      <family val="2"/>
      <scheme val="minor"/>
    </font>
  </fonts>
  <fills count="8">
    <fill>
      <patternFill patternType="none"/>
    </fill>
    <fill>
      <patternFill patternType="gray125"/>
    </fill>
    <fill>
      <patternFill patternType="solid">
        <fgColor rgb="FFB4C8DE"/>
        <bgColor indexed="64"/>
      </patternFill>
    </fill>
    <fill>
      <patternFill patternType="solid">
        <fgColor theme="5" tint="0.39997558519241921"/>
        <bgColor indexed="64"/>
      </patternFill>
    </fill>
    <fill>
      <patternFill patternType="solid">
        <fgColor rgb="FF92D05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9" tint="-0.249977111117893"/>
        <bgColor indexed="64"/>
      </patternFill>
    </fill>
  </fills>
  <borders count="23">
    <border>
      <left/>
      <right/>
      <top/>
      <bottom/>
      <diagonal/>
    </border>
    <border>
      <left style="thin">
        <color auto="1"/>
      </left>
      <right style="thin">
        <color auto="1"/>
      </right>
      <top style="thin">
        <color auto="1"/>
      </top>
      <bottom style="thin">
        <color auto="1"/>
      </bottom>
      <diagonal/>
    </border>
    <border>
      <left style="medium">
        <color rgb="FF8BA6D6"/>
      </left>
      <right style="medium">
        <color rgb="FF8BA6D6"/>
      </right>
      <top style="medium">
        <color rgb="FF8BA6D6"/>
      </top>
      <bottom style="medium">
        <color rgb="FF8BA6D6"/>
      </bottom>
      <diagonal/>
    </border>
    <border>
      <left style="medium">
        <color rgb="FF8BA6D6"/>
      </left>
      <right style="medium">
        <color rgb="FF8BA6D6"/>
      </right>
      <top/>
      <bottom style="medium">
        <color rgb="FF8BA6D6"/>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s>
  <cellStyleXfs count="3">
    <xf numFmtId="0" fontId="0" fillId="0" borderId="0">
      <alignment vertical="center"/>
    </xf>
    <xf numFmtId="0" fontId="4" fillId="0" borderId="0"/>
    <xf numFmtId="43" fontId="7" fillId="0" borderId="0" applyFont="0" applyFill="0" applyBorder="0" applyAlignment="0" applyProtection="0"/>
  </cellStyleXfs>
  <cellXfs count="76">
    <xf numFmtId="0" fontId="0" fillId="0" borderId="0" xfId="0">
      <alignment vertical="center"/>
    </xf>
    <xf numFmtId="0" fontId="0" fillId="0" borderId="1" xfId="0" applyBorder="1">
      <alignment vertical="center"/>
    </xf>
    <xf numFmtId="0" fontId="3" fillId="2" borderId="2" xfId="0" applyFont="1" applyFill="1" applyBorder="1" applyAlignment="1">
      <alignment horizontal="center" vertical="top"/>
    </xf>
    <xf numFmtId="0" fontId="3" fillId="2" borderId="3" xfId="0" applyFont="1" applyFill="1" applyBorder="1" applyAlignment="1">
      <alignment horizontal="center" vertical="top"/>
    </xf>
    <xf numFmtId="0" fontId="3" fillId="2" borderId="3" xfId="0" applyFont="1" applyFill="1" applyBorder="1" applyAlignment="1">
      <alignment horizontal="right" vertical="top"/>
    </xf>
    <xf numFmtId="0" fontId="3" fillId="2" borderId="2" xfId="0" applyFont="1" applyFill="1" applyBorder="1" applyAlignment="1">
      <alignment horizontal="right" vertical="top"/>
    </xf>
    <xf numFmtId="14" fontId="3" fillId="2" borderId="2" xfId="0" applyNumberFormat="1" applyFont="1" applyFill="1" applyBorder="1" applyAlignment="1">
      <alignment horizontal="center" vertical="top"/>
    </xf>
    <xf numFmtId="164" fontId="0" fillId="0" borderId="0" xfId="0" applyNumberFormat="1">
      <alignment vertical="center"/>
    </xf>
    <xf numFmtId="0" fontId="2" fillId="0" borderId="0" xfId="0" applyFont="1" applyAlignment="1">
      <alignment vertical="center" wrapText="1"/>
    </xf>
    <xf numFmtId="1" fontId="3" fillId="2" borderId="2" xfId="0" applyNumberFormat="1" applyFont="1" applyFill="1" applyBorder="1" applyAlignment="1">
      <alignment horizontal="center" vertical="top"/>
    </xf>
    <xf numFmtId="0" fontId="5" fillId="0" borderId="0" xfId="1" applyFont="1"/>
    <xf numFmtId="0" fontId="5" fillId="0" borderId="4" xfId="1" applyFont="1" applyBorder="1" applyAlignment="1">
      <alignment horizontal="centerContinuous"/>
    </xf>
    <xf numFmtId="0" fontId="5" fillId="0" borderId="5" xfId="1" applyFont="1" applyBorder="1" applyAlignment="1">
      <alignment horizontal="centerContinuous"/>
    </xf>
    <xf numFmtId="0" fontId="6" fillId="0" borderId="4" xfId="1" applyFont="1" applyBorder="1" applyAlignment="1">
      <alignment horizontal="centerContinuous" vertical="center"/>
    </xf>
    <xf numFmtId="0" fontId="6" fillId="0" borderId="6" xfId="1" applyFont="1" applyBorder="1" applyAlignment="1">
      <alignment horizontal="centerContinuous" vertical="center"/>
    </xf>
    <xf numFmtId="0" fontId="6" fillId="0" borderId="5" xfId="1" applyFont="1" applyBorder="1" applyAlignment="1">
      <alignment horizontal="centerContinuous" vertical="center"/>
    </xf>
    <xf numFmtId="0" fontId="6" fillId="0" borderId="7" xfId="1" applyFont="1" applyBorder="1" applyAlignment="1">
      <alignment horizontal="centerContinuous" vertical="center"/>
    </xf>
    <xf numFmtId="0" fontId="5" fillId="0" borderId="8" xfId="1" applyFont="1" applyBorder="1" applyAlignment="1">
      <alignment horizontal="centerContinuous"/>
    </xf>
    <xf numFmtId="0" fontId="5" fillId="0" borderId="9" xfId="1" applyFont="1" applyBorder="1" applyAlignment="1">
      <alignment horizontal="centerContinuous"/>
    </xf>
    <xf numFmtId="0" fontId="6" fillId="0" borderId="10" xfId="1" applyFont="1" applyBorder="1" applyAlignment="1">
      <alignment horizontal="centerContinuous" vertical="center"/>
    </xf>
    <xf numFmtId="0" fontId="6" fillId="0" borderId="11" xfId="1" applyFont="1" applyBorder="1" applyAlignment="1">
      <alignment horizontal="centerContinuous" vertical="center"/>
    </xf>
    <xf numFmtId="0" fontId="6" fillId="0" borderId="12" xfId="1" applyFont="1" applyBorder="1" applyAlignment="1">
      <alignment horizontal="centerContinuous" vertical="center"/>
    </xf>
    <xf numFmtId="0" fontId="6" fillId="0" borderId="13" xfId="1" applyFont="1" applyBorder="1" applyAlignment="1">
      <alignment horizontal="centerContinuous" vertical="center"/>
    </xf>
    <xf numFmtId="0" fontId="6" fillId="0" borderId="8" xfId="1" applyFont="1" applyBorder="1" applyAlignment="1">
      <alignment horizontal="centerContinuous" vertical="center"/>
    </xf>
    <xf numFmtId="0" fontId="6" fillId="0" borderId="0" xfId="1" applyFont="1" applyAlignment="1">
      <alignment horizontal="centerContinuous" vertical="center"/>
    </xf>
    <xf numFmtId="0" fontId="6" fillId="0" borderId="9" xfId="1" applyFont="1" applyBorder="1" applyAlignment="1">
      <alignment horizontal="centerContinuous" vertical="center"/>
    </xf>
    <xf numFmtId="0" fontId="6" fillId="0" borderId="14" xfId="1" applyFont="1" applyBorder="1" applyAlignment="1">
      <alignment horizontal="centerContinuous" vertical="center"/>
    </xf>
    <xf numFmtId="0" fontId="5" fillId="0" borderId="10" xfId="1" applyFont="1" applyBorder="1" applyAlignment="1">
      <alignment horizontal="centerContinuous"/>
    </xf>
    <xf numFmtId="0" fontId="5" fillId="0" borderId="12" xfId="1" applyFont="1" applyBorder="1" applyAlignment="1">
      <alignment horizontal="centerContinuous"/>
    </xf>
    <xf numFmtId="0" fontId="5" fillId="0" borderId="8" xfId="1" applyFont="1" applyBorder="1"/>
    <xf numFmtId="0" fontId="5" fillId="0" borderId="9" xfId="1" applyFont="1" applyBorder="1"/>
    <xf numFmtId="0" fontId="6" fillId="0" borderId="0" xfId="1" applyFont="1"/>
    <xf numFmtId="14" fontId="5" fillId="0" borderId="0" xfId="1" applyNumberFormat="1" applyFont="1"/>
    <xf numFmtId="14" fontId="5" fillId="0" borderId="0" xfId="1" applyNumberFormat="1" applyFont="1" applyAlignment="1">
      <alignment horizontal="left"/>
    </xf>
    <xf numFmtId="0" fontId="6" fillId="0" borderId="0" xfId="1" applyFont="1" applyAlignment="1">
      <alignment horizontal="center"/>
    </xf>
    <xf numFmtId="1" fontId="6" fillId="0" borderId="0" xfId="1" applyNumberFormat="1" applyFont="1" applyAlignment="1">
      <alignment horizontal="center"/>
    </xf>
    <xf numFmtId="1" fontId="5" fillId="0" borderId="0" xfId="1" applyNumberFormat="1" applyFont="1" applyAlignment="1">
      <alignment horizontal="center"/>
    </xf>
    <xf numFmtId="165" fontId="5" fillId="0" borderId="0" xfId="1" applyNumberFormat="1" applyFont="1" applyAlignment="1">
      <alignment horizontal="right"/>
    </xf>
    <xf numFmtId="166" fontId="5" fillId="0" borderId="0" xfId="1" applyNumberFormat="1" applyFont="1" applyAlignment="1">
      <alignment horizontal="right"/>
    </xf>
    <xf numFmtId="1" fontId="5" fillId="0" borderId="11" xfId="1" applyNumberFormat="1" applyFont="1" applyBorder="1" applyAlignment="1">
      <alignment horizontal="center"/>
    </xf>
    <xf numFmtId="165" fontId="5" fillId="0" borderId="11" xfId="1" applyNumberFormat="1" applyFont="1" applyBorder="1" applyAlignment="1">
      <alignment horizontal="right"/>
    </xf>
    <xf numFmtId="165" fontId="6" fillId="0" borderId="0" xfId="1" applyNumberFormat="1" applyFont="1" applyAlignment="1">
      <alignment horizontal="right"/>
    </xf>
    <xf numFmtId="0" fontId="5" fillId="0" borderId="0" xfId="1" applyFont="1" applyAlignment="1">
      <alignment horizontal="center"/>
    </xf>
    <xf numFmtId="1" fontId="6" fillId="0" borderId="15" xfId="1" applyNumberFormat="1" applyFont="1" applyBorder="1" applyAlignment="1">
      <alignment horizontal="center"/>
    </xf>
    <xf numFmtId="165" fontId="6" fillId="0" borderId="15" xfId="1" applyNumberFormat="1" applyFont="1" applyBorder="1" applyAlignment="1">
      <alignment horizontal="right"/>
    </xf>
    <xf numFmtId="165" fontId="5" fillId="0" borderId="0" xfId="1" applyNumberFormat="1" applyFont="1"/>
    <xf numFmtId="165" fontId="5" fillId="0" borderId="11" xfId="1" applyNumberFormat="1" applyFont="1" applyBorder="1"/>
    <xf numFmtId="165" fontId="6" fillId="0" borderId="11" xfId="1" applyNumberFormat="1" applyFont="1" applyBorder="1"/>
    <xf numFmtId="165" fontId="6" fillId="0" borderId="0" xfId="1" applyNumberFormat="1" applyFont="1"/>
    <xf numFmtId="0" fontId="5" fillId="0" borderId="10" xfId="1" applyFont="1" applyBorder="1"/>
    <xf numFmtId="0" fontId="5" fillId="0" borderId="11" xfId="1" applyFont="1" applyBorder="1"/>
    <xf numFmtId="0" fontId="5" fillId="0" borderId="12" xfId="1" applyFont="1" applyBorder="1"/>
    <xf numFmtId="167" fontId="9" fillId="0" borderId="1" xfId="2" applyNumberFormat="1" applyFont="1" applyBorder="1" applyAlignment="1">
      <alignment horizontal="center" vertical="center" wrapText="1"/>
    </xf>
    <xf numFmtId="167" fontId="9" fillId="3" borderId="1" xfId="2" applyNumberFormat="1" applyFont="1" applyFill="1" applyBorder="1" applyAlignment="1">
      <alignment horizontal="center" vertical="center" wrapText="1"/>
    </xf>
    <xf numFmtId="168" fontId="9" fillId="0" borderId="1" xfId="2" applyNumberFormat="1" applyFont="1" applyBorder="1" applyAlignment="1">
      <alignment horizontal="center" vertical="center" wrapText="1"/>
    </xf>
    <xf numFmtId="167" fontId="9" fillId="4" borderId="1" xfId="2" applyNumberFormat="1" applyFont="1" applyFill="1" applyBorder="1" applyAlignment="1">
      <alignment horizontal="center" vertical="center" wrapText="1"/>
    </xf>
    <xf numFmtId="168" fontId="9" fillId="4" borderId="1" xfId="2" applyNumberFormat="1" applyFont="1" applyFill="1" applyBorder="1" applyAlignment="1">
      <alignment horizontal="center" vertical="center" wrapText="1"/>
    </xf>
    <xf numFmtId="168" fontId="9" fillId="3" borderId="1" xfId="2" applyNumberFormat="1" applyFont="1" applyFill="1" applyBorder="1" applyAlignment="1">
      <alignment horizontal="center" vertical="center" wrapText="1"/>
    </xf>
    <xf numFmtId="168" fontId="9" fillId="5" borderId="1" xfId="2" applyNumberFormat="1" applyFont="1" applyFill="1" applyBorder="1" applyAlignment="1">
      <alignment horizontal="center" vertical="center" wrapText="1"/>
    </xf>
    <xf numFmtId="167" fontId="9" fillId="6" borderId="1" xfId="2" applyNumberFormat="1" applyFont="1" applyFill="1" applyBorder="1" applyAlignment="1">
      <alignment horizontal="center" vertical="center" wrapText="1"/>
    </xf>
    <xf numFmtId="0" fontId="0" fillId="0" borderId="1" xfId="0" applyBorder="1" applyAlignment="1"/>
    <xf numFmtId="14" fontId="0" fillId="0" borderId="1" xfId="0" applyNumberFormat="1" applyBorder="1" applyAlignment="1"/>
    <xf numFmtId="168" fontId="0" fillId="0" borderId="1" xfId="2" applyNumberFormat="1" applyFont="1" applyBorder="1"/>
    <xf numFmtId="168" fontId="0" fillId="0" borderId="0" xfId="2" applyNumberFormat="1" applyFont="1" applyAlignment="1">
      <alignment vertical="center"/>
    </xf>
    <xf numFmtId="168" fontId="9" fillId="0" borderId="0" xfId="2" applyNumberFormat="1" applyFont="1" applyAlignment="1">
      <alignment vertical="center"/>
    </xf>
    <xf numFmtId="0" fontId="1" fillId="0" borderId="1" xfId="0" applyFont="1" applyBorder="1" applyAlignment="1"/>
    <xf numFmtId="0" fontId="0" fillId="0" borderId="18" xfId="0" applyBorder="1" applyAlignment="1">
      <alignment horizontal="left" vertical="center"/>
    </xf>
    <xf numFmtId="168" fontId="0" fillId="0" borderId="19" xfId="0" applyNumberFormat="1" applyBorder="1">
      <alignment vertical="center"/>
    </xf>
    <xf numFmtId="0" fontId="8" fillId="7" borderId="16" xfId="0" applyFont="1" applyFill="1" applyBorder="1" applyAlignment="1">
      <alignment horizontal="center" vertical="center"/>
    </xf>
    <xf numFmtId="168" fontId="8" fillId="7" borderId="17" xfId="0" applyNumberFormat="1" applyFont="1" applyFill="1" applyBorder="1" applyAlignment="1">
      <alignment horizontal="center" vertical="center"/>
    </xf>
    <xf numFmtId="0" fontId="0" fillId="0" borderId="0" xfId="0" applyAlignment="1">
      <alignment horizontal="center" vertical="center"/>
    </xf>
    <xf numFmtId="0" fontId="8" fillId="7" borderId="20" xfId="0" applyFont="1" applyFill="1" applyBorder="1" applyAlignment="1">
      <alignment horizontal="center" vertical="center"/>
    </xf>
    <xf numFmtId="0" fontId="0" fillId="0" borderId="21" xfId="0" applyNumberFormat="1" applyBorder="1" applyAlignment="1">
      <alignment horizontal="center" vertical="center"/>
    </xf>
    <xf numFmtId="0" fontId="8" fillId="7" borderId="1" xfId="0" applyFont="1" applyFill="1" applyBorder="1" applyAlignment="1">
      <alignment horizontal="center" vertical="center"/>
    </xf>
    <xf numFmtId="168" fontId="8" fillId="7" borderId="22" xfId="0" applyNumberFormat="1" applyFont="1" applyFill="1" applyBorder="1" applyAlignment="1">
      <alignment horizontal="center" vertical="center"/>
    </xf>
    <xf numFmtId="166" fontId="6" fillId="0" borderId="0" xfId="1" applyNumberFormat="1" applyFont="1" applyAlignment="1">
      <alignment horizontal="right"/>
    </xf>
  </cellXfs>
  <cellStyles count="3">
    <cellStyle name="Millares" xfId="2" builtinId="3"/>
    <cellStyle name="Normal" xfId="0" builtinId="0"/>
    <cellStyle name="Normal 2 2" xfId="1"/>
  </cellStyles>
  <dxfs count="23">
    <dxf>
      <border>
        <bottom style="thin">
          <color indexed="64"/>
        </bottom>
      </border>
    </dxf>
    <dxf>
      <border>
        <left style="thin">
          <color indexed="64"/>
        </left>
        <right style="thin">
          <color indexed="64"/>
        </right>
        <bottom style="thin">
          <color indexed="64"/>
        </bottom>
      </border>
    </dxf>
    <dxf>
      <border>
        <left style="thin">
          <color indexed="64"/>
        </left>
        <right style="thin">
          <color indexed="64"/>
        </right>
        <bottom style="thin">
          <color indexed="64"/>
        </bottom>
      </border>
    </dxf>
    <dxf>
      <alignment horizontal="center" readingOrder="0"/>
    </dxf>
    <dxf>
      <alignment horizontal="center" readingOrder="0"/>
    </dxf>
    <dxf>
      <font>
        <b/>
        <color theme="0"/>
      </font>
      <fill>
        <patternFill patternType="solid">
          <fgColor indexed="64"/>
          <bgColor theme="9" tint="-0.249977111117893"/>
        </patternFill>
      </fill>
      <alignment horizontal="center" readingOrder="0"/>
    </dxf>
    <dxf>
      <font>
        <b/>
        <color theme="0"/>
      </font>
      <fill>
        <patternFill patternType="solid">
          <fgColor indexed="64"/>
          <bgColor theme="9" tint="-0.249977111117893"/>
        </patternFill>
      </fill>
      <alignment horizontal="center" readingOrder="0"/>
    </dxf>
    <dxf>
      <font>
        <b/>
      </font>
    </dxf>
    <dxf>
      <font>
        <b/>
      </font>
    </dxf>
    <dxf>
      <alignment horizontal="center" readingOrder="0"/>
    </dxf>
    <dxf>
      <alignment horizontal="center" readingOrder="0"/>
    </dxf>
    <dxf>
      <font>
        <color theme="0"/>
      </font>
    </dxf>
    <dxf>
      <font>
        <color theme="0"/>
      </font>
    </dxf>
    <dxf>
      <fill>
        <patternFill patternType="solid">
          <bgColor theme="9" tint="-0.249977111117893"/>
        </patternFill>
      </fill>
    </dxf>
    <dxf>
      <fill>
        <patternFill patternType="solid">
          <bgColor theme="9" tint="-0.249977111117893"/>
        </patternFill>
      </fill>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numFmt numFmtId="168" formatCode="_-* #,##0_-;\-* #,##0_-;_-* &quot;-&quot;??_-;_-@_-"/>
    </dxf>
    <dxf>
      <numFmt numFmtId="168"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NULL"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190500</xdr:colOff>
      <xdr:row>0</xdr:row>
      <xdr:rowOff>57150</xdr:rowOff>
    </xdr:from>
    <xdr:to>
      <xdr:col>0</xdr:col>
      <xdr:colOff>781685</xdr:colOff>
      <xdr:row>2</xdr:row>
      <xdr:rowOff>86360</xdr:rowOff>
    </xdr:to>
    <xdr:pic>
      <xdr:nvPicPr>
        <xdr:cNvPr id="2" name="Imagen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r:link="rId2"/>
        <a:stretch>
          <a:fillRect/>
        </a:stretch>
      </xdr:blipFill>
      <xdr:spPr>
        <a:xfrm>
          <a:off x="190500" y="57150"/>
          <a:ext cx="591185" cy="600710"/>
        </a:xfrm>
        <a:prstGeom prst="rect">
          <a:avLst/>
        </a:prstGeom>
        <a:noFill/>
        <a:ln w="9525">
          <a:noFill/>
        </a:ln>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714375</xdr:colOff>
      <xdr:row>32</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248150" y="5342518"/>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 xmlns:a16="http://schemas.microsoft.com/office/drawing/2014/main"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8424"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eraldine Valencia Zambrano" refreshedDate="44981.561606134259" createdVersion="5" refreshedVersion="5" minRefreshableVersion="3" recordCount="52">
  <cacheSource type="worksheet">
    <worksheetSource ref="A2:AN54" sheet="ESTADO DE CADA FACTURA"/>
  </cacheSource>
  <cacheFields count="40">
    <cacheField name="NIT IPS" numFmtId="0">
      <sharedItems containsSemiMixedTypes="0" containsString="0" containsNumber="1" containsInteger="1" minValue="891900343" maxValue="891900343"/>
    </cacheField>
    <cacheField name=" ENTIDAD" numFmtId="0">
      <sharedItems/>
    </cacheField>
    <cacheField name="Prefijo Factura" numFmtId="0">
      <sharedItems/>
    </cacheField>
    <cacheField name="NUMERO FACTURA" numFmtId="0">
      <sharedItems containsSemiMixedTypes="0" containsString="0" containsNumber="1" containsInteger="1" minValue="134032" maxValue="202908"/>
    </cacheField>
    <cacheField name="LLAVE" numFmtId="0">
      <sharedItems/>
    </cacheField>
    <cacheField name="PREFIJO SASS" numFmtId="0">
      <sharedItems/>
    </cacheField>
    <cacheField name="NUMERO FACT SASSS" numFmtId="0">
      <sharedItems containsSemiMixedTypes="0" containsString="0" containsNumber="1" containsInteger="1" minValue="134032" maxValue="202908"/>
    </cacheField>
    <cacheField name="FECHA FACT IPS" numFmtId="14">
      <sharedItems containsSemiMixedTypes="0" containsNonDate="0" containsDate="1" containsString="0" minDate="2022-01-08T00:00:00" maxDate="2022-12-11T00:00:00"/>
    </cacheField>
    <cacheField name="VALOR FACT IPS" numFmtId="168">
      <sharedItems containsSemiMixedTypes="0" containsString="0" containsNumber="1" containsInteger="1" minValue="12300" maxValue="2424700"/>
    </cacheField>
    <cacheField name="SALDO FACT IPS" numFmtId="168">
      <sharedItems containsSemiMixedTypes="0" containsString="0" containsNumber="1" containsInteger="1" minValue="12300" maxValue="2424700"/>
    </cacheField>
    <cacheField name="OBSERVACION SASS" numFmtId="0">
      <sharedItems/>
    </cacheField>
    <cacheField name="ESTADO EPS FEBRERO 24" numFmtId="0">
      <sharedItems count="3">
        <s v="FACTURA PENDIENTE EN PROGRAMACION DE PAGO"/>
        <s v="FACTURA CANCELADA"/>
        <s v="FACTURA DEVUELTA"/>
      </sharedItems>
    </cacheField>
    <cacheField name="ESTADO VAGLO" numFmtId="0">
      <sharedItems containsBlank="1"/>
    </cacheField>
    <cacheField name="VALOR VAGLO" numFmtId="168">
      <sharedItems containsSemiMixedTypes="0" containsString="0" containsNumber="1" containsInteger="1" minValue="0" maxValue="2424700"/>
    </cacheField>
    <cacheField name="COVID-19" numFmtId="0">
      <sharedItems containsBlank="1"/>
    </cacheField>
    <cacheField name="VALIDACION ALFA FACT" numFmtId="0">
      <sharedItems/>
    </cacheField>
    <cacheField name="VALOR RADICADO FACT" numFmtId="168">
      <sharedItems containsSemiMixedTypes="0" containsString="0" containsNumber="1" containsInteger="1" minValue="12300" maxValue="2424700"/>
    </cacheField>
    <cacheField name="VALOR NOTA CREDITO" numFmtId="168">
      <sharedItems containsSemiMixedTypes="0" containsString="0" containsNumber="1" containsInteger="1" minValue="0" maxValue="0"/>
    </cacheField>
    <cacheField name="VALOR NOTA DEBITO" numFmtId="168">
      <sharedItems containsSemiMixedTypes="0" containsString="0" containsNumber="1" containsInteger="1" minValue="0" maxValue="0"/>
    </cacheField>
    <cacheField name="VALOR DESCCOMERCIAL" numFmtId="168">
      <sharedItems containsSemiMixedTypes="0" containsString="0" containsNumber="1" containsInteger="1" minValue="0" maxValue="0"/>
    </cacheField>
    <cacheField name="VALOR CRUZADO SASS" numFmtId="168">
      <sharedItems containsSemiMixedTypes="0" containsString="0" containsNumber="1" containsInteger="1" minValue="0" maxValue="1673718"/>
    </cacheField>
    <cacheField name="VALOR GLOSA ACEPTDA" numFmtId="168">
      <sharedItems containsSemiMixedTypes="0" containsString="0" containsNumber="1" containsInteger="1" minValue="0" maxValue="0"/>
    </cacheField>
    <cacheField name="OBSERVACION GLOSA ACEPTADA" numFmtId="0">
      <sharedItems containsNonDate="0" containsString="0" containsBlank="1"/>
    </cacheField>
    <cacheField name="VALOR GLOSA DEVUELTA" numFmtId="168">
      <sharedItems containsSemiMixedTypes="0" containsString="0" containsNumber="1" containsInteger="1" minValue="0" maxValue="2424700"/>
    </cacheField>
    <cacheField name="OBSERVACION GLOSA DEVUELTA" numFmtId="0">
      <sharedItems containsBlank="1"/>
    </cacheField>
    <cacheField name="SALDO SASS" numFmtId="168">
      <sharedItems containsSemiMixedTypes="0" containsString="0" containsNumber="1" containsInteger="1" minValue="0" maxValue="2424700"/>
    </cacheField>
    <cacheField name="VALOR CANCELADO SAP" numFmtId="168">
      <sharedItems containsSemiMixedTypes="0" containsString="0" containsNumber="1" containsInteger="1" minValue="0" maxValue="90140"/>
    </cacheField>
    <cacheField name="DOC COMPENSACION SAP" numFmtId="0">
      <sharedItems containsString="0" containsBlank="1" containsNumber="1" containsInteger="1" minValue="4800058655" maxValue="4800058655"/>
    </cacheField>
    <cacheField name="FECHA COMPENSACION SAP" numFmtId="0">
      <sharedItems containsBlank="1"/>
    </cacheField>
    <cacheField name="FECHA RAD IPS" numFmtId="14">
      <sharedItems containsSemiMixedTypes="0" containsNonDate="0" containsDate="1" containsString="0" minDate="2022-01-08T00:00:00" maxDate="2022-12-11T00:00:00"/>
    </cacheField>
    <cacheField name="FECHA RAD INICIAL SASS" numFmtId="0">
      <sharedItems containsNonDate="0" containsString="0" containsBlank="1"/>
    </cacheField>
    <cacheField name="ULTIMO ESTADO FACT" numFmtId="0">
      <sharedItems containsSemiMixedTypes="0" containsString="0" containsNumber="1" containsInteger="1" minValue="2" maxValue="9"/>
    </cacheField>
    <cacheField name="FECHA ULTIMA NOVEDAD" numFmtId="0">
      <sharedItems containsNonDate="0" containsString="0" containsBlank="1"/>
    </cacheField>
    <cacheField name="CLASIFICACION GLOSA" numFmtId="0">
      <sharedItems containsBlank="1"/>
    </cacheField>
    <cacheField name="NUMERO INGRESO FACT" numFmtId="0">
      <sharedItems containsSemiMixedTypes="0" containsString="0" containsNumber="1" containsInteger="1" minValue="1" maxValue="1"/>
    </cacheField>
    <cacheField name="F PROBABLE PAGO SASS" numFmtId="0">
      <sharedItems containsSemiMixedTypes="0" containsString="0" containsNumber="1" containsInteger="1" minValue="20221229" maxValue="21001231"/>
    </cacheField>
    <cacheField name="F RAD SASS" numFmtId="0">
      <sharedItems containsSemiMixedTypes="0" containsString="0" containsNumber="1" containsInteger="1" minValue="20221201" maxValue="20221201"/>
    </cacheField>
    <cacheField name="VALOR REPORTADO CRICULAR 030" numFmtId="168">
      <sharedItems containsSemiMixedTypes="0" containsString="0" containsNumber="1" containsInteger="1" minValue="12300" maxValue="2424700"/>
    </cacheField>
    <cacheField name="VALOR GLOSA ACEPTADA REPORTADO CIRCULAR 030" numFmtId="168">
      <sharedItems containsSemiMixedTypes="0" containsString="0" containsNumber="1" containsInteger="1" minValue="0" maxValue="0"/>
    </cacheField>
    <cacheField name="F CORTE" numFmtId="14">
      <sharedItems containsSemiMixedTypes="0" containsNonDate="0" containsDate="1" containsString="0" minDate="2023-01-31T00:00:00" maxDate="2023-02-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52">
  <r>
    <n v="891900343"/>
    <s v="HOSPITAL DEPRATMENTAL SAN ANTONIO ROLDANILLO"/>
    <s v="FEV"/>
    <n v="134032"/>
    <s v="891900343_FEV_134032"/>
    <s v="FEV"/>
    <n v="134032"/>
    <d v="2022-03-15T00:00:00"/>
    <n v="67305"/>
    <n v="67305"/>
    <s v="B)Factura sin saldo ERP"/>
    <x v="0"/>
    <m/>
    <n v="0"/>
    <m/>
    <s v="OK"/>
    <n v="67305"/>
    <n v="0"/>
    <n v="0"/>
    <n v="0"/>
    <n v="67305"/>
    <n v="0"/>
    <m/>
    <n v="0"/>
    <m/>
    <n v="0"/>
    <n v="0"/>
    <m/>
    <m/>
    <d v="2022-03-15T00:00:00"/>
    <m/>
    <n v="2"/>
    <m/>
    <m/>
    <n v="1"/>
    <n v="20221230"/>
    <n v="20221201"/>
    <n v="67305"/>
    <n v="0"/>
    <d v="2023-01-31T00:00:00"/>
  </r>
  <r>
    <n v="891900343"/>
    <s v="HOSPITAL DEPRATMENTAL SAN ANTONIO ROLDANILLO"/>
    <s v="FEV"/>
    <n v="135167"/>
    <s v="891900343_FEV_135167"/>
    <s v="FEV"/>
    <n v="135167"/>
    <d v="2022-03-18T00:00:00"/>
    <n v="66070"/>
    <n v="66070"/>
    <s v="B)Factura sin saldo ERP"/>
    <x v="0"/>
    <m/>
    <n v="0"/>
    <m/>
    <s v="OK"/>
    <n v="66070"/>
    <n v="0"/>
    <n v="0"/>
    <n v="0"/>
    <n v="66070"/>
    <n v="0"/>
    <m/>
    <n v="0"/>
    <m/>
    <n v="0"/>
    <n v="0"/>
    <m/>
    <m/>
    <d v="2022-03-18T00:00:00"/>
    <m/>
    <n v="2"/>
    <m/>
    <m/>
    <n v="1"/>
    <n v="20221230"/>
    <n v="20221201"/>
    <n v="66070"/>
    <n v="0"/>
    <d v="2023-01-31T00:00:00"/>
  </r>
  <r>
    <n v="891900343"/>
    <s v="HOSPITAL DEPRATMENTAL SAN ANTONIO ROLDANILLO"/>
    <s v="FEV"/>
    <n v="143091"/>
    <s v="891900343_FEV_143091"/>
    <s v="FEV"/>
    <n v="143091"/>
    <d v="2022-04-15T00:00:00"/>
    <n v="120400"/>
    <n v="120400"/>
    <s v="B)Factura sin saldo ERP"/>
    <x v="0"/>
    <m/>
    <n v="0"/>
    <m/>
    <s v="OK"/>
    <n v="120400"/>
    <n v="0"/>
    <n v="0"/>
    <n v="0"/>
    <n v="120400"/>
    <n v="0"/>
    <m/>
    <n v="0"/>
    <m/>
    <n v="0"/>
    <n v="0"/>
    <m/>
    <m/>
    <d v="2022-04-15T00:00:00"/>
    <m/>
    <n v="2"/>
    <m/>
    <m/>
    <n v="1"/>
    <n v="20221230"/>
    <n v="20221201"/>
    <n v="120400"/>
    <n v="0"/>
    <d v="2023-01-31T00:00:00"/>
  </r>
  <r>
    <n v="891900343"/>
    <s v="HOSPITAL DEPRATMENTAL SAN ANTONIO ROLDANILLO"/>
    <s v="FEV"/>
    <n v="144032"/>
    <s v="891900343_FEV_144032"/>
    <s v="FEV"/>
    <n v="144032"/>
    <d v="2022-04-19T00:00:00"/>
    <n v="126235"/>
    <n v="126235"/>
    <s v="B)Factura sin saldo ERP"/>
    <x v="0"/>
    <m/>
    <n v="0"/>
    <m/>
    <s v="OK"/>
    <n v="126235"/>
    <n v="0"/>
    <n v="0"/>
    <n v="0"/>
    <n v="126235"/>
    <n v="0"/>
    <m/>
    <n v="0"/>
    <m/>
    <n v="0"/>
    <n v="0"/>
    <m/>
    <m/>
    <d v="2022-04-19T00:00:00"/>
    <m/>
    <n v="2"/>
    <m/>
    <m/>
    <n v="1"/>
    <n v="20221230"/>
    <n v="20221201"/>
    <n v="126235"/>
    <n v="0"/>
    <d v="2023-01-31T00:00:00"/>
  </r>
  <r>
    <n v="891900343"/>
    <s v="HOSPITAL DEPRATMENTAL SAN ANTONIO ROLDANILLO"/>
    <s v="FEV"/>
    <n v="145388"/>
    <s v="891900343_FEV_145388"/>
    <s v="FEV"/>
    <n v="145388"/>
    <d v="2022-04-23T00:00:00"/>
    <n v="130305"/>
    <n v="130305"/>
    <s v="B)Factura sin saldo ERP"/>
    <x v="0"/>
    <m/>
    <n v="0"/>
    <m/>
    <s v="OK"/>
    <n v="130305"/>
    <n v="0"/>
    <n v="0"/>
    <n v="0"/>
    <n v="130305"/>
    <n v="0"/>
    <m/>
    <n v="0"/>
    <m/>
    <n v="0"/>
    <n v="0"/>
    <m/>
    <m/>
    <d v="2022-04-23T00:00:00"/>
    <m/>
    <n v="2"/>
    <m/>
    <m/>
    <n v="1"/>
    <n v="20221230"/>
    <n v="20221201"/>
    <n v="130305"/>
    <n v="0"/>
    <d v="2023-01-31T00:00:00"/>
  </r>
  <r>
    <n v="891900343"/>
    <s v="HOSPITAL DEPRATMENTAL SAN ANTONIO ROLDANILLO"/>
    <s v="FEV"/>
    <n v="148866"/>
    <s v="891900343_FEV_148866"/>
    <s v="FEV"/>
    <n v="148866"/>
    <d v="2022-05-05T00:00:00"/>
    <n v="23600"/>
    <n v="23600"/>
    <s v="B)Factura sin saldo ERP"/>
    <x v="0"/>
    <m/>
    <n v="0"/>
    <m/>
    <s v="OK"/>
    <n v="23600"/>
    <n v="0"/>
    <n v="0"/>
    <n v="0"/>
    <n v="23600"/>
    <n v="0"/>
    <m/>
    <n v="0"/>
    <m/>
    <n v="0"/>
    <n v="0"/>
    <m/>
    <m/>
    <d v="2022-05-05T00:00:00"/>
    <m/>
    <n v="2"/>
    <m/>
    <m/>
    <n v="1"/>
    <n v="20221230"/>
    <n v="20221201"/>
    <n v="23600"/>
    <n v="0"/>
    <d v="2023-01-31T00:00:00"/>
  </r>
  <r>
    <n v="891900343"/>
    <s v="HOSPITAL DEPRATMENTAL SAN ANTONIO ROLDANILLO"/>
    <s v="FEV"/>
    <n v="149697"/>
    <s v="891900343_FEV_149697"/>
    <s v="FEV"/>
    <n v="149697"/>
    <d v="2022-07-05T00:00:00"/>
    <n v="80832"/>
    <n v="80832"/>
    <s v="B)Factura sin saldo ERP"/>
    <x v="1"/>
    <m/>
    <n v="0"/>
    <s v="ESTADO DOS"/>
    <s v="OK"/>
    <n v="80832"/>
    <n v="0"/>
    <n v="0"/>
    <n v="0"/>
    <n v="80832"/>
    <n v="0"/>
    <m/>
    <n v="0"/>
    <m/>
    <n v="0"/>
    <n v="80832"/>
    <n v="4800058655"/>
    <s v="27.01.2023"/>
    <d v="2022-07-05T00:00:00"/>
    <m/>
    <n v="2"/>
    <m/>
    <m/>
    <n v="1"/>
    <n v="20221229"/>
    <n v="20221201"/>
    <n v="80832"/>
    <n v="0"/>
    <d v="2023-01-31T00:00:00"/>
  </r>
  <r>
    <n v="891900343"/>
    <s v="HOSPITAL DEPRATMENTAL SAN ANTONIO ROLDANILLO"/>
    <s v="FEV"/>
    <n v="161732"/>
    <s v="891900343_FEV_161732"/>
    <s v="FEV"/>
    <n v="161732"/>
    <d v="2022-06-13T00:00:00"/>
    <n v="12300"/>
    <n v="12300"/>
    <s v="B)Factura sin saldo ERP"/>
    <x v="0"/>
    <m/>
    <n v="0"/>
    <m/>
    <s v="OK"/>
    <n v="12300"/>
    <n v="0"/>
    <n v="0"/>
    <n v="0"/>
    <n v="12300"/>
    <n v="0"/>
    <m/>
    <n v="0"/>
    <m/>
    <n v="0"/>
    <n v="0"/>
    <m/>
    <m/>
    <d v="2022-06-13T00:00:00"/>
    <m/>
    <n v="2"/>
    <m/>
    <m/>
    <n v="1"/>
    <n v="20221230"/>
    <n v="20221201"/>
    <n v="12300"/>
    <n v="0"/>
    <d v="2023-01-31T00:00:00"/>
  </r>
  <r>
    <n v="891900343"/>
    <s v="HOSPITAL DEPRATMENTAL SAN ANTONIO ROLDANILLO"/>
    <s v="FEV"/>
    <n v="162199"/>
    <s v="891900343_FEV_162199"/>
    <s v="FEV"/>
    <n v="162199"/>
    <d v="2022-06-15T00:00:00"/>
    <n v="731370"/>
    <n v="731370"/>
    <s v="B)Factura sin saldo ERP"/>
    <x v="0"/>
    <m/>
    <n v="0"/>
    <m/>
    <s v="OK"/>
    <n v="731370"/>
    <n v="0"/>
    <n v="0"/>
    <n v="0"/>
    <n v="731370"/>
    <n v="0"/>
    <m/>
    <n v="0"/>
    <m/>
    <n v="0"/>
    <n v="0"/>
    <m/>
    <m/>
    <d v="2022-06-15T00:00:00"/>
    <m/>
    <n v="2"/>
    <m/>
    <m/>
    <n v="1"/>
    <n v="20221230"/>
    <n v="20221201"/>
    <n v="731370"/>
    <n v="0"/>
    <d v="2023-01-31T00:00:00"/>
  </r>
  <r>
    <n v="891900343"/>
    <s v="HOSPITAL DEPRATMENTAL SAN ANTONIO ROLDANILLO"/>
    <s v="FEV"/>
    <n v="180150"/>
    <s v="891900343_FEV_180150"/>
    <s v="FEV"/>
    <n v="180150"/>
    <d v="2022-08-13T00:00:00"/>
    <n v="545597"/>
    <n v="545597"/>
    <s v="B)Factura sin saldo ERP"/>
    <x v="0"/>
    <m/>
    <n v="0"/>
    <m/>
    <s v="OK"/>
    <n v="545597"/>
    <n v="0"/>
    <n v="0"/>
    <n v="0"/>
    <n v="545597"/>
    <n v="0"/>
    <m/>
    <n v="0"/>
    <m/>
    <n v="0"/>
    <n v="0"/>
    <m/>
    <m/>
    <d v="2022-08-13T00:00:00"/>
    <m/>
    <n v="2"/>
    <m/>
    <m/>
    <n v="1"/>
    <n v="20221230"/>
    <n v="20221201"/>
    <n v="545597"/>
    <n v="0"/>
    <d v="2023-01-31T00:00:00"/>
  </r>
  <r>
    <n v="891900343"/>
    <s v="HOSPITAL DEPRATMENTAL SAN ANTONIO ROLDANILLO"/>
    <s v="FEV"/>
    <n v="182043"/>
    <s v="891900343_FEV_182043"/>
    <s v="FEV"/>
    <n v="182043"/>
    <d v="2022-08-21T00:00:00"/>
    <n v="340030"/>
    <n v="340030"/>
    <s v="B)Factura sin saldo ERP"/>
    <x v="0"/>
    <m/>
    <n v="0"/>
    <m/>
    <s v="OK"/>
    <n v="340030"/>
    <n v="0"/>
    <n v="0"/>
    <n v="0"/>
    <n v="340030"/>
    <n v="0"/>
    <m/>
    <n v="0"/>
    <m/>
    <n v="0"/>
    <n v="0"/>
    <m/>
    <m/>
    <d v="2022-08-21T00:00:00"/>
    <m/>
    <n v="2"/>
    <m/>
    <m/>
    <n v="1"/>
    <n v="20221230"/>
    <n v="20221201"/>
    <n v="340030"/>
    <n v="0"/>
    <d v="2023-01-31T00:00:00"/>
  </r>
  <r>
    <n v="891900343"/>
    <s v="HOSPITAL DEPRATMENTAL SAN ANTONIO ROLDANILLO"/>
    <s v="FEV"/>
    <n v="188725"/>
    <s v="891900343_FEV_188725"/>
    <s v="FEV"/>
    <n v="188725"/>
    <d v="2022-09-15T00:00:00"/>
    <n v="90140"/>
    <n v="90140"/>
    <s v="B)Factura sin saldo ERP"/>
    <x v="1"/>
    <m/>
    <n v="0"/>
    <m/>
    <s v="OK"/>
    <n v="90140"/>
    <n v="0"/>
    <n v="0"/>
    <n v="0"/>
    <n v="90140"/>
    <n v="0"/>
    <m/>
    <n v="0"/>
    <m/>
    <n v="0"/>
    <n v="90140"/>
    <n v="4800058655"/>
    <s v="27.01.2023"/>
    <d v="2022-09-15T00:00:00"/>
    <m/>
    <n v="2"/>
    <m/>
    <m/>
    <n v="1"/>
    <n v="20221230"/>
    <n v="20221201"/>
    <n v="90140"/>
    <n v="0"/>
    <d v="2023-01-31T00:00:00"/>
  </r>
  <r>
    <n v="891900343"/>
    <s v="HOSPITAL DEPRATMENTAL SAN ANTONIO ROLDANILLO"/>
    <s v="FEV"/>
    <n v="190284"/>
    <s v="891900343_FEV_190284"/>
    <s v="FEV"/>
    <n v="190284"/>
    <d v="2022-09-21T00:00:00"/>
    <n v="54000"/>
    <n v="54000"/>
    <s v="B)Factura sin saldo ERP"/>
    <x v="0"/>
    <m/>
    <n v="0"/>
    <m/>
    <s v="OK"/>
    <n v="54000"/>
    <n v="0"/>
    <n v="0"/>
    <n v="0"/>
    <n v="54000"/>
    <n v="0"/>
    <m/>
    <n v="0"/>
    <m/>
    <n v="0"/>
    <n v="0"/>
    <m/>
    <m/>
    <d v="2022-09-21T00:00:00"/>
    <m/>
    <n v="2"/>
    <m/>
    <m/>
    <n v="1"/>
    <n v="20221230"/>
    <n v="20221201"/>
    <n v="54000"/>
    <n v="0"/>
    <d v="2023-01-31T00:00:00"/>
  </r>
  <r>
    <n v="891900343"/>
    <s v="HOSPITAL DEPRATMENTAL SAN ANTONIO ROLDANILLO"/>
    <s v="FEV"/>
    <n v="192152"/>
    <s v="891900343_FEV_192152"/>
    <s v="FEV"/>
    <n v="192152"/>
    <d v="2022-09-28T00:00:00"/>
    <n v="83550"/>
    <n v="83550"/>
    <s v="B)Factura sin saldo ERP"/>
    <x v="1"/>
    <m/>
    <n v="0"/>
    <m/>
    <s v="OK"/>
    <n v="83550"/>
    <n v="0"/>
    <n v="0"/>
    <n v="0"/>
    <n v="83550"/>
    <n v="0"/>
    <m/>
    <n v="0"/>
    <m/>
    <n v="0"/>
    <n v="83550"/>
    <n v="4800058655"/>
    <s v="27.01.2023"/>
    <d v="2022-09-28T00:00:00"/>
    <m/>
    <n v="2"/>
    <m/>
    <m/>
    <n v="1"/>
    <n v="20221230"/>
    <n v="20221201"/>
    <n v="83550"/>
    <n v="0"/>
    <d v="2023-01-31T00:00:00"/>
  </r>
  <r>
    <n v="891900343"/>
    <s v="HOSPITAL DEPRATMENTAL SAN ANTONIO ROLDANILLO"/>
    <s v="FEV"/>
    <n v="195244"/>
    <s v="891900343_FEV_195244"/>
    <s v="FEV"/>
    <n v="195244"/>
    <d v="2022-09-10T00:00:00"/>
    <n v="223720"/>
    <n v="223720"/>
    <s v="B)Factura sin saldo ERP"/>
    <x v="0"/>
    <m/>
    <n v="0"/>
    <m/>
    <s v="OK"/>
    <n v="223720"/>
    <n v="0"/>
    <n v="0"/>
    <n v="0"/>
    <n v="223720"/>
    <n v="0"/>
    <m/>
    <n v="0"/>
    <m/>
    <n v="0"/>
    <n v="0"/>
    <m/>
    <m/>
    <d v="2022-09-10T00:00:00"/>
    <m/>
    <n v="2"/>
    <m/>
    <m/>
    <n v="1"/>
    <n v="20221230"/>
    <n v="20221201"/>
    <n v="223720"/>
    <n v="0"/>
    <d v="2023-01-31T00:00:00"/>
  </r>
  <r>
    <n v="891900343"/>
    <s v="HOSPITAL DEPRATMENTAL SAN ANTONIO ROLDANILLO"/>
    <s v="FEV"/>
    <n v="196452"/>
    <s v="891900343_FEV_196452"/>
    <s v="FEV"/>
    <n v="196452"/>
    <d v="2022-12-10T00:00:00"/>
    <n v="49200"/>
    <n v="49200"/>
    <s v="B)Factura sin saldo ERP"/>
    <x v="0"/>
    <m/>
    <n v="0"/>
    <m/>
    <s v="OK"/>
    <n v="49200"/>
    <n v="0"/>
    <n v="0"/>
    <n v="0"/>
    <n v="49200"/>
    <n v="0"/>
    <m/>
    <n v="0"/>
    <m/>
    <n v="0"/>
    <n v="0"/>
    <m/>
    <m/>
    <d v="2022-12-10T00:00:00"/>
    <m/>
    <n v="2"/>
    <m/>
    <m/>
    <n v="1"/>
    <n v="20221230"/>
    <n v="20221201"/>
    <n v="49200"/>
    <n v="0"/>
    <d v="2023-01-31T00:00:00"/>
  </r>
  <r>
    <n v="891900343"/>
    <s v="HOSPITAL DEPRATMENTAL SAN ANTONIO ROLDANILLO"/>
    <s v="FEV"/>
    <n v="199977"/>
    <s v="891900343_FEV_199977"/>
    <s v="FEV"/>
    <n v="199977"/>
    <d v="2022-10-25T00:00:00"/>
    <n v="12300"/>
    <n v="12300"/>
    <s v="B)Factura sin saldo ERP"/>
    <x v="0"/>
    <m/>
    <n v="0"/>
    <m/>
    <s v="OK"/>
    <n v="12300"/>
    <n v="0"/>
    <n v="0"/>
    <n v="0"/>
    <n v="12300"/>
    <n v="0"/>
    <m/>
    <n v="0"/>
    <m/>
    <n v="0"/>
    <n v="0"/>
    <m/>
    <m/>
    <d v="2022-10-25T00:00:00"/>
    <m/>
    <n v="2"/>
    <m/>
    <m/>
    <n v="1"/>
    <n v="20221230"/>
    <n v="20221201"/>
    <n v="12300"/>
    <n v="0"/>
    <d v="2023-01-31T00:00:00"/>
  </r>
  <r>
    <n v="891900343"/>
    <s v="HOSPITAL DEPRATMENTAL SAN ANTONIO ROLDANILLO"/>
    <s v="FEV"/>
    <n v="200730"/>
    <s v="891900343_FEV_200730"/>
    <s v="FEV"/>
    <n v="200730"/>
    <d v="2022-10-27T00:00:00"/>
    <n v="36300"/>
    <n v="36300"/>
    <s v="B)Factura sin saldo ERP"/>
    <x v="0"/>
    <m/>
    <n v="0"/>
    <m/>
    <s v="OK"/>
    <n v="36300"/>
    <n v="0"/>
    <n v="0"/>
    <n v="0"/>
    <n v="36300"/>
    <n v="0"/>
    <m/>
    <n v="0"/>
    <m/>
    <n v="0"/>
    <n v="0"/>
    <m/>
    <m/>
    <d v="2022-10-27T00:00:00"/>
    <m/>
    <n v="2"/>
    <m/>
    <m/>
    <n v="1"/>
    <n v="20221230"/>
    <n v="20221201"/>
    <n v="36300"/>
    <n v="0"/>
    <d v="2023-01-31T00:00:00"/>
  </r>
  <r>
    <n v="891900343"/>
    <s v="HOSPITAL DEPRATMENTAL SAN ANTONIO ROLDANILLO"/>
    <s v="FEV"/>
    <n v="201255"/>
    <s v="891900343_FEV_201255"/>
    <s v="FEV"/>
    <n v="201255"/>
    <d v="2022-10-29T00:00:00"/>
    <n v="125860"/>
    <n v="125860"/>
    <s v="B)Factura sin saldo ERP"/>
    <x v="0"/>
    <m/>
    <n v="0"/>
    <m/>
    <s v="OK"/>
    <n v="125860"/>
    <n v="0"/>
    <n v="0"/>
    <n v="0"/>
    <n v="125860"/>
    <n v="0"/>
    <m/>
    <n v="0"/>
    <m/>
    <n v="0"/>
    <n v="0"/>
    <m/>
    <m/>
    <d v="2022-10-29T00:00:00"/>
    <m/>
    <n v="2"/>
    <m/>
    <m/>
    <n v="1"/>
    <n v="20221230"/>
    <n v="20221201"/>
    <n v="125860"/>
    <n v="0"/>
    <d v="2023-01-31T00:00:00"/>
  </r>
  <r>
    <n v="891900343"/>
    <s v="HOSPITAL DEPRATMENTAL SAN ANTONIO ROLDANILLO"/>
    <s v="FEV"/>
    <n v="202652"/>
    <s v="891900343_FEV_202652"/>
    <s v="FEV"/>
    <n v="202652"/>
    <d v="2022-02-11T00:00:00"/>
    <n v="54000"/>
    <n v="54000"/>
    <s v="B)Factura sin saldo ERP"/>
    <x v="0"/>
    <m/>
    <n v="0"/>
    <m/>
    <s v="OK"/>
    <n v="54000"/>
    <n v="0"/>
    <n v="0"/>
    <n v="0"/>
    <n v="54000"/>
    <n v="0"/>
    <m/>
    <n v="0"/>
    <m/>
    <n v="0"/>
    <n v="0"/>
    <m/>
    <m/>
    <d v="2022-02-11T00:00:00"/>
    <m/>
    <n v="2"/>
    <m/>
    <m/>
    <n v="1"/>
    <n v="20221230"/>
    <n v="20221201"/>
    <n v="54000"/>
    <n v="0"/>
    <d v="2023-01-31T00:00:00"/>
  </r>
  <r>
    <n v="891900343"/>
    <s v="HOSPITAL DEPRATMENTAL SAN ANTONIO ROLDANILLO"/>
    <s v="FEV"/>
    <n v="202908"/>
    <s v="891900343_FEV_202908"/>
    <s v="FEV"/>
    <n v="202908"/>
    <d v="2022-03-11T00:00:00"/>
    <n v="25300"/>
    <n v="25300"/>
    <s v="B)Factura sin saldo ERP"/>
    <x v="0"/>
    <m/>
    <n v="0"/>
    <m/>
    <s v="OK"/>
    <n v="25300"/>
    <n v="0"/>
    <n v="0"/>
    <n v="0"/>
    <n v="25300"/>
    <n v="0"/>
    <m/>
    <n v="0"/>
    <m/>
    <n v="0"/>
    <n v="0"/>
    <m/>
    <m/>
    <d v="2022-03-11T00:00:00"/>
    <m/>
    <n v="2"/>
    <m/>
    <m/>
    <n v="1"/>
    <n v="20221230"/>
    <n v="20221201"/>
    <n v="25300"/>
    <n v="0"/>
    <d v="2023-01-31T00:00:00"/>
  </r>
  <r>
    <n v="891900343"/>
    <s v="HOSPITAL DEPRATMENTAL SAN ANTONIO ROLDANILLO"/>
    <s v="FEV"/>
    <n v="150212"/>
    <s v="891900343_FEV_150212"/>
    <s v="FEV"/>
    <n v="150212"/>
    <d v="2022-09-05T00:00:00"/>
    <n v="69985"/>
    <n v="69985"/>
    <s v="B)Factura sin saldo ERP"/>
    <x v="0"/>
    <m/>
    <n v="0"/>
    <m/>
    <s v="OK"/>
    <n v="69985"/>
    <n v="0"/>
    <n v="0"/>
    <n v="0"/>
    <n v="69985"/>
    <n v="0"/>
    <m/>
    <n v="0"/>
    <m/>
    <n v="0"/>
    <n v="0"/>
    <m/>
    <m/>
    <d v="2022-09-05T00:00:00"/>
    <m/>
    <n v="2"/>
    <m/>
    <m/>
    <n v="1"/>
    <n v="20221230"/>
    <n v="20221201"/>
    <n v="69985"/>
    <n v="0"/>
    <d v="2023-01-31T00:00:00"/>
  </r>
  <r>
    <n v="891900343"/>
    <s v="HOSPITAL DEPRATMENTAL SAN ANTONIO ROLDANILLO"/>
    <s v="FEV"/>
    <n v="150247"/>
    <s v="891900343_FEV_150247"/>
    <s v="FEV"/>
    <n v="150247"/>
    <d v="2022-10-05T00:00:00"/>
    <n v="1673718"/>
    <n v="1673718"/>
    <s v="B)Factura sin saldo ERP"/>
    <x v="0"/>
    <m/>
    <n v="0"/>
    <m/>
    <s v="OK"/>
    <n v="1673718"/>
    <n v="0"/>
    <n v="0"/>
    <n v="0"/>
    <n v="1673718"/>
    <n v="0"/>
    <m/>
    <n v="0"/>
    <m/>
    <n v="0"/>
    <n v="0"/>
    <m/>
    <m/>
    <d v="2022-10-05T00:00:00"/>
    <m/>
    <n v="2"/>
    <m/>
    <m/>
    <n v="1"/>
    <n v="20221230"/>
    <n v="20221201"/>
    <n v="1673718"/>
    <n v="0"/>
    <d v="2023-01-31T00:00:00"/>
  </r>
  <r>
    <n v="891900343"/>
    <s v="HOSPITAL DEPRATMENTAL SAN ANTONIO ROLDANILLO"/>
    <s v="FEV"/>
    <n v="151784"/>
    <s v="891900343_FEV_151784"/>
    <s v="FEV"/>
    <n v="151784"/>
    <d v="2022-05-13T00:00:00"/>
    <n v="40000"/>
    <n v="40000"/>
    <s v="B)Factura sin saldo ERP"/>
    <x v="0"/>
    <m/>
    <n v="0"/>
    <m/>
    <s v="OK"/>
    <n v="40000"/>
    <n v="0"/>
    <n v="0"/>
    <n v="0"/>
    <n v="40000"/>
    <n v="0"/>
    <m/>
    <n v="0"/>
    <m/>
    <n v="0"/>
    <n v="0"/>
    <m/>
    <m/>
    <d v="2022-05-13T00:00:00"/>
    <m/>
    <n v="2"/>
    <m/>
    <m/>
    <n v="1"/>
    <n v="20221230"/>
    <n v="20221201"/>
    <n v="40000"/>
    <n v="0"/>
    <d v="2023-01-31T00:00:00"/>
  </r>
  <r>
    <n v="891900343"/>
    <s v="HOSPITAL DEPRATMENTAL SAN ANTONIO ROLDANILLO"/>
    <s v="FEV"/>
    <n v="152666"/>
    <s v="891900343_FEV_152666"/>
    <s v="FEV"/>
    <n v="152666"/>
    <d v="2022-05-16T00:00:00"/>
    <n v="65700"/>
    <n v="65700"/>
    <s v="B)Factura sin saldo ERP"/>
    <x v="0"/>
    <m/>
    <n v="0"/>
    <m/>
    <s v="OK"/>
    <n v="65700"/>
    <n v="0"/>
    <n v="0"/>
    <n v="0"/>
    <n v="65700"/>
    <n v="0"/>
    <m/>
    <n v="0"/>
    <m/>
    <n v="0"/>
    <n v="0"/>
    <m/>
    <m/>
    <d v="2022-05-16T00:00:00"/>
    <m/>
    <n v="2"/>
    <m/>
    <m/>
    <n v="1"/>
    <n v="20221230"/>
    <n v="20221201"/>
    <n v="65700"/>
    <n v="0"/>
    <d v="2023-01-31T00:00:00"/>
  </r>
  <r>
    <n v="891900343"/>
    <s v="HOSPITAL DEPRATMENTAL SAN ANTONIO ROLDANILLO"/>
    <s v="FEV"/>
    <n v="153275"/>
    <s v="891900343_FEV_153275"/>
    <s v="FEV"/>
    <n v="153275"/>
    <d v="2022-05-18T00:00:00"/>
    <n v="147000"/>
    <n v="147000"/>
    <s v="B)Factura sin saldo ERP"/>
    <x v="0"/>
    <m/>
    <n v="0"/>
    <m/>
    <s v="OK"/>
    <n v="147000"/>
    <n v="0"/>
    <n v="0"/>
    <n v="0"/>
    <n v="147000"/>
    <n v="0"/>
    <m/>
    <n v="0"/>
    <m/>
    <n v="0"/>
    <n v="0"/>
    <m/>
    <m/>
    <d v="2022-05-18T00:00:00"/>
    <m/>
    <n v="2"/>
    <m/>
    <m/>
    <n v="1"/>
    <n v="20221230"/>
    <n v="20221201"/>
    <n v="147000"/>
    <n v="0"/>
    <d v="2023-01-31T00:00:00"/>
  </r>
  <r>
    <n v="891900343"/>
    <s v="HOSPITAL DEPRATMENTAL SAN ANTONIO ROLDANILLO"/>
    <s v="FEV"/>
    <n v="158780"/>
    <s v="891900343_FEV_158780"/>
    <s v="FEV"/>
    <n v="158780"/>
    <d v="2022-03-06T00:00:00"/>
    <n v="80832"/>
    <n v="80832"/>
    <s v="B)Factura sin saldo ERP"/>
    <x v="0"/>
    <m/>
    <n v="0"/>
    <s v="ESTADO DOS"/>
    <s v="OK"/>
    <n v="80832"/>
    <n v="0"/>
    <n v="0"/>
    <n v="0"/>
    <n v="80832"/>
    <n v="0"/>
    <m/>
    <n v="0"/>
    <m/>
    <n v="0"/>
    <n v="0"/>
    <m/>
    <m/>
    <d v="2022-03-06T00:00:00"/>
    <m/>
    <n v="2"/>
    <m/>
    <m/>
    <n v="1"/>
    <n v="20221229"/>
    <n v="20221201"/>
    <n v="80832"/>
    <n v="0"/>
    <d v="2023-01-31T00:00:00"/>
  </r>
  <r>
    <n v="891900343"/>
    <s v="HOSPITAL DEPRATMENTAL SAN ANTONIO ROLDANILLO"/>
    <s v="FEV"/>
    <n v="158782"/>
    <s v="891900343_FEV_158782"/>
    <s v="FEV"/>
    <n v="158782"/>
    <d v="2022-03-06T00:00:00"/>
    <n v="129540"/>
    <n v="129540"/>
    <s v="B)Factura sin saldo ERP"/>
    <x v="0"/>
    <m/>
    <n v="0"/>
    <m/>
    <s v="OK"/>
    <n v="129540"/>
    <n v="0"/>
    <n v="0"/>
    <n v="0"/>
    <n v="129540"/>
    <n v="0"/>
    <m/>
    <n v="0"/>
    <m/>
    <n v="0"/>
    <n v="0"/>
    <m/>
    <m/>
    <d v="2022-03-06T00:00:00"/>
    <m/>
    <n v="2"/>
    <m/>
    <m/>
    <n v="1"/>
    <n v="20221230"/>
    <n v="20221201"/>
    <n v="129540"/>
    <n v="0"/>
    <d v="2023-01-31T00:00:00"/>
  </r>
  <r>
    <n v="891900343"/>
    <s v="HOSPITAL DEPRATMENTAL SAN ANTONIO ROLDANILLO"/>
    <s v="FEV"/>
    <n v="160447"/>
    <s v="891900343_FEV_160447"/>
    <s v="FEV"/>
    <n v="160447"/>
    <d v="2022-09-06T00:00:00"/>
    <n v="308100"/>
    <n v="308100"/>
    <s v="B)Factura sin saldo ERP"/>
    <x v="0"/>
    <m/>
    <n v="0"/>
    <m/>
    <s v="OK"/>
    <n v="308100"/>
    <n v="0"/>
    <n v="0"/>
    <n v="0"/>
    <n v="308100"/>
    <n v="0"/>
    <m/>
    <n v="0"/>
    <m/>
    <n v="0"/>
    <n v="0"/>
    <m/>
    <m/>
    <d v="2022-09-06T00:00:00"/>
    <m/>
    <n v="2"/>
    <m/>
    <m/>
    <n v="1"/>
    <n v="20221230"/>
    <n v="20221201"/>
    <n v="308100"/>
    <n v="0"/>
    <d v="2023-01-31T00:00:00"/>
  </r>
  <r>
    <n v="891900343"/>
    <s v="HOSPITAL DEPRATMENTAL SAN ANTONIO ROLDANILLO"/>
    <s v="FEV"/>
    <n v="160491"/>
    <s v="891900343_FEV_160491"/>
    <s v="FEV"/>
    <n v="160491"/>
    <d v="2022-09-06T00:00:00"/>
    <n v="51000"/>
    <n v="51000"/>
    <s v="B)Factura sin saldo ERP"/>
    <x v="0"/>
    <m/>
    <n v="0"/>
    <m/>
    <s v="OK"/>
    <n v="51000"/>
    <n v="0"/>
    <n v="0"/>
    <n v="0"/>
    <n v="51000"/>
    <n v="0"/>
    <m/>
    <n v="0"/>
    <m/>
    <n v="0"/>
    <n v="0"/>
    <m/>
    <m/>
    <d v="2022-09-06T00:00:00"/>
    <m/>
    <n v="2"/>
    <m/>
    <m/>
    <n v="1"/>
    <n v="20221230"/>
    <n v="20221201"/>
    <n v="51000"/>
    <n v="0"/>
    <d v="2023-01-31T00:00:00"/>
  </r>
  <r>
    <n v="891900343"/>
    <s v="HOSPITAL DEPRATMENTAL SAN ANTONIO ROLDANILLO"/>
    <s v="FEV"/>
    <n v="165788"/>
    <s v="891900343_FEV_165788"/>
    <s v="FEV"/>
    <n v="165788"/>
    <d v="2022-06-27T00:00:00"/>
    <n v="95625"/>
    <n v="95625"/>
    <s v="B)Factura sin saldo ERP"/>
    <x v="0"/>
    <m/>
    <n v="0"/>
    <m/>
    <s v="OK"/>
    <n v="95625"/>
    <n v="0"/>
    <n v="0"/>
    <n v="0"/>
    <n v="95625"/>
    <n v="0"/>
    <m/>
    <n v="0"/>
    <m/>
    <n v="0"/>
    <n v="0"/>
    <m/>
    <m/>
    <d v="2022-06-27T00:00:00"/>
    <m/>
    <n v="2"/>
    <m/>
    <m/>
    <n v="1"/>
    <n v="20221230"/>
    <n v="20221201"/>
    <n v="95625"/>
    <n v="0"/>
    <d v="2023-01-31T00:00:00"/>
  </r>
  <r>
    <n v="891900343"/>
    <s v="HOSPITAL DEPRATMENTAL SAN ANTONIO ROLDANILLO"/>
    <s v="FEV"/>
    <n v="166616"/>
    <s v="891900343_FEV_166616"/>
    <s v="FEV"/>
    <n v="166616"/>
    <d v="2022-06-29T00:00:00"/>
    <n v="65700"/>
    <n v="65700"/>
    <s v="B)Factura sin saldo ERP"/>
    <x v="0"/>
    <m/>
    <n v="0"/>
    <m/>
    <s v="OK"/>
    <n v="65700"/>
    <n v="0"/>
    <n v="0"/>
    <n v="0"/>
    <n v="65700"/>
    <n v="0"/>
    <m/>
    <n v="0"/>
    <m/>
    <n v="0"/>
    <n v="0"/>
    <m/>
    <m/>
    <d v="2022-06-29T00:00:00"/>
    <m/>
    <n v="2"/>
    <m/>
    <m/>
    <n v="1"/>
    <n v="20221230"/>
    <n v="20221201"/>
    <n v="65700"/>
    <n v="0"/>
    <d v="2023-01-31T00:00:00"/>
  </r>
  <r>
    <n v="891900343"/>
    <s v="HOSPITAL DEPRATMENTAL SAN ANTONIO ROLDANILLO"/>
    <s v="FEV"/>
    <n v="166859"/>
    <s v="891900343_FEV_166859"/>
    <s v="FEV"/>
    <n v="166859"/>
    <d v="2022-06-30T00:00:00"/>
    <n v="95100"/>
    <n v="95100"/>
    <s v="B)Factura sin saldo ERP"/>
    <x v="0"/>
    <m/>
    <n v="0"/>
    <m/>
    <s v="OK"/>
    <n v="95100"/>
    <n v="0"/>
    <n v="0"/>
    <n v="0"/>
    <n v="95100"/>
    <n v="0"/>
    <m/>
    <n v="0"/>
    <m/>
    <n v="0"/>
    <n v="0"/>
    <m/>
    <m/>
    <d v="2022-06-30T00:00:00"/>
    <m/>
    <n v="2"/>
    <m/>
    <m/>
    <n v="1"/>
    <n v="20221230"/>
    <n v="20221201"/>
    <n v="95100"/>
    <n v="0"/>
    <d v="2023-01-31T00:00:00"/>
  </r>
  <r>
    <n v="891900343"/>
    <s v="HOSPITAL DEPRATMENTAL SAN ANTONIO ROLDANILLO"/>
    <s v="FEV"/>
    <n v="168210"/>
    <s v="891900343_FEV_168210"/>
    <s v="FEV"/>
    <n v="168210"/>
    <d v="2022-05-07T00:00:00"/>
    <n v="36300"/>
    <n v="36300"/>
    <s v="B)Factura sin saldo ERP"/>
    <x v="0"/>
    <m/>
    <n v="0"/>
    <m/>
    <s v="OK"/>
    <n v="36300"/>
    <n v="0"/>
    <n v="0"/>
    <n v="0"/>
    <n v="36300"/>
    <n v="0"/>
    <m/>
    <n v="0"/>
    <m/>
    <n v="0"/>
    <n v="0"/>
    <m/>
    <m/>
    <d v="2022-05-07T00:00:00"/>
    <m/>
    <n v="2"/>
    <m/>
    <m/>
    <n v="1"/>
    <n v="20221230"/>
    <n v="20221201"/>
    <n v="36300"/>
    <n v="0"/>
    <d v="2023-01-31T00:00:00"/>
  </r>
  <r>
    <n v="891900343"/>
    <s v="HOSPITAL DEPRATMENTAL SAN ANTONIO ROLDANILLO"/>
    <s v="FEV"/>
    <n v="168425"/>
    <s v="891900343_FEV_168425"/>
    <s v="FEV"/>
    <n v="168425"/>
    <d v="2022-05-07T00:00:00"/>
    <n v="67305"/>
    <n v="67305"/>
    <s v="B)Factura sin saldo ERP"/>
    <x v="0"/>
    <m/>
    <n v="0"/>
    <m/>
    <s v="OK"/>
    <n v="67305"/>
    <n v="0"/>
    <n v="0"/>
    <n v="0"/>
    <n v="67305"/>
    <n v="0"/>
    <m/>
    <n v="0"/>
    <m/>
    <n v="0"/>
    <n v="0"/>
    <m/>
    <m/>
    <d v="2022-05-07T00:00:00"/>
    <m/>
    <n v="2"/>
    <m/>
    <m/>
    <n v="1"/>
    <n v="20221230"/>
    <n v="20221201"/>
    <n v="67305"/>
    <n v="0"/>
    <d v="2023-01-31T00:00:00"/>
  </r>
  <r>
    <n v="891900343"/>
    <s v="HOSPITAL DEPRATMENTAL SAN ANTONIO ROLDANILLO"/>
    <s v="FEV"/>
    <n v="168426"/>
    <s v="891900343_FEV_168426"/>
    <s v="FEV"/>
    <n v="168426"/>
    <d v="2022-05-07T00:00:00"/>
    <n v="80832"/>
    <n v="80832"/>
    <s v="B)Factura sin saldo ERP"/>
    <x v="0"/>
    <m/>
    <n v="0"/>
    <s v="ESTADO DOS"/>
    <s v="OK"/>
    <n v="80832"/>
    <n v="0"/>
    <n v="0"/>
    <n v="0"/>
    <n v="80832"/>
    <n v="0"/>
    <m/>
    <n v="0"/>
    <m/>
    <n v="0"/>
    <n v="0"/>
    <m/>
    <m/>
    <d v="2022-05-07T00:00:00"/>
    <m/>
    <n v="2"/>
    <m/>
    <m/>
    <n v="1"/>
    <n v="20221229"/>
    <n v="20221201"/>
    <n v="80832"/>
    <n v="0"/>
    <d v="2023-01-31T00:00:00"/>
  </r>
  <r>
    <n v="891900343"/>
    <s v="HOSPITAL DEPRATMENTAL SAN ANTONIO ROLDANILLO"/>
    <s v="FEV"/>
    <n v="172412"/>
    <s v="891900343_FEV_172412"/>
    <s v="FEV"/>
    <n v="172412"/>
    <d v="2022-07-17T00:00:00"/>
    <n v="226820"/>
    <n v="226820"/>
    <s v="B)Factura sin saldo ERP"/>
    <x v="0"/>
    <m/>
    <n v="0"/>
    <m/>
    <s v="OK"/>
    <n v="226820"/>
    <n v="0"/>
    <n v="0"/>
    <n v="0"/>
    <n v="226820"/>
    <n v="0"/>
    <m/>
    <n v="0"/>
    <m/>
    <n v="0"/>
    <n v="0"/>
    <m/>
    <m/>
    <d v="2022-07-17T00:00:00"/>
    <m/>
    <n v="2"/>
    <m/>
    <m/>
    <n v="1"/>
    <n v="20221230"/>
    <n v="20221201"/>
    <n v="226820"/>
    <n v="0"/>
    <d v="2023-01-31T00:00:00"/>
  </r>
  <r>
    <n v="891900343"/>
    <s v="HOSPITAL DEPRATMENTAL SAN ANTONIO ROLDANILLO"/>
    <s v="FEV"/>
    <n v="172553"/>
    <s v="891900343_FEV_172553"/>
    <s v="FEV"/>
    <n v="172553"/>
    <d v="2022-07-18T00:00:00"/>
    <n v="467900"/>
    <n v="467900"/>
    <s v="B)Factura sin saldo ERP"/>
    <x v="0"/>
    <m/>
    <n v="0"/>
    <m/>
    <s v="OK"/>
    <n v="467900"/>
    <n v="0"/>
    <n v="0"/>
    <n v="0"/>
    <n v="467900"/>
    <n v="0"/>
    <m/>
    <n v="0"/>
    <m/>
    <n v="0"/>
    <n v="0"/>
    <m/>
    <m/>
    <d v="2022-07-18T00:00:00"/>
    <m/>
    <n v="2"/>
    <m/>
    <m/>
    <n v="1"/>
    <n v="20221230"/>
    <n v="20221201"/>
    <n v="467900"/>
    <n v="0"/>
    <d v="2023-01-31T00:00:00"/>
  </r>
  <r>
    <n v="891900343"/>
    <s v="HOSPITAL DEPRATMENTAL SAN ANTONIO ROLDANILLO"/>
    <s v="FEV"/>
    <n v="174195"/>
    <s v="891900343_FEV_174195"/>
    <s v="FEV"/>
    <n v="174195"/>
    <d v="2022-07-24T00:00:00"/>
    <n v="141620"/>
    <n v="141620"/>
    <s v="B)Factura sin saldo ERP"/>
    <x v="0"/>
    <m/>
    <n v="0"/>
    <m/>
    <s v="OK"/>
    <n v="141620"/>
    <n v="0"/>
    <n v="0"/>
    <n v="0"/>
    <n v="141620"/>
    <n v="0"/>
    <m/>
    <n v="0"/>
    <m/>
    <n v="0"/>
    <n v="0"/>
    <m/>
    <m/>
    <d v="2022-07-24T00:00:00"/>
    <m/>
    <n v="2"/>
    <m/>
    <m/>
    <n v="1"/>
    <n v="20221230"/>
    <n v="20221201"/>
    <n v="141620"/>
    <n v="0"/>
    <d v="2023-01-31T00:00:00"/>
  </r>
  <r>
    <n v="891900343"/>
    <s v="HOSPITAL DEPRATMENTAL SAN ANTONIO ROLDANILLO"/>
    <s v="FEV"/>
    <n v="176415"/>
    <s v="891900343_FEV_176415"/>
    <s v="FEV"/>
    <n v="176415"/>
    <d v="2022-07-31T00:00:00"/>
    <n v="128700"/>
    <n v="128700"/>
    <s v="B)Factura sin saldo ERP"/>
    <x v="0"/>
    <m/>
    <n v="0"/>
    <m/>
    <s v="OK"/>
    <n v="128700"/>
    <n v="0"/>
    <n v="0"/>
    <n v="0"/>
    <n v="128700"/>
    <n v="0"/>
    <m/>
    <n v="0"/>
    <m/>
    <n v="0"/>
    <n v="0"/>
    <m/>
    <m/>
    <d v="2022-07-31T00:00:00"/>
    <m/>
    <n v="2"/>
    <m/>
    <m/>
    <n v="1"/>
    <n v="20221230"/>
    <n v="20221201"/>
    <n v="128700"/>
    <n v="0"/>
    <d v="2023-01-31T00:00:00"/>
  </r>
  <r>
    <n v="891900343"/>
    <s v="HOSPITAL DEPRATMENTAL SAN ANTONIO ROLDANILLO"/>
    <s v="FEV"/>
    <n v="176720"/>
    <s v="891900343_FEV_176720"/>
    <s v="FEV"/>
    <n v="176720"/>
    <d v="2022-01-08T00:00:00"/>
    <n v="65700"/>
    <n v="65700"/>
    <s v="B)Factura sin saldo ERP"/>
    <x v="1"/>
    <m/>
    <n v="0"/>
    <m/>
    <s v="OK"/>
    <n v="65700"/>
    <n v="0"/>
    <n v="0"/>
    <n v="0"/>
    <n v="65700"/>
    <n v="0"/>
    <m/>
    <n v="0"/>
    <m/>
    <n v="0"/>
    <n v="65700"/>
    <n v="4800058655"/>
    <s v="27.01.2023"/>
    <d v="2022-01-08T00:00:00"/>
    <m/>
    <n v="2"/>
    <m/>
    <m/>
    <n v="1"/>
    <n v="20221230"/>
    <n v="20221201"/>
    <n v="65700"/>
    <n v="0"/>
    <d v="2023-01-31T00:00:00"/>
  </r>
  <r>
    <n v="891900343"/>
    <s v="HOSPITAL DEPRATMENTAL SAN ANTONIO ROLDANILLO"/>
    <s v="FEV"/>
    <n v="177264"/>
    <s v="891900343_FEV_177264"/>
    <s v="FEV"/>
    <n v="177264"/>
    <d v="2022-03-08T00:00:00"/>
    <n v="467900"/>
    <n v="467900"/>
    <s v="B)Factura sin saldo ERP"/>
    <x v="0"/>
    <m/>
    <n v="0"/>
    <m/>
    <s v="OK"/>
    <n v="467900"/>
    <n v="0"/>
    <n v="0"/>
    <n v="0"/>
    <n v="467900"/>
    <n v="0"/>
    <m/>
    <n v="0"/>
    <m/>
    <n v="0"/>
    <n v="0"/>
    <m/>
    <m/>
    <d v="2022-03-08T00:00:00"/>
    <m/>
    <n v="2"/>
    <m/>
    <m/>
    <n v="1"/>
    <n v="20221230"/>
    <n v="20221201"/>
    <n v="467900"/>
    <n v="0"/>
    <d v="2023-01-31T00:00:00"/>
  </r>
  <r>
    <n v="891900343"/>
    <s v="HOSPITAL DEPRATMENTAL SAN ANTONIO ROLDANILLO"/>
    <s v="FEV"/>
    <n v="179936"/>
    <s v="891900343_FEV_179936"/>
    <s v="FEV"/>
    <n v="179936"/>
    <d v="2022-12-08T00:00:00"/>
    <n v="111770"/>
    <n v="111770"/>
    <s v="B)Factura sin saldo ERP"/>
    <x v="0"/>
    <m/>
    <n v="0"/>
    <m/>
    <s v="OK"/>
    <n v="111770"/>
    <n v="0"/>
    <n v="0"/>
    <n v="0"/>
    <n v="111770"/>
    <n v="0"/>
    <m/>
    <n v="0"/>
    <m/>
    <n v="0"/>
    <n v="0"/>
    <m/>
    <m/>
    <d v="2022-12-08T00:00:00"/>
    <m/>
    <n v="2"/>
    <m/>
    <m/>
    <n v="1"/>
    <n v="20221230"/>
    <n v="20221201"/>
    <n v="111770"/>
    <n v="0"/>
    <d v="2023-01-31T00:00:00"/>
  </r>
  <r>
    <n v="891900343"/>
    <s v="HOSPITAL DEPRATMENTAL SAN ANTONIO ROLDANILLO"/>
    <s v="FEV"/>
    <n v="184314"/>
    <s v="891900343_FEV_184314"/>
    <s v="FEV"/>
    <n v="184314"/>
    <d v="2022-08-29T00:00:00"/>
    <n v="93700"/>
    <n v="93700"/>
    <s v="B)Factura sin saldo ERP"/>
    <x v="0"/>
    <m/>
    <n v="0"/>
    <m/>
    <s v="OK"/>
    <n v="93700"/>
    <n v="0"/>
    <n v="0"/>
    <n v="0"/>
    <n v="93700"/>
    <n v="0"/>
    <m/>
    <n v="0"/>
    <m/>
    <n v="0"/>
    <n v="0"/>
    <m/>
    <m/>
    <d v="2022-08-29T00:00:00"/>
    <m/>
    <n v="2"/>
    <m/>
    <m/>
    <n v="1"/>
    <n v="20221230"/>
    <n v="20221201"/>
    <n v="93700"/>
    <n v="0"/>
    <d v="2023-01-31T00:00:00"/>
  </r>
  <r>
    <n v="891900343"/>
    <s v="HOSPITAL DEPRATMENTAL SAN ANTONIO ROLDANILLO"/>
    <s v="FEV"/>
    <n v="185403"/>
    <s v="891900343_FEV_185403"/>
    <s v="FEV"/>
    <n v="185403"/>
    <d v="2022-02-09T00:00:00"/>
    <n v="80480"/>
    <n v="80480"/>
    <s v="B)Factura sin saldo ERP"/>
    <x v="0"/>
    <m/>
    <n v="0"/>
    <m/>
    <s v="OK"/>
    <n v="80480"/>
    <n v="0"/>
    <n v="0"/>
    <n v="0"/>
    <n v="80480"/>
    <n v="0"/>
    <m/>
    <n v="0"/>
    <m/>
    <n v="0"/>
    <n v="0"/>
    <m/>
    <m/>
    <d v="2022-02-09T00:00:00"/>
    <m/>
    <n v="2"/>
    <m/>
    <m/>
    <n v="1"/>
    <n v="20221230"/>
    <n v="20221201"/>
    <n v="80480"/>
    <n v="0"/>
    <d v="2023-01-31T00:00:00"/>
  </r>
  <r>
    <n v="891900343"/>
    <s v="HOSPITAL DEPRATMENTAL SAN ANTONIO ROLDANILLO"/>
    <s v="FEV"/>
    <n v="186076"/>
    <s v="891900343_FEV_186076"/>
    <s v="FEV"/>
    <n v="186076"/>
    <d v="2022-05-09T00:00:00"/>
    <n v="65700"/>
    <n v="65700"/>
    <s v="B)Factura sin saldo ERP"/>
    <x v="1"/>
    <m/>
    <n v="0"/>
    <m/>
    <s v="OK"/>
    <n v="65700"/>
    <n v="0"/>
    <n v="0"/>
    <n v="0"/>
    <n v="65700"/>
    <n v="0"/>
    <m/>
    <n v="0"/>
    <m/>
    <n v="0"/>
    <n v="65700"/>
    <n v="4800058655"/>
    <s v="27.01.2023"/>
    <d v="2022-05-09T00:00:00"/>
    <m/>
    <n v="2"/>
    <m/>
    <m/>
    <n v="1"/>
    <n v="20221230"/>
    <n v="20221201"/>
    <n v="65700"/>
    <n v="0"/>
    <d v="2023-01-31T00:00:00"/>
  </r>
  <r>
    <n v="891900343"/>
    <s v="HOSPITAL DEPRATMENTAL SAN ANTONIO ROLDANILLO"/>
    <s v="FEV"/>
    <n v="187797"/>
    <s v="891900343_FEV_187797"/>
    <s v="FEV"/>
    <n v="187797"/>
    <d v="2022-12-09T00:00:00"/>
    <n v="40000"/>
    <n v="40000"/>
    <s v="C)Glosas total pendiente por respuesta de IPS"/>
    <x v="2"/>
    <s v="DEVOLUCION"/>
    <n v="40000"/>
    <m/>
    <s v="OK"/>
    <n v="40000"/>
    <n v="0"/>
    <n v="0"/>
    <n v="0"/>
    <n v="0"/>
    <n v="0"/>
    <m/>
    <n v="40000"/>
    <s v="AUT SE DEVUELVE FACTURA NO HAY AUTORIZACION PARA EL SERVICIO FACTURADO GESTAIONR CON EL AREA ENCARGADA.MILENA"/>
    <n v="40000"/>
    <n v="0"/>
    <m/>
    <m/>
    <d v="2022-12-09T00:00:00"/>
    <m/>
    <n v="9"/>
    <m/>
    <s v="SI"/>
    <n v="1"/>
    <n v="21001231"/>
    <n v="20221201"/>
    <n v="40000"/>
    <n v="0"/>
    <d v="2023-01-31T00:00:00"/>
  </r>
  <r>
    <n v="891900343"/>
    <s v="HOSPITAL DEPRATMENTAL SAN ANTONIO ROLDANILLO"/>
    <s v="FEV"/>
    <n v="180141"/>
    <s v="891900343_FEV_180141"/>
    <s v="FEV"/>
    <n v="180141"/>
    <d v="2022-08-13T00:00:00"/>
    <n v="2424700"/>
    <n v="2424700"/>
    <s v="C)Glosas total pendiente por respuesta de IPS"/>
    <x v="2"/>
    <s v="DEVOLUCION"/>
    <n v="2424700"/>
    <m/>
    <s v="OK"/>
    <n v="2424700"/>
    <n v="0"/>
    <n v="0"/>
    <n v="0"/>
    <n v="0"/>
    <n v="0"/>
    <m/>
    <n v="2424700"/>
    <s v="AUT SE DEVUELVE FACTURA GESTIONAR CON EL AREA ENCARGADA DE AUTORIZACION EL NAP DE 15 DIGITOS PARA PODER DAR TRAMITE DE PGO ENVIAN NUMERO PROVISIONAL QXLVCG68412 LA CUAL NO PERMITECRUZAR EL PAGO. MILENA"/>
    <n v="2424700"/>
    <n v="0"/>
    <m/>
    <m/>
    <d v="2022-08-13T00:00:00"/>
    <m/>
    <n v="9"/>
    <m/>
    <s v="SI"/>
    <n v="1"/>
    <n v="21001231"/>
    <n v="20221201"/>
    <n v="2424700"/>
    <n v="0"/>
    <d v="2023-01-31T00:00:00"/>
  </r>
  <r>
    <n v="891900343"/>
    <s v="HOSPITAL DEPRATMENTAL SAN ANTONIO ROLDANILLO"/>
    <s v="FEV"/>
    <n v="161256"/>
    <s v="891900343_FEV_161256"/>
    <s v="FEV"/>
    <n v="161256"/>
    <d v="2022-11-06T00:00:00"/>
    <n v="49200"/>
    <n v="49200"/>
    <s v="C)Glosas total pendiente por respuesta de IPS"/>
    <x v="2"/>
    <s v="DEVOLUCION"/>
    <n v="49200"/>
    <m/>
    <s v="OK"/>
    <n v="49200"/>
    <n v="0"/>
    <n v="0"/>
    <n v="0"/>
    <n v="0"/>
    <n v="0"/>
    <m/>
    <n v="49200"/>
    <s v="PAIWEB: Se hace dev de fact con soportes completos yoriginales, no se encuentran datos registrados del usuarioen el PAIWEB. favor verificar para tramite de pago.NANCY"/>
    <n v="49200"/>
    <n v="0"/>
    <m/>
    <m/>
    <d v="2022-11-06T00:00:00"/>
    <m/>
    <n v="9"/>
    <m/>
    <s v="SI"/>
    <n v="1"/>
    <n v="21001231"/>
    <n v="20221201"/>
    <n v="49200"/>
    <n v="0"/>
    <d v="2023-01-31T00:00:00"/>
  </r>
  <r>
    <n v="891900343"/>
    <s v="HOSPITAL DEPRATMENTAL SAN ANTONIO ROLDANILLO"/>
    <s v="FEV"/>
    <n v="182961"/>
    <s v="891900343_FEV_182961"/>
    <s v="FEV"/>
    <n v="182961"/>
    <d v="2022-08-24T00:00:00"/>
    <n v="24300"/>
    <n v="24300"/>
    <s v="C)Glosas total pendiente por respuesta de IPS"/>
    <x v="2"/>
    <s v="DEVOLUCION"/>
    <n v="24300"/>
    <m/>
    <s v="OK"/>
    <n v="24300"/>
    <n v="0"/>
    <n v="0"/>
    <n v="0"/>
    <n v="0"/>
    <n v="0"/>
    <m/>
    <n v="24300"/>
    <s v="PAIWEB: Se hace dev de fact con soportes completos yoriginales, no se encuentran datos registrados del usuarioen el PAIWEB. favor verificar para tramite de pago.NANCY"/>
    <n v="24300"/>
    <n v="0"/>
    <m/>
    <m/>
    <d v="2022-08-24T00:00:00"/>
    <m/>
    <n v="9"/>
    <m/>
    <s v="SI"/>
    <n v="1"/>
    <n v="21001231"/>
    <n v="20221201"/>
    <n v="24300"/>
    <n v="0"/>
    <d v="2023-01-31T00:00:00"/>
  </r>
  <r>
    <n v="891900343"/>
    <s v="HOSPITAL DEPRATMENTAL SAN ANTONIO ROLDANILLO"/>
    <s v="FEV"/>
    <n v="165787"/>
    <s v="891900343_FEV_165787"/>
    <s v="FEV"/>
    <n v="165787"/>
    <d v="2022-06-27T00:00:00"/>
    <n v="80832"/>
    <n v="80832"/>
    <s v="C)Glosas total pendiente por respuesta de IPS"/>
    <x v="2"/>
    <s v="DEVOLUCION"/>
    <n v="80832"/>
    <m/>
    <s v="OK"/>
    <n v="80832"/>
    <n v="0"/>
    <n v="0"/>
    <n v="0"/>
    <n v="0"/>
    <n v="0"/>
    <m/>
    <n v="80832"/>
    <s v="COVID SE DEVUELVE FACTURA SE VALIDA NO APTA PARA PAGO NO ESTA REGISTRADA EN BASE SISMUESTRAS.MILENA"/>
    <n v="80832"/>
    <n v="0"/>
    <m/>
    <m/>
    <d v="2022-06-27T00:00:00"/>
    <m/>
    <n v="9"/>
    <m/>
    <s v="SI"/>
    <n v="1"/>
    <n v="21001231"/>
    <n v="20221201"/>
    <n v="80832"/>
    <n v="0"/>
    <d v="2023-01-31T00:00:00"/>
  </r>
  <r>
    <n v="891900343"/>
    <s v="HOSPITAL DEPRATMENTAL SAN ANTONIO ROLDANILLO"/>
    <s v="FEV"/>
    <n v="149844"/>
    <s v="891900343_FEV_149844"/>
    <s v="FEV"/>
    <n v="149844"/>
    <d v="2022-09-05T00:00:00"/>
    <n v="80832"/>
    <n v="80832"/>
    <s v="C)Glosas total pendiente por respuesta de IPS"/>
    <x v="2"/>
    <s v="DEVOLUCION"/>
    <n v="80832"/>
    <m/>
    <s v="OK"/>
    <n v="80832"/>
    <n v="0"/>
    <n v="0"/>
    <n v="0"/>
    <n v="0"/>
    <n v="0"/>
    <m/>
    <n v="80832"/>
    <s v="COVID SE DEVUELVE FACTURA SE VALIDA NO APTA PARA PAGONO ESTA REPORTADA EN SISMUESTRAS MILENA"/>
    <n v="80832"/>
    <n v="0"/>
    <m/>
    <m/>
    <d v="2022-09-05T00:00:00"/>
    <m/>
    <n v="9"/>
    <m/>
    <s v="SI"/>
    <n v="1"/>
    <n v="21001231"/>
    <n v="20221201"/>
    <n v="80832"/>
    <n v="0"/>
    <d v="2023-01-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6" cacheId="19"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B2:D6" firstHeaderRow="0" firstDataRow="1" firstDataCol="1"/>
  <pivotFields count="40">
    <pivotField showAll="0"/>
    <pivotField showAll="0"/>
    <pivotField showAll="0"/>
    <pivotField showAll="0"/>
    <pivotField showAll="0"/>
    <pivotField showAll="0"/>
    <pivotField showAll="0"/>
    <pivotField numFmtId="14" showAll="0"/>
    <pivotField numFmtId="168" showAll="0"/>
    <pivotField dataField="1" numFmtId="168" showAll="0"/>
    <pivotField showAll="0"/>
    <pivotField axis="axisRow" showAll="0">
      <items count="4">
        <item x="1"/>
        <item x="2"/>
        <item x="0"/>
        <item t="default"/>
      </items>
    </pivotField>
    <pivotField showAll="0"/>
    <pivotField numFmtId="168" showAll="0"/>
    <pivotField showAll="0"/>
    <pivotField showAll="0"/>
    <pivotField numFmtId="168" showAll="0"/>
    <pivotField numFmtId="168" showAll="0"/>
    <pivotField numFmtId="168" showAll="0"/>
    <pivotField numFmtId="168" showAll="0"/>
    <pivotField numFmtId="168" showAll="0"/>
    <pivotField numFmtId="168" showAll="0"/>
    <pivotField showAll="0"/>
    <pivotField numFmtId="168" showAll="0"/>
    <pivotField showAll="0"/>
    <pivotField numFmtId="168" showAll="0"/>
    <pivotField numFmtId="168" showAll="0"/>
    <pivotField showAll="0"/>
    <pivotField showAll="0"/>
    <pivotField numFmtId="14" showAll="0"/>
    <pivotField showAll="0"/>
    <pivotField showAll="0"/>
    <pivotField showAll="0"/>
    <pivotField showAll="0"/>
    <pivotField showAll="0"/>
    <pivotField showAll="0"/>
    <pivotField showAll="0"/>
    <pivotField numFmtId="168" showAll="0"/>
    <pivotField numFmtId="168" showAll="0"/>
    <pivotField numFmtId="14" showAll="0"/>
  </pivotFields>
  <rowFields count="1">
    <field x="11"/>
  </rowFields>
  <rowItems count="4">
    <i>
      <x/>
    </i>
    <i>
      <x v="1"/>
    </i>
    <i>
      <x v="2"/>
    </i>
    <i t="grand">
      <x/>
    </i>
  </rowItems>
  <colFields count="1">
    <field x="-2"/>
  </colFields>
  <colItems count="2">
    <i>
      <x/>
    </i>
    <i i="1">
      <x v="1"/>
    </i>
  </colItems>
  <dataFields count="2">
    <dataField name="Cant Facturas" fld="9" subtotal="count" baseField="11" baseItem="0"/>
    <dataField name="Saldo Facturas" fld="9" baseField="0" baseItem="0" numFmtId="168"/>
  </dataFields>
  <formats count="23">
    <format dxfId="22">
      <pivotArea outline="0" collapsedLevelsAreSubtotals="1" fieldPosition="0">
        <references count="1">
          <reference field="4294967294" count="1" selected="0">
            <x v="1"/>
          </reference>
        </references>
      </pivotArea>
    </format>
    <format dxfId="21">
      <pivotArea dataOnly="0" labelOnly="1" outline="0" fieldPosition="0">
        <references count="1">
          <reference field="4294967294" count="1">
            <x v="1"/>
          </reference>
        </references>
      </pivotArea>
    </format>
    <format dxfId="20">
      <pivotArea type="all" dataOnly="0" outline="0" fieldPosition="0"/>
    </format>
    <format dxfId="19">
      <pivotArea outline="0" collapsedLevelsAreSubtotals="1" fieldPosition="0"/>
    </format>
    <format dxfId="18">
      <pivotArea field="11" type="button" dataOnly="0" labelOnly="1" outline="0" axis="axisRow" fieldPosition="0"/>
    </format>
    <format dxfId="17">
      <pivotArea dataOnly="0" labelOnly="1" fieldPosition="0">
        <references count="1">
          <reference field="11" count="0"/>
        </references>
      </pivotArea>
    </format>
    <format dxfId="16">
      <pivotArea dataOnly="0" labelOnly="1" grandRow="1" outline="0" fieldPosition="0"/>
    </format>
    <format dxfId="15">
      <pivotArea dataOnly="0" labelOnly="1" outline="0" fieldPosition="0">
        <references count="1">
          <reference field="4294967294" count="2">
            <x v="0"/>
            <x v="1"/>
          </reference>
        </references>
      </pivotArea>
    </format>
    <format dxfId="14">
      <pivotArea field="11" type="button" dataOnly="0" labelOnly="1" outline="0" axis="axisRow" fieldPosition="0"/>
    </format>
    <format dxfId="13">
      <pivotArea dataOnly="0" labelOnly="1" outline="0" fieldPosition="0">
        <references count="1">
          <reference field="4294967294" count="2">
            <x v="0"/>
            <x v="1"/>
          </reference>
        </references>
      </pivotArea>
    </format>
    <format dxfId="12">
      <pivotArea field="11" type="button" dataOnly="0" labelOnly="1" outline="0" axis="axisRow" fieldPosition="0"/>
    </format>
    <format dxfId="11">
      <pivotArea dataOnly="0" labelOnly="1" outline="0" fieldPosition="0">
        <references count="1">
          <reference field="4294967294" count="2">
            <x v="0"/>
            <x v="1"/>
          </reference>
        </references>
      </pivotArea>
    </format>
    <format dxfId="10">
      <pivotArea field="11" type="button" dataOnly="0" labelOnly="1" outline="0" axis="axisRow" fieldPosition="0"/>
    </format>
    <format dxfId="9">
      <pivotArea dataOnly="0" labelOnly="1" outline="0" fieldPosition="0">
        <references count="1">
          <reference field="4294967294" count="2">
            <x v="0"/>
            <x v="1"/>
          </reference>
        </references>
      </pivotArea>
    </format>
    <format dxfId="8">
      <pivotArea field="11" type="button" dataOnly="0" labelOnly="1" outline="0" axis="axisRow" fieldPosition="0"/>
    </format>
    <format dxfId="7">
      <pivotArea dataOnly="0" labelOnly="1" outline="0" fieldPosition="0">
        <references count="1">
          <reference field="4294967294" count="2">
            <x v="0"/>
            <x v="1"/>
          </reference>
        </references>
      </pivotArea>
    </format>
    <format dxfId="6">
      <pivotArea grandRow="1" outline="0" collapsedLevelsAreSubtotals="1" fieldPosition="0"/>
    </format>
    <format dxfId="5">
      <pivotArea dataOnly="0" labelOnly="1" grandRow="1" outline="0" fieldPosition="0"/>
    </format>
    <format dxfId="4">
      <pivotArea outline="0" collapsedLevelsAreSubtotals="1" fieldPosition="0">
        <references count="1">
          <reference field="4294967294" count="1" selected="0">
            <x v="0"/>
          </reference>
        </references>
      </pivotArea>
    </format>
    <format dxfId="3">
      <pivotArea dataOnly="0" labelOnly="1" outline="0" fieldPosition="0">
        <references count="1">
          <reference field="4294967294" count="1">
            <x v="0"/>
          </reference>
        </references>
      </pivotArea>
    </format>
    <format dxfId="2">
      <pivotArea outline="0" collapsedLevelsAreSubtotals="1" fieldPosition="0">
        <references count="1">
          <reference field="4294967294" count="1" selected="0">
            <x v="0"/>
          </reference>
        </references>
      </pivotArea>
    </format>
    <format dxfId="1">
      <pivotArea dataOnly="0" labelOnly="1" outline="0" fieldPosition="0">
        <references count="1">
          <reference field="4294967294" count="1">
            <x v="0"/>
          </reference>
        </references>
      </pivotArea>
    </format>
    <format dxfId="0">
      <pivotArea grandRow="1"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topLeftCell="A35" workbookViewId="0">
      <selection activeCell="B58" sqref="B58"/>
    </sheetView>
  </sheetViews>
  <sheetFormatPr baseColWidth="10" defaultColWidth="9.140625" defaultRowHeight="15"/>
  <cols>
    <col min="1" max="1" width="12.5703125" bestFit="1" customWidth="1"/>
    <col min="2" max="2" width="44.7109375" bestFit="1" customWidth="1"/>
    <col min="4" max="4" width="38.42578125" customWidth="1"/>
    <col min="5" max="5" width="9.5703125" customWidth="1"/>
    <col min="7" max="7" width="13.140625" customWidth="1"/>
    <col min="8" max="8" width="13.5703125" customWidth="1"/>
  </cols>
  <sheetData>
    <row r="1" spans="1:8">
      <c r="D1" t="s">
        <v>0</v>
      </c>
    </row>
    <row r="2" spans="1:8" ht="30">
      <c r="D2" s="8" t="s">
        <v>1</v>
      </c>
    </row>
    <row r="3" spans="1:8">
      <c r="D3" t="s">
        <v>2</v>
      </c>
    </row>
    <row r="4" spans="1:8" ht="15.75" thickBot="1">
      <c r="E4" s="1" t="s">
        <v>3</v>
      </c>
      <c r="F4" s="1" t="s">
        <v>4</v>
      </c>
      <c r="G4" s="1" t="s">
        <v>5</v>
      </c>
      <c r="H4" s="1" t="s">
        <v>6</v>
      </c>
    </row>
    <row r="5" spans="1:8" ht="15.75" thickBot="1">
      <c r="A5" s="9">
        <v>891900343</v>
      </c>
      <c r="B5" s="2" t="s">
        <v>1</v>
      </c>
      <c r="C5" s="2" t="s">
        <v>7</v>
      </c>
      <c r="D5" s="2" t="s">
        <v>8</v>
      </c>
      <c r="E5" s="3" t="s">
        <v>9</v>
      </c>
      <c r="F5" s="3">
        <v>134032</v>
      </c>
      <c r="G5" s="3" t="s">
        <v>10</v>
      </c>
      <c r="H5" s="4">
        <v>67305</v>
      </c>
    </row>
    <row r="6" spans="1:8" ht="15.75" thickBot="1">
      <c r="A6" s="9">
        <v>891900343</v>
      </c>
      <c r="B6" s="2" t="s">
        <v>1</v>
      </c>
      <c r="C6" s="2" t="s">
        <v>7</v>
      </c>
      <c r="D6" s="2" t="s">
        <v>8</v>
      </c>
      <c r="E6" s="3" t="s">
        <v>9</v>
      </c>
      <c r="F6" s="2">
        <v>135167</v>
      </c>
      <c r="G6" s="2" t="s">
        <v>11</v>
      </c>
      <c r="H6" s="5">
        <v>66070</v>
      </c>
    </row>
    <row r="7" spans="1:8">
      <c r="A7" s="9">
        <v>891900343</v>
      </c>
      <c r="B7" s="2" t="s">
        <v>1</v>
      </c>
      <c r="C7" s="2" t="s">
        <v>7</v>
      </c>
      <c r="D7" s="2" t="s">
        <v>8</v>
      </c>
      <c r="E7" s="3" t="s">
        <v>9</v>
      </c>
      <c r="F7" s="2">
        <v>143091</v>
      </c>
      <c r="G7" s="2" t="s">
        <v>12</v>
      </c>
      <c r="H7" s="5">
        <v>120400</v>
      </c>
    </row>
    <row r="8" spans="1:8">
      <c r="A8" s="9">
        <v>891900343</v>
      </c>
      <c r="B8" s="2" t="s">
        <v>1</v>
      </c>
      <c r="C8" s="2" t="s">
        <v>7</v>
      </c>
      <c r="D8" s="2" t="s">
        <v>8</v>
      </c>
      <c r="E8" s="3" t="s">
        <v>9</v>
      </c>
      <c r="F8" s="2">
        <v>144032</v>
      </c>
      <c r="G8" s="2" t="s">
        <v>13</v>
      </c>
      <c r="H8" s="5">
        <v>126235</v>
      </c>
    </row>
    <row r="9" spans="1:8">
      <c r="A9" s="9">
        <v>891900343</v>
      </c>
      <c r="B9" s="2" t="s">
        <v>1</v>
      </c>
      <c r="C9" s="2" t="s">
        <v>7</v>
      </c>
      <c r="D9" s="2" t="s">
        <v>8</v>
      </c>
      <c r="E9" s="3" t="s">
        <v>9</v>
      </c>
      <c r="F9" s="2">
        <v>145388</v>
      </c>
      <c r="G9" s="2" t="s">
        <v>14</v>
      </c>
      <c r="H9" s="5">
        <v>130305</v>
      </c>
    </row>
    <row r="10" spans="1:8">
      <c r="A10" s="9">
        <v>891900343</v>
      </c>
      <c r="B10" s="2" t="s">
        <v>1</v>
      </c>
      <c r="C10" s="2" t="s">
        <v>7</v>
      </c>
      <c r="D10" s="2" t="s">
        <v>8</v>
      </c>
      <c r="E10" s="3" t="s">
        <v>9</v>
      </c>
      <c r="F10" s="2">
        <v>148866</v>
      </c>
      <c r="G10" s="6">
        <v>44686</v>
      </c>
      <c r="H10" s="5">
        <v>23600</v>
      </c>
    </row>
    <row r="11" spans="1:8">
      <c r="A11" s="9">
        <v>891900343</v>
      </c>
      <c r="B11" s="2" t="s">
        <v>1</v>
      </c>
      <c r="C11" s="2" t="s">
        <v>7</v>
      </c>
      <c r="D11" s="2" t="s">
        <v>8</v>
      </c>
      <c r="E11" s="3" t="s">
        <v>9</v>
      </c>
      <c r="F11" s="2">
        <v>149697</v>
      </c>
      <c r="G11" s="6">
        <v>44747</v>
      </c>
      <c r="H11" s="5">
        <v>80832</v>
      </c>
    </row>
    <row r="12" spans="1:8">
      <c r="A12" s="9">
        <v>891900343</v>
      </c>
      <c r="B12" s="2" t="s">
        <v>1</v>
      </c>
      <c r="C12" s="2" t="s">
        <v>7</v>
      </c>
      <c r="D12" s="2" t="s">
        <v>8</v>
      </c>
      <c r="E12" s="3" t="s">
        <v>9</v>
      </c>
      <c r="F12" s="2">
        <v>149844</v>
      </c>
      <c r="G12" s="6">
        <v>44809</v>
      </c>
      <c r="H12" s="5">
        <v>80832</v>
      </c>
    </row>
    <row r="13" spans="1:8">
      <c r="A13" s="9">
        <v>891900343</v>
      </c>
      <c r="B13" s="2" t="s">
        <v>1</v>
      </c>
      <c r="C13" s="2" t="s">
        <v>7</v>
      </c>
      <c r="D13" s="2" t="s">
        <v>8</v>
      </c>
      <c r="E13" s="3" t="s">
        <v>9</v>
      </c>
      <c r="F13" s="2">
        <v>150212</v>
      </c>
      <c r="G13" s="6">
        <v>44809</v>
      </c>
      <c r="H13" s="5">
        <v>69985</v>
      </c>
    </row>
    <row r="14" spans="1:8">
      <c r="A14" s="9">
        <v>891900343</v>
      </c>
      <c r="B14" s="2" t="s">
        <v>1</v>
      </c>
      <c r="C14" s="2" t="s">
        <v>7</v>
      </c>
      <c r="D14" s="2" t="s">
        <v>8</v>
      </c>
      <c r="E14" s="3" t="s">
        <v>9</v>
      </c>
      <c r="F14" s="2">
        <v>150247</v>
      </c>
      <c r="G14" s="6">
        <v>44839</v>
      </c>
      <c r="H14" s="5">
        <v>1673718</v>
      </c>
    </row>
    <row r="15" spans="1:8">
      <c r="A15" s="9">
        <v>891900343</v>
      </c>
      <c r="B15" s="2" t="s">
        <v>1</v>
      </c>
      <c r="C15" s="2" t="s">
        <v>7</v>
      </c>
      <c r="D15" s="2" t="s">
        <v>8</v>
      </c>
      <c r="E15" s="3" t="s">
        <v>9</v>
      </c>
      <c r="F15" s="2">
        <v>151784</v>
      </c>
      <c r="G15" s="2" t="s">
        <v>15</v>
      </c>
      <c r="H15" s="5">
        <v>40000</v>
      </c>
    </row>
    <row r="16" spans="1:8">
      <c r="A16" s="9">
        <v>891900343</v>
      </c>
      <c r="B16" s="2" t="s">
        <v>1</v>
      </c>
      <c r="C16" s="2" t="s">
        <v>7</v>
      </c>
      <c r="D16" s="2" t="s">
        <v>8</v>
      </c>
      <c r="E16" s="3" t="s">
        <v>9</v>
      </c>
      <c r="F16" s="2">
        <v>152666</v>
      </c>
      <c r="G16" s="2" t="s">
        <v>16</v>
      </c>
      <c r="H16" s="5">
        <v>65700</v>
      </c>
    </row>
    <row r="17" spans="1:8">
      <c r="A17" s="9">
        <v>891900343</v>
      </c>
      <c r="B17" s="2" t="s">
        <v>1</v>
      </c>
      <c r="C17" s="2" t="s">
        <v>7</v>
      </c>
      <c r="D17" s="2" t="s">
        <v>8</v>
      </c>
      <c r="E17" s="3" t="s">
        <v>9</v>
      </c>
      <c r="F17" s="2">
        <v>153275</v>
      </c>
      <c r="G17" s="2" t="s">
        <v>17</v>
      </c>
      <c r="H17" s="5">
        <v>147000</v>
      </c>
    </row>
    <row r="18" spans="1:8">
      <c r="A18" s="9">
        <v>891900343</v>
      </c>
      <c r="B18" s="2" t="s">
        <v>1</v>
      </c>
      <c r="C18" s="2" t="s">
        <v>7</v>
      </c>
      <c r="D18" s="2" t="s">
        <v>8</v>
      </c>
      <c r="E18" s="3" t="s">
        <v>9</v>
      </c>
      <c r="F18" s="2">
        <v>158780</v>
      </c>
      <c r="G18" s="6">
        <v>44626</v>
      </c>
      <c r="H18" s="5">
        <v>80832</v>
      </c>
    </row>
    <row r="19" spans="1:8">
      <c r="A19" s="9">
        <v>891900343</v>
      </c>
      <c r="B19" s="2" t="s">
        <v>1</v>
      </c>
      <c r="C19" s="2" t="s">
        <v>7</v>
      </c>
      <c r="D19" s="2" t="s">
        <v>8</v>
      </c>
      <c r="E19" s="3" t="s">
        <v>9</v>
      </c>
      <c r="F19" s="2">
        <v>158782</v>
      </c>
      <c r="G19" s="6">
        <v>44626</v>
      </c>
      <c r="H19" s="5">
        <v>129540</v>
      </c>
    </row>
    <row r="20" spans="1:8">
      <c r="A20" s="9">
        <v>891900343</v>
      </c>
      <c r="B20" s="2" t="s">
        <v>1</v>
      </c>
      <c r="C20" s="2" t="s">
        <v>7</v>
      </c>
      <c r="D20" s="2" t="s">
        <v>8</v>
      </c>
      <c r="E20" s="3" t="s">
        <v>9</v>
      </c>
      <c r="F20" s="2">
        <v>160447</v>
      </c>
      <c r="G20" s="6">
        <v>44810</v>
      </c>
      <c r="H20" s="5">
        <v>308100</v>
      </c>
    </row>
    <row r="21" spans="1:8">
      <c r="A21" s="9">
        <v>891900343</v>
      </c>
      <c r="B21" s="2" t="s">
        <v>1</v>
      </c>
      <c r="C21" s="2" t="s">
        <v>7</v>
      </c>
      <c r="D21" s="2" t="s">
        <v>8</v>
      </c>
      <c r="E21" s="3" t="s">
        <v>9</v>
      </c>
      <c r="F21" s="2">
        <v>160491</v>
      </c>
      <c r="G21" s="6">
        <v>44810</v>
      </c>
      <c r="H21" s="5">
        <v>51000</v>
      </c>
    </row>
    <row r="22" spans="1:8">
      <c r="A22" s="9">
        <v>891900343</v>
      </c>
      <c r="B22" s="2" t="s">
        <v>1</v>
      </c>
      <c r="C22" s="2" t="s">
        <v>7</v>
      </c>
      <c r="D22" s="2" t="s">
        <v>8</v>
      </c>
      <c r="E22" s="3" t="s">
        <v>9</v>
      </c>
      <c r="F22" s="2">
        <v>161256</v>
      </c>
      <c r="G22" s="6">
        <v>44871</v>
      </c>
      <c r="H22" s="5">
        <v>49200</v>
      </c>
    </row>
    <row r="23" spans="1:8">
      <c r="A23" s="9">
        <v>891900343</v>
      </c>
      <c r="B23" s="2" t="s">
        <v>1</v>
      </c>
      <c r="C23" s="2" t="s">
        <v>7</v>
      </c>
      <c r="D23" s="2" t="s">
        <v>8</v>
      </c>
      <c r="E23" s="3" t="s">
        <v>9</v>
      </c>
      <c r="F23" s="2">
        <v>161732</v>
      </c>
      <c r="G23" s="2" t="s">
        <v>18</v>
      </c>
      <c r="H23" s="5">
        <v>12300</v>
      </c>
    </row>
    <row r="24" spans="1:8">
      <c r="A24" s="9">
        <v>891900343</v>
      </c>
      <c r="B24" s="2" t="s">
        <v>1</v>
      </c>
      <c r="C24" s="2" t="s">
        <v>7</v>
      </c>
      <c r="D24" s="2" t="s">
        <v>8</v>
      </c>
      <c r="E24" s="3" t="s">
        <v>9</v>
      </c>
      <c r="F24" s="2">
        <v>162199</v>
      </c>
      <c r="G24" s="2" t="s">
        <v>19</v>
      </c>
      <c r="H24" s="5">
        <v>731370</v>
      </c>
    </row>
    <row r="25" spans="1:8">
      <c r="A25" s="9">
        <v>891900343</v>
      </c>
      <c r="B25" s="2" t="s">
        <v>1</v>
      </c>
      <c r="C25" s="2" t="s">
        <v>7</v>
      </c>
      <c r="D25" s="2" t="s">
        <v>8</v>
      </c>
      <c r="E25" s="3" t="s">
        <v>9</v>
      </c>
      <c r="F25" s="2">
        <v>165787</v>
      </c>
      <c r="G25" s="2" t="s">
        <v>20</v>
      </c>
      <c r="H25" s="5">
        <v>80832</v>
      </c>
    </row>
    <row r="26" spans="1:8">
      <c r="A26" s="9">
        <v>891900343</v>
      </c>
      <c r="B26" s="2" t="s">
        <v>1</v>
      </c>
      <c r="C26" s="2" t="s">
        <v>7</v>
      </c>
      <c r="D26" s="2" t="s">
        <v>8</v>
      </c>
      <c r="E26" s="3" t="s">
        <v>9</v>
      </c>
      <c r="F26" s="2">
        <v>165788</v>
      </c>
      <c r="G26" s="2" t="s">
        <v>20</v>
      </c>
      <c r="H26" s="5">
        <v>95625</v>
      </c>
    </row>
    <row r="27" spans="1:8">
      <c r="A27" s="9">
        <v>891900343</v>
      </c>
      <c r="B27" s="2" t="s">
        <v>1</v>
      </c>
      <c r="C27" s="2" t="s">
        <v>7</v>
      </c>
      <c r="D27" s="2" t="s">
        <v>8</v>
      </c>
      <c r="E27" s="3" t="s">
        <v>9</v>
      </c>
      <c r="F27" s="2">
        <v>166616</v>
      </c>
      <c r="G27" s="2" t="s">
        <v>21</v>
      </c>
      <c r="H27" s="5">
        <v>65700</v>
      </c>
    </row>
    <row r="28" spans="1:8">
      <c r="A28" s="9">
        <v>891900343</v>
      </c>
      <c r="B28" s="2" t="s">
        <v>1</v>
      </c>
      <c r="C28" s="2" t="s">
        <v>7</v>
      </c>
      <c r="D28" s="2" t="s">
        <v>8</v>
      </c>
      <c r="E28" s="3" t="s">
        <v>9</v>
      </c>
      <c r="F28" s="2">
        <v>166859</v>
      </c>
      <c r="G28" s="2" t="s">
        <v>22</v>
      </c>
      <c r="H28" s="5">
        <v>95100</v>
      </c>
    </row>
    <row r="29" spans="1:8">
      <c r="A29" s="9">
        <v>891900343</v>
      </c>
      <c r="B29" s="2" t="s">
        <v>1</v>
      </c>
      <c r="C29" s="2" t="s">
        <v>7</v>
      </c>
      <c r="D29" s="2" t="s">
        <v>8</v>
      </c>
      <c r="E29" s="3" t="s">
        <v>9</v>
      </c>
      <c r="F29" s="2">
        <v>168210</v>
      </c>
      <c r="G29" s="6">
        <v>44688</v>
      </c>
      <c r="H29" s="5">
        <v>36300</v>
      </c>
    </row>
    <row r="30" spans="1:8">
      <c r="A30" s="9">
        <v>891900343</v>
      </c>
      <c r="B30" s="2" t="s">
        <v>1</v>
      </c>
      <c r="C30" s="2" t="s">
        <v>7</v>
      </c>
      <c r="D30" s="2" t="s">
        <v>8</v>
      </c>
      <c r="E30" s="3" t="s">
        <v>9</v>
      </c>
      <c r="F30" s="2">
        <v>168425</v>
      </c>
      <c r="G30" s="6">
        <v>44688</v>
      </c>
      <c r="H30" s="5">
        <v>67305</v>
      </c>
    </row>
    <row r="31" spans="1:8">
      <c r="A31" s="9">
        <v>891900343</v>
      </c>
      <c r="B31" s="2" t="s">
        <v>1</v>
      </c>
      <c r="C31" s="2" t="s">
        <v>7</v>
      </c>
      <c r="D31" s="2" t="s">
        <v>8</v>
      </c>
      <c r="E31" s="3" t="s">
        <v>9</v>
      </c>
      <c r="F31" s="2">
        <v>168426</v>
      </c>
      <c r="G31" s="6">
        <v>44688</v>
      </c>
      <c r="H31" s="5">
        <v>80832</v>
      </c>
    </row>
    <row r="32" spans="1:8">
      <c r="A32" s="9">
        <v>891900343</v>
      </c>
      <c r="B32" s="2" t="s">
        <v>1</v>
      </c>
      <c r="C32" s="2" t="s">
        <v>7</v>
      </c>
      <c r="D32" s="2" t="s">
        <v>8</v>
      </c>
      <c r="E32" s="3" t="s">
        <v>9</v>
      </c>
      <c r="F32" s="2">
        <v>172412</v>
      </c>
      <c r="G32" s="2" t="s">
        <v>23</v>
      </c>
      <c r="H32" s="5">
        <v>226820</v>
      </c>
    </row>
    <row r="33" spans="1:8">
      <c r="A33" s="9">
        <v>891900343</v>
      </c>
      <c r="B33" s="2" t="s">
        <v>1</v>
      </c>
      <c r="C33" s="2" t="s">
        <v>7</v>
      </c>
      <c r="D33" s="2" t="s">
        <v>8</v>
      </c>
      <c r="E33" s="3" t="s">
        <v>9</v>
      </c>
      <c r="F33" s="2">
        <v>172553</v>
      </c>
      <c r="G33" s="2" t="s">
        <v>24</v>
      </c>
      <c r="H33" s="5">
        <v>467900</v>
      </c>
    </row>
    <row r="34" spans="1:8">
      <c r="A34" s="9">
        <v>891900343</v>
      </c>
      <c r="B34" s="2" t="s">
        <v>1</v>
      </c>
      <c r="C34" s="2" t="s">
        <v>7</v>
      </c>
      <c r="D34" s="2" t="s">
        <v>8</v>
      </c>
      <c r="E34" s="3" t="s">
        <v>9</v>
      </c>
      <c r="F34" s="2">
        <v>174195</v>
      </c>
      <c r="G34" s="2" t="s">
        <v>25</v>
      </c>
      <c r="H34" s="5">
        <v>141620</v>
      </c>
    </row>
    <row r="35" spans="1:8">
      <c r="A35" s="9">
        <v>891900343</v>
      </c>
      <c r="B35" s="2" t="s">
        <v>1</v>
      </c>
      <c r="C35" s="2" t="s">
        <v>7</v>
      </c>
      <c r="D35" s="2" t="s">
        <v>8</v>
      </c>
      <c r="E35" s="3" t="s">
        <v>9</v>
      </c>
      <c r="F35" s="2">
        <v>176415</v>
      </c>
      <c r="G35" s="2" t="s">
        <v>26</v>
      </c>
      <c r="H35" s="5">
        <v>128700</v>
      </c>
    </row>
    <row r="36" spans="1:8">
      <c r="A36" s="9">
        <v>891900343</v>
      </c>
      <c r="B36" s="2" t="s">
        <v>1</v>
      </c>
      <c r="C36" s="2" t="s">
        <v>7</v>
      </c>
      <c r="D36" s="2" t="s">
        <v>8</v>
      </c>
      <c r="E36" s="3" t="s">
        <v>9</v>
      </c>
      <c r="F36" s="2">
        <v>176720</v>
      </c>
      <c r="G36" s="6">
        <v>44569</v>
      </c>
      <c r="H36" s="5">
        <v>65700</v>
      </c>
    </row>
    <row r="37" spans="1:8">
      <c r="A37" s="9">
        <v>891900343</v>
      </c>
      <c r="B37" s="2" t="s">
        <v>1</v>
      </c>
      <c r="C37" s="2" t="s">
        <v>7</v>
      </c>
      <c r="D37" s="2" t="s">
        <v>8</v>
      </c>
      <c r="E37" s="3" t="s">
        <v>9</v>
      </c>
      <c r="F37" s="2">
        <v>177264</v>
      </c>
      <c r="G37" s="6">
        <v>44628</v>
      </c>
      <c r="H37" s="5">
        <v>467900</v>
      </c>
    </row>
    <row r="38" spans="1:8">
      <c r="A38" s="9">
        <v>891900343</v>
      </c>
      <c r="B38" s="2" t="s">
        <v>1</v>
      </c>
      <c r="C38" s="2" t="s">
        <v>7</v>
      </c>
      <c r="D38" s="2" t="s">
        <v>8</v>
      </c>
      <c r="E38" s="3" t="s">
        <v>9</v>
      </c>
      <c r="F38" s="2">
        <v>179936</v>
      </c>
      <c r="G38" s="6">
        <v>44903</v>
      </c>
      <c r="H38" s="5">
        <v>111770</v>
      </c>
    </row>
    <row r="39" spans="1:8">
      <c r="A39" s="9">
        <v>891900343</v>
      </c>
      <c r="B39" s="2" t="s">
        <v>1</v>
      </c>
      <c r="C39" s="2" t="s">
        <v>7</v>
      </c>
      <c r="D39" s="2" t="s">
        <v>8</v>
      </c>
      <c r="E39" s="3" t="s">
        <v>9</v>
      </c>
      <c r="F39" s="2">
        <v>180141</v>
      </c>
      <c r="G39" s="2" t="s">
        <v>27</v>
      </c>
      <c r="H39" s="5">
        <v>2424700</v>
      </c>
    </row>
    <row r="40" spans="1:8">
      <c r="A40" s="9">
        <v>891900343</v>
      </c>
      <c r="B40" s="2" t="s">
        <v>1</v>
      </c>
      <c r="C40" s="2" t="s">
        <v>7</v>
      </c>
      <c r="D40" s="2" t="s">
        <v>8</v>
      </c>
      <c r="E40" s="3" t="s">
        <v>9</v>
      </c>
      <c r="F40" s="2">
        <v>180150</v>
      </c>
      <c r="G40" s="2" t="s">
        <v>27</v>
      </c>
      <c r="H40" s="5">
        <v>545597</v>
      </c>
    </row>
    <row r="41" spans="1:8">
      <c r="A41" s="9">
        <v>891900343</v>
      </c>
      <c r="B41" s="2" t="s">
        <v>1</v>
      </c>
      <c r="C41" s="2" t="s">
        <v>7</v>
      </c>
      <c r="D41" s="2" t="s">
        <v>8</v>
      </c>
      <c r="E41" s="3" t="s">
        <v>9</v>
      </c>
      <c r="F41" s="2">
        <v>182043</v>
      </c>
      <c r="G41" s="2" t="s">
        <v>28</v>
      </c>
      <c r="H41" s="5">
        <v>340030</v>
      </c>
    </row>
    <row r="42" spans="1:8">
      <c r="A42" s="9">
        <v>891900343</v>
      </c>
      <c r="B42" s="2" t="s">
        <v>1</v>
      </c>
      <c r="C42" s="2" t="s">
        <v>7</v>
      </c>
      <c r="D42" s="2" t="s">
        <v>8</v>
      </c>
      <c r="E42" s="3" t="s">
        <v>9</v>
      </c>
      <c r="F42" s="2">
        <v>182961</v>
      </c>
      <c r="G42" s="2" t="s">
        <v>29</v>
      </c>
      <c r="H42" s="5">
        <v>24300</v>
      </c>
    </row>
    <row r="43" spans="1:8">
      <c r="A43" s="9">
        <v>891900343</v>
      </c>
      <c r="B43" s="2" t="s">
        <v>1</v>
      </c>
      <c r="C43" s="2" t="s">
        <v>7</v>
      </c>
      <c r="D43" s="2" t="s">
        <v>8</v>
      </c>
      <c r="E43" s="3" t="s">
        <v>9</v>
      </c>
      <c r="F43" s="2">
        <v>184314</v>
      </c>
      <c r="G43" s="2" t="s">
        <v>30</v>
      </c>
      <c r="H43" s="5">
        <v>93700</v>
      </c>
    </row>
    <row r="44" spans="1:8">
      <c r="A44" s="9">
        <v>891900343</v>
      </c>
      <c r="B44" s="2" t="s">
        <v>1</v>
      </c>
      <c r="C44" s="2" t="s">
        <v>7</v>
      </c>
      <c r="D44" s="2" t="s">
        <v>8</v>
      </c>
      <c r="E44" s="3" t="s">
        <v>9</v>
      </c>
      <c r="F44" s="2">
        <v>185403</v>
      </c>
      <c r="G44" s="6">
        <v>44601</v>
      </c>
      <c r="H44" s="5">
        <v>80480</v>
      </c>
    </row>
    <row r="45" spans="1:8">
      <c r="A45" s="9">
        <v>891900343</v>
      </c>
      <c r="B45" s="2" t="s">
        <v>1</v>
      </c>
      <c r="C45" s="2" t="s">
        <v>7</v>
      </c>
      <c r="D45" s="2" t="s">
        <v>8</v>
      </c>
      <c r="E45" s="3" t="s">
        <v>9</v>
      </c>
      <c r="F45" s="2">
        <v>186076</v>
      </c>
      <c r="G45" s="6">
        <v>44690</v>
      </c>
      <c r="H45" s="5">
        <v>65700</v>
      </c>
    </row>
    <row r="46" spans="1:8">
      <c r="A46" s="9">
        <v>891900343</v>
      </c>
      <c r="B46" s="2" t="s">
        <v>1</v>
      </c>
      <c r="C46" s="2" t="s">
        <v>7</v>
      </c>
      <c r="D46" s="2" t="s">
        <v>8</v>
      </c>
      <c r="E46" s="3" t="s">
        <v>9</v>
      </c>
      <c r="F46" s="2">
        <v>187797</v>
      </c>
      <c r="G46" s="6">
        <v>44904</v>
      </c>
      <c r="H46" s="5">
        <v>40000</v>
      </c>
    </row>
    <row r="47" spans="1:8">
      <c r="A47" s="9">
        <v>891900343</v>
      </c>
      <c r="B47" s="2" t="s">
        <v>1</v>
      </c>
      <c r="C47" s="2" t="s">
        <v>7</v>
      </c>
      <c r="D47" s="2" t="s">
        <v>8</v>
      </c>
      <c r="E47" s="3" t="s">
        <v>9</v>
      </c>
      <c r="F47" s="2">
        <v>188725</v>
      </c>
      <c r="G47" s="2" t="s">
        <v>31</v>
      </c>
      <c r="H47" s="5">
        <v>90140</v>
      </c>
    </row>
    <row r="48" spans="1:8">
      <c r="A48" s="9">
        <v>891900343</v>
      </c>
      <c r="B48" s="2" t="s">
        <v>1</v>
      </c>
      <c r="C48" s="2" t="s">
        <v>7</v>
      </c>
      <c r="D48" s="2" t="s">
        <v>8</v>
      </c>
      <c r="E48" s="3" t="s">
        <v>9</v>
      </c>
      <c r="F48" s="2">
        <v>190284</v>
      </c>
      <c r="G48" s="2" t="s">
        <v>32</v>
      </c>
      <c r="H48" s="5">
        <v>54000</v>
      </c>
    </row>
    <row r="49" spans="1:8">
      <c r="A49" s="9">
        <v>891900343</v>
      </c>
      <c r="B49" s="2" t="s">
        <v>1</v>
      </c>
      <c r="C49" s="2" t="s">
        <v>7</v>
      </c>
      <c r="D49" s="2" t="s">
        <v>8</v>
      </c>
      <c r="E49" s="3" t="s">
        <v>9</v>
      </c>
      <c r="F49" s="2">
        <v>192152</v>
      </c>
      <c r="G49" s="2" t="s">
        <v>33</v>
      </c>
      <c r="H49" s="5">
        <v>83550</v>
      </c>
    </row>
    <row r="50" spans="1:8">
      <c r="A50" s="9">
        <v>891900343</v>
      </c>
      <c r="B50" s="2" t="s">
        <v>1</v>
      </c>
      <c r="C50" s="2" t="s">
        <v>7</v>
      </c>
      <c r="D50" s="2" t="s">
        <v>8</v>
      </c>
      <c r="E50" s="3" t="s">
        <v>9</v>
      </c>
      <c r="F50" s="2">
        <v>195244</v>
      </c>
      <c r="G50" s="6">
        <v>44814</v>
      </c>
      <c r="H50" s="5">
        <v>223720</v>
      </c>
    </row>
    <row r="51" spans="1:8">
      <c r="A51" s="9">
        <v>891900343</v>
      </c>
      <c r="B51" s="2" t="s">
        <v>1</v>
      </c>
      <c r="C51" s="2" t="s">
        <v>7</v>
      </c>
      <c r="D51" s="2" t="s">
        <v>8</v>
      </c>
      <c r="E51" s="3" t="s">
        <v>9</v>
      </c>
      <c r="F51" s="2">
        <v>196452</v>
      </c>
      <c r="G51" s="6">
        <v>44905</v>
      </c>
      <c r="H51" s="5">
        <v>49200</v>
      </c>
    </row>
    <row r="52" spans="1:8">
      <c r="A52" s="9">
        <v>891900343</v>
      </c>
      <c r="B52" s="2" t="s">
        <v>1</v>
      </c>
      <c r="C52" s="2" t="s">
        <v>7</v>
      </c>
      <c r="D52" s="2" t="s">
        <v>8</v>
      </c>
      <c r="E52" s="3" t="s">
        <v>9</v>
      </c>
      <c r="F52" s="2">
        <v>199977</v>
      </c>
      <c r="G52" s="2" t="s">
        <v>34</v>
      </c>
      <c r="H52" s="5">
        <v>12300</v>
      </c>
    </row>
    <row r="53" spans="1:8">
      <c r="A53" s="9">
        <v>891900343</v>
      </c>
      <c r="B53" s="2" t="s">
        <v>1</v>
      </c>
      <c r="C53" s="2" t="s">
        <v>7</v>
      </c>
      <c r="D53" s="2" t="s">
        <v>8</v>
      </c>
      <c r="E53" s="3" t="s">
        <v>9</v>
      </c>
      <c r="F53" s="2">
        <v>200730</v>
      </c>
      <c r="G53" s="2" t="s">
        <v>35</v>
      </c>
      <c r="H53" s="5">
        <v>36300</v>
      </c>
    </row>
    <row r="54" spans="1:8">
      <c r="A54" s="9">
        <v>891900343</v>
      </c>
      <c r="B54" s="2" t="s">
        <v>1</v>
      </c>
      <c r="C54" s="2" t="s">
        <v>7</v>
      </c>
      <c r="D54" s="2" t="s">
        <v>8</v>
      </c>
      <c r="E54" s="3" t="s">
        <v>9</v>
      </c>
      <c r="F54" s="2">
        <v>201255</v>
      </c>
      <c r="G54" s="2" t="s">
        <v>36</v>
      </c>
      <c r="H54" s="5">
        <v>125860</v>
      </c>
    </row>
    <row r="55" spans="1:8">
      <c r="A55" s="9">
        <v>891900343</v>
      </c>
      <c r="B55" s="2" t="s">
        <v>1</v>
      </c>
      <c r="C55" s="2" t="s">
        <v>7</v>
      </c>
      <c r="D55" s="2" t="s">
        <v>8</v>
      </c>
      <c r="E55" s="3" t="s">
        <v>9</v>
      </c>
      <c r="F55" s="2">
        <v>202652</v>
      </c>
      <c r="G55" s="6">
        <v>44603</v>
      </c>
      <c r="H55" s="5">
        <v>54000</v>
      </c>
    </row>
    <row r="56" spans="1:8">
      <c r="A56" s="9">
        <v>891900343</v>
      </c>
      <c r="B56" s="2" t="s">
        <v>1</v>
      </c>
      <c r="C56" s="2" t="s">
        <v>7</v>
      </c>
      <c r="D56" s="2" t="s">
        <v>8</v>
      </c>
      <c r="E56" s="3" t="s">
        <v>9</v>
      </c>
      <c r="F56" s="2">
        <v>202908</v>
      </c>
      <c r="G56" s="6">
        <v>44631</v>
      </c>
      <c r="H56" s="5">
        <v>25300</v>
      </c>
    </row>
    <row r="57" spans="1:8">
      <c r="H57" s="7">
        <f>SUM(H5:H56)</f>
        <v>10555305</v>
      </c>
    </row>
  </sheetData>
  <pageMargins left="0.75" right="0.75" top="1" bottom="1" header="0.5" footer="0.5"/>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54"/>
  <sheetViews>
    <sheetView showGridLines="0" topLeftCell="A2" zoomScale="73" zoomScaleNormal="73" workbookViewId="0">
      <selection activeCell="A13" sqref="A13"/>
    </sheetView>
  </sheetViews>
  <sheetFormatPr baseColWidth="10" defaultRowHeight="15"/>
  <cols>
    <col min="1" max="1" width="11.85546875" bestFit="1" customWidth="1"/>
    <col min="2" max="2" width="49.85546875" bestFit="1" customWidth="1"/>
    <col min="3" max="3" width="14.85546875" bestFit="1" customWidth="1"/>
    <col min="5" max="5" width="24.140625" bestFit="1" customWidth="1"/>
    <col min="8" max="8" width="15.5703125" bestFit="1" customWidth="1"/>
    <col min="9" max="10" width="16" bestFit="1" customWidth="1"/>
    <col min="11" max="11" width="14.7109375" customWidth="1"/>
    <col min="12" max="12" width="47" bestFit="1" customWidth="1"/>
    <col min="14" max="14" width="14.85546875" bestFit="1" customWidth="1"/>
    <col min="15" max="15" width="16.7109375" bestFit="1" customWidth="1"/>
    <col min="17" max="17" width="11.85546875" bestFit="1" customWidth="1"/>
    <col min="21" max="21" width="14.85546875" bestFit="1" customWidth="1"/>
    <col min="22" max="22" width="11.42578125" customWidth="1"/>
    <col min="23" max="23" width="15.5703125" customWidth="1"/>
    <col min="24" max="24" width="14.42578125" bestFit="1" customWidth="1"/>
    <col min="25" max="25" width="14.7109375" customWidth="1"/>
    <col min="27" max="27" width="18.140625" customWidth="1"/>
    <col min="28" max="28" width="19" customWidth="1"/>
    <col min="29" max="29" width="18.7109375" customWidth="1"/>
    <col min="30" max="30" width="15" bestFit="1" customWidth="1"/>
    <col min="38" max="38" width="14.28515625" bestFit="1" customWidth="1"/>
    <col min="39" max="39" width="14.42578125" bestFit="1" customWidth="1"/>
    <col min="40" max="40" width="12.28515625" bestFit="1" customWidth="1"/>
  </cols>
  <sheetData>
    <row r="1" spans="1:40">
      <c r="I1" s="64">
        <f>SUBTOTAL(9,I3:I54)</f>
        <v>10555305</v>
      </c>
      <c r="J1" s="64">
        <f>SUBTOTAL(9,J3:J54)</f>
        <v>10555305</v>
      </c>
      <c r="N1" s="64">
        <f>SUBTOTAL(9,N3:N54)</f>
        <v>2699864</v>
      </c>
      <c r="R1" s="64">
        <f>SUBTOTAL(9,R3:R54)</f>
        <v>0</v>
      </c>
      <c r="S1" s="64">
        <f>SUBTOTAL(9,S3:S54)</f>
        <v>0</v>
      </c>
      <c r="U1" s="64">
        <f>SUBTOTAL(9,U3:U54)</f>
        <v>7855441</v>
      </c>
      <c r="V1" s="64">
        <f>SUBTOTAL(9,V3:V54)</f>
        <v>0</v>
      </c>
      <c r="X1" s="64">
        <f>SUBTOTAL(9,X3:X54)</f>
        <v>2699864</v>
      </c>
      <c r="AA1" s="64">
        <f>SUBTOTAL(9,AA3:AA54)</f>
        <v>385922</v>
      </c>
    </row>
    <row r="2" spans="1:40" ht="60">
      <c r="A2" s="52" t="s">
        <v>61</v>
      </c>
      <c r="B2" s="52" t="s">
        <v>62</v>
      </c>
      <c r="C2" s="52" t="s">
        <v>63</v>
      </c>
      <c r="D2" s="52" t="s">
        <v>64</v>
      </c>
      <c r="E2" s="53" t="s">
        <v>65</v>
      </c>
      <c r="F2" s="52" t="s">
        <v>66</v>
      </c>
      <c r="G2" s="52" t="s">
        <v>67</v>
      </c>
      <c r="H2" s="52" t="s">
        <v>68</v>
      </c>
      <c r="I2" s="54" t="s">
        <v>69</v>
      </c>
      <c r="J2" s="54" t="s">
        <v>70</v>
      </c>
      <c r="K2" s="52" t="s">
        <v>71</v>
      </c>
      <c r="L2" s="55" t="s">
        <v>72</v>
      </c>
      <c r="M2" s="55" t="s">
        <v>73</v>
      </c>
      <c r="N2" s="56" t="s">
        <v>74</v>
      </c>
      <c r="O2" s="55" t="s">
        <v>75</v>
      </c>
      <c r="P2" s="52" t="s">
        <v>76</v>
      </c>
      <c r="Q2" s="54" t="s">
        <v>77</v>
      </c>
      <c r="R2" s="57" t="s">
        <v>78</v>
      </c>
      <c r="S2" s="57" t="s">
        <v>79</v>
      </c>
      <c r="T2" s="54" t="s">
        <v>80</v>
      </c>
      <c r="U2" s="54" t="s">
        <v>81</v>
      </c>
      <c r="V2" s="58" t="s">
        <v>82</v>
      </c>
      <c r="W2" s="58" t="s">
        <v>83</v>
      </c>
      <c r="X2" s="58" t="s">
        <v>84</v>
      </c>
      <c r="Y2" s="58" t="s">
        <v>85</v>
      </c>
      <c r="Z2" s="54" t="s">
        <v>86</v>
      </c>
      <c r="AA2" s="56" t="s">
        <v>87</v>
      </c>
      <c r="AB2" s="55" t="s">
        <v>88</v>
      </c>
      <c r="AC2" s="55" t="s">
        <v>89</v>
      </c>
      <c r="AD2" s="52" t="s">
        <v>90</v>
      </c>
      <c r="AE2" s="52" t="s">
        <v>91</v>
      </c>
      <c r="AF2" s="59" t="s">
        <v>92</v>
      </c>
      <c r="AG2" s="52" t="s">
        <v>93</v>
      </c>
      <c r="AH2" s="52" t="s">
        <v>94</v>
      </c>
      <c r="AI2" s="52" t="s">
        <v>95</v>
      </c>
      <c r="AJ2" s="52" t="s">
        <v>96</v>
      </c>
      <c r="AK2" s="52" t="s">
        <v>97</v>
      </c>
      <c r="AL2" s="54" t="s">
        <v>98</v>
      </c>
      <c r="AM2" s="54" t="s">
        <v>99</v>
      </c>
      <c r="AN2" s="52" t="s">
        <v>100</v>
      </c>
    </row>
    <row r="3" spans="1:40">
      <c r="A3" s="60">
        <v>891900343</v>
      </c>
      <c r="B3" s="60" t="s">
        <v>1</v>
      </c>
      <c r="C3" s="60" t="s">
        <v>9</v>
      </c>
      <c r="D3" s="60">
        <v>134032</v>
      </c>
      <c r="E3" s="60" t="s">
        <v>101</v>
      </c>
      <c r="F3" s="60" t="s">
        <v>9</v>
      </c>
      <c r="G3" s="60">
        <v>134032</v>
      </c>
      <c r="H3" s="61">
        <v>44635</v>
      </c>
      <c r="I3" s="62">
        <v>67305</v>
      </c>
      <c r="J3" s="62">
        <v>67305</v>
      </c>
      <c r="K3" s="60" t="s">
        <v>102</v>
      </c>
      <c r="L3" s="60" t="s">
        <v>103</v>
      </c>
      <c r="M3" s="60"/>
      <c r="N3" s="62">
        <v>0</v>
      </c>
      <c r="O3" s="60"/>
      <c r="P3" s="60" t="s">
        <v>104</v>
      </c>
      <c r="Q3" s="62">
        <v>67305</v>
      </c>
      <c r="R3" s="62">
        <v>0</v>
      </c>
      <c r="S3" s="62">
        <v>0</v>
      </c>
      <c r="T3" s="62">
        <v>0</v>
      </c>
      <c r="U3" s="62">
        <v>67305</v>
      </c>
      <c r="V3" s="62">
        <v>0</v>
      </c>
      <c r="W3" s="60"/>
      <c r="X3" s="62">
        <v>0</v>
      </c>
      <c r="Y3" s="60"/>
      <c r="Z3" s="62">
        <v>0</v>
      </c>
      <c r="AA3" s="62">
        <v>0</v>
      </c>
      <c r="AB3" s="60"/>
      <c r="AC3" s="60"/>
      <c r="AD3" s="61">
        <v>44635</v>
      </c>
      <c r="AE3" s="60"/>
      <c r="AF3" s="60">
        <v>2</v>
      </c>
      <c r="AG3" s="60"/>
      <c r="AH3" s="60"/>
      <c r="AI3" s="60">
        <v>1</v>
      </c>
      <c r="AJ3" s="60">
        <v>20221230</v>
      </c>
      <c r="AK3" s="60">
        <v>20221201</v>
      </c>
      <c r="AL3" s="62">
        <v>67305</v>
      </c>
      <c r="AM3" s="62">
        <v>0</v>
      </c>
      <c r="AN3" s="61">
        <v>44957</v>
      </c>
    </row>
    <row r="4" spans="1:40">
      <c r="A4" s="60">
        <v>891900343</v>
      </c>
      <c r="B4" s="60" t="s">
        <v>1</v>
      </c>
      <c r="C4" s="60" t="s">
        <v>9</v>
      </c>
      <c r="D4" s="60">
        <v>135167</v>
      </c>
      <c r="E4" s="60" t="s">
        <v>105</v>
      </c>
      <c r="F4" s="60" t="s">
        <v>9</v>
      </c>
      <c r="G4" s="60">
        <v>135167</v>
      </c>
      <c r="H4" s="61">
        <v>44638</v>
      </c>
      <c r="I4" s="62">
        <v>66070</v>
      </c>
      <c r="J4" s="62">
        <v>66070</v>
      </c>
      <c r="K4" s="60" t="s">
        <v>102</v>
      </c>
      <c r="L4" s="60" t="s">
        <v>103</v>
      </c>
      <c r="M4" s="60"/>
      <c r="N4" s="62">
        <v>0</v>
      </c>
      <c r="O4" s="60"/>
      <c r="P4" s="60" t="s">
        <v>104</v>
      </c>
      <c r="Q4" s="62">
        <v>66070</v>
      </c>
      <c r="R4" s="62">
        <v>0</v>
      </c>
      <c r="S4" s="62">
        <v>0</v>
      </c>
      <c r="T4" s="62">
        <v>0</v>
      </c>
      <c r="U4" s="62">
        <v>66070</v>
      </c>
      <c r="V4" s="62">
        <v>0</v>
      </c>
      <c r="W4" s="60"/>
      <c r="X4" s="62">
        <v>0</v>
      </c>
      <c r="Y4" s="60"/>
      <c r="Z4" s="62">
        <v>0</v>
      </c>
      <c r="AA4" s="62">
        <v>0</v>
      </c>
      <c r="AB4" s="60"/>
      <c r="AC4" s="60"/>
      <c r="AD4" s="61">
        <v>44638</v>
      </c>
      <c r="AE4" s="60"/>
      <c r="AF4" s="60">
        <v>2</v>
      </c>
      <c r="AG4" s="60"/>
      <c r="AH4" s="60"/>
      <c r="AI4" s="60">
        <v>1</v>
      </c>
      <c r="AJ4" s="60">
        <v>20221230</v>
      </c>
      <c r="AK4" s="60">
        <v>20221201</v>
      </c>
      <c r="AL4" s="62">
        <v>66070</v>
      </c>
      <c r="AM4" s="62">
        <v>0</v>
      </c>
      <c r="AN4" s="61">
        <v>44957</v>
      </c>
    </row>
    <row r="5" spans="1:40">
      <c r="A5" s="60">
        <v>891900343</v>
      </c>
      <c r="B5" s="60" t="s">
        <v>1</v>
      </c>
      <c r="C5" s="60" t="s">
        <v>9</v>
      </c>
      <c r="D5" s="60">
        <v>143091</v>
      </c>
      <c r="E5" s="60" t="s">
        <v>106</v>
      </c>
      <c r="F5" s="60" t="s">
        <v>9</v>
      </c>
      <c r="G5" s="60">
        <v>143091</v>
      </c>
      <c r="H5" s="61">
        <v>44666</v>
      </c>
      <c r="I5" s="62">
        <v>120400</v>
      </c>
      <c r="J5" s="62">
        <v>120400</v>
      </c>
      <c r="K5" s="60" t="s">
        <v>102</v>
      </c>
      <c r="L5" s="60" t="s">
        <v>103</v>
      </c>
      <c r="M5" s="60"/>
      <c r="N5" s="62">
        <v>0</v>
      </c>
      <c r="O5" s="60"/>
      <c r="P5" s="60" t="s">
        <v>104</v>
      </c>
      <c r="Q5" s="62">
        <v>120400</v>
      </c>
      <c r="R5" s="62">
        <v>0</v>
      </c>
      <c r="S5" s="62">
        <v>0</v>
      </c>
      <c r="T5" s="62">
        <v>0</v>
      </c>
      <c r="U5" s="62">
        <v>120400</v>
      </c>
      <c r="V5" s="62">
        <v>0</v>
      </c>
      <c r="W5" s="60"/>
      <c r="X5" s="62">
        <v>0</v>
      </c>
      <c r="Y5" s="60"/>
      <c r="Z5" s="62">
        <v>0</v>
      </c>
      <c r="AA5" s="62">
        <v>0</v>
      </c>
      <c r="AB5" s="60"/>
      <c r="AC5" s="60"/>
      <c r="AD5" s="61">
        <v>44666</v>
      </c>
      <c r="AE5" s="60"/>
      <c r="AF5" s="60">
        <v>2</v>
      </c>
      <c r="AG5" s="60"/>
      <c r="AH5" s="60"/>
      <c r="AI5" s="60">
        <v>1</v>
      </c>
      <c r="AJ5" s="60">
        <v>20221230</v>
      </c>
      <c r="AK5" s="60">
        <v>20221201</v>
      </c>
      <c r="AL5" s="62">
        <v>120400</v>
      </c>
      <c r="AM5" s="62">
        <v>0</v>
      </c>
      <c r="AN5" s="61">
        <v>44957</v>
      </c>
    </row>
    <row r="6" spans="1:40">
      <c r="A6" s="60">
        <v>891900343</v>
      </c>
      <c r="B6" s="60" t="s">
        <v>1</v>
      </c>
      <c r="C6" s="60" t="s">
        <v>9</v>
      </c>
      <c r="D6" s="60">
        <v>144032</v>
      </c>
      <c r="E6" s="60" t="s">
        <v>107</v>
      </c>
      <c r="F6" s="60" t="s">
        <v>9</v>
      </c>
      <c r="G6" s="60">
        <v>144032</v>
      </c>
      <c r="H6" s="61">
        <v>44670</v>
      </c>
      <c r="I6" s="62">
        <v>126235</v>
      </c>
      <c r="J6" s="62">
        <v>126235</v>
      </c>
      <c r="K6" s="60" t="s">
        <v>102</v>
      </c>
      <c r="L6" s="60" t="s">
        <v>103</v>
      </c>
      <c r="M6" s="60"/>
      <c r="N6" s="62">
        <v>0</v>
      </c>
      <c r="O6" s="60"/>
      <c r="P6" s="60" t="s">
        <v>104</v>
      </c>
      <c r="Q6" s="62">
        <v>126235</v>
      </c>
      <c r="R6" s="62">
        <v>0</v>
      </c>
      <c r="S6" s="62">
        <v>0</v>
      </c>
      <c r="T6" s="62">
        <v>0</v>
      </c>
      <c r="U6" s="62">
        <v>126235</v>
      </c>
      <c r="V6" s="62">
        <v>0</v>
      </c>
      <c r="W6" s="60"/>
      <c r="X6" s="62">
        <v>0</v>
      </c>
      <c r="Y6" s="60"/>
      <c r="Z6" s="62">
        <v>0</v>
      </c>
      <c r="AA6" s="62">
        <v>0</v>
      </c>
      <c r="AB6" s="60"/>
      <c r="AC6" s="60"/>
      <c r="AD6" s="61">
        <v>44670</v>
      </c>
      <c r="AE6" s="60"/>
      <c r="AF6" s="60">
        <v>2</v>
      </c>
      <c r="AG6" s="60"/>
      <c r="AH6" s="60"/>
      <c r="AI6" s="60">
        <v>1</v>
      </c>
      <c r="AJ6" s="60">
        <v>20221230</v>
      </c>
      <c r="AK6" s="60">
        <v>20221201</v>
      </c>
      <c r="AL6" s="62">
        <v>126235</v>
      </c>
      <c r="AM6" s="62">
        <v>0</v>
      </c>
      <c r="AN6" s="61">
        <v>44957</v>
      </c>
    </row>
    <row r="7" spans="1:40">
      <c r="A7" s="60">
        <v>891900343</v>
      </c>
      <c r="B7" s="60" t="s">
        <v>1</v>
      </c>
      <c r="C7" s="60" t="s">
        <v>9</v>
      </c>
      <c r="D7" s="60">
        <v>145388</v>
      </c>
      <c r="E7" s="60" t="s">
        <v>108</v>
      </c>
      <c r="F7" s="60" t="s">
        <v>9</v>
      </c>
      <c r="G7" s="60">
        <v>145388</v>
      </c>
      <c r="H7" s="61">
        <v>44674</v>
      </c>
      <c r="I7" s="62">
        <v>130305</v>
      </c>
      <c r="J7" s="62">
        <v>130305</v>
      </c>
      <c r="K7" s="60" t="s">
        <v>102</v>
      </c>
      <c r="L7" s="60" t="s">
        <v>103</v>
      </c>
      <c r="M7" s="60"/>
      <c r="N7" s="62">
        <v>0</v>
      </c>
      <c r="O7" s="60"/>
      <c r="P7" s="60" t="s">
        <v>104</v>
      </c>
      <c r="Q7" s="62">
        <v>130305</v>
      </c>
      <c r="R7" s="62">
        <v>0</v>
      </c>
      <c r="S7" s="62">
        <v>0</v>
      </c>
      <c r="T7" s="62">
        <v>0</v>
      </c>
      <c r="U7" s="62">
        <v>130305</v>
      </c>
      <c r="V7" s="62">
        <v>0</v>
      </c>
      <c r="W7" s="60"/>
      <c r="X7" s="62">
        <v>0</v>
      </c>
      <c r="Y7" s="60"/>
      <c r="Z7" s="62">
        <v>0</v>
      </c>
      <c r="AA7" s="62">
        <v>0</v>
      </c>
      <c r="AB7" s="60"/>
      <c r="AC7" s="60"/>
      <c r="AD7" s="61">
        <v>44674</v>
      </c>
      <c r="AE7" s="60"/>
      <c r="AF7" s="60">
        <v>2</v>
      </c>
      <c r="AG7" s="60"/>
      <c r="AH7" s="60"/>
      <c r="AI7" s="60">
        <v>1</v>
      </c>
      <c r="AJ7" s="60">
        <v>20221230</v>
      </c>
      <c r="AK7" s="60">
        <v>20221201</v>
      </c>
      <c r="AL7" s="62">
        <v>130305</v>
      </c>
      <c r="AM7" s="62">
        <v>0</v>
      </c>
      <c r="AN7" s="61">
        <v>44957</v>
      </c>
    </row>
    <row r="8" spans="1:40">
      <c r="A8" s="60">
        <v>891900343</v>
      </c>
      <c r="B8" s="60" t="s">
        <v>1</v>
      </c>
      <c r="C8" s="60" t="s">
        <v>9</v>
      </c>
      <c r="D8" s="60">
        <v>148866</v>
      </c>
      <c r="E8" s="60" t="s">
        <v>109</v>
      </c>
      <c r="F8" s="60" t="s">
        <v>9</v>
      </c>
      <c r="G8" s="60">
        <v>148866</v>
      </c>
      <c r="H8" s="61">
        <v>44686</v>
      </c>
      <c r="I8" s="62">
        <v>23600</v>
      </c>
      <c r="J8" s="62">
        <v>23600</v>
      </c>
      <c r="K8" s="60" t="s">
        <v>102</v>
      </c>
      <c r="L8" s="60" t="s">
        <v>103</v>
      </c>
      <c r="M8" s="60"/>
      <c r="N8" s="62">
        <v>0</v>
      </c>
      <c r="O8" s="60"/>
      <c r="P8" s="60" t="s">
        <v>104</v>
      </c>
      <c r="Q8" s="62">
        <v>23600</v>
      </c>
      <c r="R8" s="62">
        <v>0</v>
      </c>
      <c r="S8" s="62">
        <v>0</v>
      </c>
      <c r="T8" s="62">
        <v>0</v>
      </c>
      <c r="U8" s="62">
        <v>23600</v>
      </c>
      <c r="V8" s="62">
        <v>0</v>
      </c>
      <c r="W8" s="60"/>
      <c r="X8" s="62">
        <v>0</v>
      </c>
      <c r="Y8" s="60"/>
      <c r="Z8" s="62">
        <v>0</v>
      </c>
      <c r="AA8" s="62">
        <v>0</v>
      </c>
      <c r="AB8" s="60"/>
      <c r="AC8" s="60"/>
      <c r="AD8" s="61">
        <v>44686</v>
      </c>
      <c r="AE8" s="60"/>
      <c r="AF8" s="60">
        <v>2</v>
      </c>
      <c r="AG8" s="60"/>
      <c r="AH8" s="60"/>
      <c r="AI8" s="60">
        <v>1</v>
      </c>
      <c r="AJ8" s="60">
        <v>20221230</v>
      </c>
      <c r="AK8" s="60">
        <v>20221201</v>
      </c>
      <c r="AL8" s="62">
        <v>23600</v>
      </c>
      <c r="AM8" s="62">
        <v>0</v>
      </c>
      <c r="AN8" s="61">
        <v>44957</v>
      </c>
    </row>
    <row r="9" spans="1:40">
      <c r="A9" s="60">
        <v>891900343</v>
      </c>
      <c r="B9" s="60" t="s">
        <v>1</v>
      </c>
      <c r="C9" s="60" t="s">
        <v>9</v>
      </c>
      <c r="D9" s="60">
        <v>149697</v>
      </c>
      <c r="E9" s="60" t="s">
        <v>110</v>
      </c>
      <c r="F9" s="60" t="s">
        <v>9</v>
      </c>
      <c r="G9" s="60">
        <v>149697</v>
      </c>
      <c r="H9" s="61">
        <v>44747</v>
      </c>
      <c r="I9" s="62">
        <v>80832</v>
      </c>
      <c r="J9" s="62">
        <v>80832</v>
      </c>
      <c r="K9" s="60" t="s">
        <v>102</v>
      </c>
      <c r="L9" s="65" t="s">
        <v>166</v>
      </c>
      <c r="M9" s="60"/>
      <c r="N9" s="62">
        <v>0</v>
      </c>
      <c r="O9" s="60" t="s">
        <v>111</v>
      </c>
      <c r="P9" s="60" t="s">
        <v>104</v>
      </c>
      <c r="Q9" s="62">
        <v>80832</v>
      </c>
      <c r="R9" s="62">
        <v>0</v>
      </c>
      <c r="S9" s="62">
        <v>0</v>
      </c>
      <c r="T9" s="62">
        <v>0</v>
      </c>
      <c r="U9" s="62">
        <v>80832</v>
      </c>
      <c r="V9" s="62">
        <v>0</v>
      </c>
      <c r="W9" s="60"/>
      <c r="X9" s="62">
        <v>0</v>
      </c>
      <c r="Y9" s="60"/>
      <c r="Z9" s="62">
        <v>0</v>
      </c>
      <c r="AA9" s="62">
        <v>80832</v>
      </c>
      <c r="AB9" s="60">
        <v>4800058655</v>
      </c>
      <c r="AC9" s="60" t="s">
        <v>167</v>
      </c>
      <c r="AD9" s="61">
        <v>44747</v>
      </c>
      <c r="AE9" s="60"/>
      <c r="AF9" s="60">
        <v>2</v>
      </c>
      <c r="AG9" s="60"/>
      <c r="AH9" s="60"/>
      <c r="AI9" s="60">
        <v>1</v>
      </c>
      <c r="AJ9" s="60">
        <v>20221229</v>
      </c>
      <c r="AK9" s="60">
        <v>20221201</v>
      </c>
      <c r="AL9" s="62">
        <v>80832</v>
      </c>
      <c r="AM9" s="62">
        <v>0</v>
      </c>
      <c r="AN9" s="61">
        <v>44957</v>
      </c>
    </row>
    <row r="10" spans="1:40">
      <c r="A10" s="60">
        <v>891900343</v>
      </c>
      <c r="B10" s="60" t="s">
        <v>1</v>
      </c>
      <c r="C10" s="60" t="s">
        <v>9</v>
      </c>
      <c r="D10" s="60">
        <v>161732</v>
      </c>
      <c r="E10" s="60" t="s">
        <v>112</v>
      </c>
      <c r="F10" s="60" t="s">
        <v>9</v>
      </c>
      <c r="G10" s="60">
        <v>161732</v>
      </c>
      <c r="H10" s="61">
        <v>44725</v>
      </c>
      <c r="I10" s="62">
        <v>12300</v>
      </c>
      <c r="J10" s="62">
        <v>12300</v>
      </c>
      <c r="K10" s="60" t="s">
        <v>102</v>
      </c>
      <c r="L10" s="60" t="s">
        <v>103</v>
      </c>
      <c r="M10" s="60"/>
      <c r="N10" s="62">
        <v>0</v>
      </c>
      <c r="O10" s="60"/>
      <c r="P10" s="60" t="s">
        <v>104</v>
      </c>
      <c r="Q10" s="62">
        <v>12300</v>
      </c>
      <c r="R10" s="62">
        <v>0</v>
      </c>
      <c r="S10" s="62">
        <v>0</v>
      </c>
      <c r="T10" s="62">
        <v>0</v>
      </c>
      <c r="U10" s="62">
        <v>12300</v>
      </c>
      <c r="V10" s="62">
        <v>0</v>
      </c>
      <c r="W10" s="60"/>
      <c r="X10" s="62">
        <v>0</v>
      </c>
      <c r="Y10" s="60"/>
      <c r="Z10" s="62">
        <v>0</v>
      </c>
      <c r="AA10" s="62">
        <v>0</v>
      </c>
      <c r="AB10" s="60"/>
      <c r="AC10" s="60"/>
      <c r="AD10" s="61">
        <v>44725</v>
      </c>
      <c r="AE10" s="60"/>
      <c r="AF10" s="60">
        <v>2</v>
      </c>
      <c r="AG10" s="60"/>
      <c r="AH10" s="60"/>
      <c r="AI10" s="60">
        <v>1</v>
      </c>
      <c r="AJ10" s="60">
        <v>20221230</v>
      </c>
      <c r="AK10" s="60">
        <v>20221201</v>
      </c>
      <c r="AL10" s="62">
        <v>12300</v>
      </c>
      <c r="AM10" s="62">
        <v>0</v>
      </c>
      <c r="AN10" s="61">
        <v>44957</v>
      </c>
    </row>
    <row r="11" spans="1:40">
      <c r="A11" s="60">
        <v>891900343</v>
      </c>
      <c r="B11" s="60" t="s">
        <v>1</v>
      </c>
      <c r="C11" s="60" t="s">
        <v>9</v>
      </c>
      <c r="D11" s="60">
        <v>162199</v>
      </c>
      <c r="E11" s="60" t="s">
        <v>113</v>
      </c>
      <c r="F11" s="60" t="s">
        <v>9</v>
      </c>
      <c r="G11" s="60">
        <v>162199</v>
      </c>
      <c r="H11" s="61">
        <v>44727</v>
      </c>
      <c r="I11" s="62">
        <v>731370</v>
      </c>
      <c r="J11" s="62">
        <v>731370</v>
      </c>
      <c r="K11" s="60" t="s">
        <v>102</v>
      </c>
      <c r="L11" s="60" t="s">
        <v>103</v>
      </c>
      <c r="M11" s="60"/>
      <c r="N11" s="62">
        <v>0</v>
      </c>
      <c r="O11" s="60"/>
      <c r="P11" s="60" t="s">
        <v>104</v>
      </c>
      <c r="Q11" s="62">
        <v>731370</v>
      </c>
      <c r="R11" s="62">
        <v>0</v>
      </c>
      <c r="S11" s="62">
        <v>0</v>
      </c>
      <c r="T11" s="62">
        <v>0</v>
      </c>
      <c r="U11" s="62">
        <v>731370</v>
      </c>
      <c r="V11" s="62">
        <v>0</v>
      </c>
      <c r="W11" s="60"/>
      <c r="X11" s="62">
        <v>0</v>
      </c>
      <c r="Y11" s="60"/>
      <c r="Z11" s="62">
        <v>0</v>
      </c>
      <c r="AA11" s="62">
        <v>0</v>
      </c>
      <c r="AB11" s="60"/>
      <c r="AC11" s="60"/>
      <c r="AD11" s="61">
        <v>44727</v>
      </c>
      <c r="AE11" s="60"/>
      <c r="AF11" s="60">
        <v>2</v>
      </c>
      <c r="AG11" s="60"/>
      <c r="AH11" s="60"/>
      <c r="AI11" s="60">
        <v>1</v>
      </c>
      <c r="AJ11" s="60">
        <v>20221230</v>
      </c>
      <c r="AK11" s="60">
        <v>20221201</v>
      </c>
      <c r="AL11" s="62">
        <v>731370</v>
      </c>
      <c r="AM11" s="62">
        <v>0</v>
      </c>
      <c r="AN11" s="61">
        <v>44957</v>
      </c>
    </row>
    <row r="12" spans="1:40">
      <c r="A12" s="60">
        <v>891900343</v>
      </c>
      <c r="B12" s="60" t="s">
        <v>1</v>
      </c>
      <c r="C12" s="60" t="s">
        <v>9</v>
      </c>
      <c r="D12" s="60">
        <v>180150</v>
      </c>
      <c r="E12" s="60" t="s">
        <v>114</v>
      </c>
      <c r="F12" s="60" t="s">
        <v>9</v>
      </c>
      <c r="G12" s="60">
        <v>180150</v>
      </c>
      <c r="H12" s="61">
        <v>44786</v>
      </c>
      <c r="I12" s="62">
        <v>545597</v>
      </c>
      <c r="J12" s="62">
        <v>545597</v>
      </c>
      <c r="K12" s="60" t="s">
        <v>102</v>
      </c>
      <c r="L12" s="60" t="s">
        <v>103</v>
      </c>
      <c r="M12" s="60"/>
      <c r="N12" s="62">
        <v>0</v>
      </c>
      <c r="O12" s="60"/>
      <c r="P12" s="60" t="s">
        <v>104</v>
      </c>
      <c r="Q12" s="62">
        <v>545597</v>
      </c>
      <c r="R12" s="62">
        <v>0</v>
      </c>
      <c r="S12" s="62">
        <v>0</v>
      </c>
      <c r="T12" s="62">
        <v>0</v>
      </c>
      <c r="U12" s="62">
        <v>545597</v>
      </c>
      <c r="V12" s="62">
        <v>0</v>
      </c>
      <c r="W12" s="60"/>
      <c r="X12" s="62">
        <v>0</v>
      </c>
      <c r="Y12" s="60"/>
      <c r="Z12" s="62">
        <v>0</v>
      </c>
      <c r="AA12" s="62">
        <v>0</v>
      </c>
      <c r="AB12" s="60"/>
      <c r="AC12" s="60"/>
      <c r="AD12" s="61">
        <v>44786</v>
      </c>
      <c r="AE12" s="60"/>
      <c r="AF12" s="60">
        <v>2</v>
      </c>
      <c r="AG12" s="60"/>
      <c r="AH12" s="60"/>
      <c r="AI12" s="60">
        <v>1</v>
      </c>
      <c r="AJ12" s="60">
        <v>20221230</v>
      </c>
      <c r="AK12" s="60">
        <v>20221201</v>
      </c>
      <c r="AL12" s="62">
        <v>545597</v>
      </c>
      <c r="AM12" s="62">
        <v>0</v>
      </c>
      <c r="AN12" s="61">
        <v>44957</v>
      </c>
    </row>
    <row r="13" spans="1:40">
      <c r="A13" s="60">
        <v>891900343</v>
      </c>
      <c r="B13" s="60" t="s">
        <v>1</v>
      </c>
      <c r="C13" s="60" t="s">
        <v>9</v>
      </c>
      <c r="D13" s="60">
        <v>182043</v>
      </c>
      <c r="E13" s="60" t="s">
        <v>115</v>
      </c>
      <c r="F13" s="60" t="s">
        <v>9</v>
      </c>
      <c r="G13" s="60">
        <v>182043</v>
      </c>
      <c r="H13" s="61">
        <v>44794</v>
      </c>
      <c r="I13" s="62">
        <v>340030</v>
      </c>
      <c r="J13" s="62">
        <v>340030</v>
      </c>
      <c r="K13" s="60" t="s">
        <v>102</v>
      </c>
      <c r="L13" s="60" t="s">
        <v>103</v>
      </c>
      <c r="M13" s="60"/>
      <c r="N13" s="62">
        <v>0</v>
      </c>
      <c r="O13" s="60"/>
      <c r="P13" s="60" t="s">
        <v>104</v>
      </c>
      <c r="Q13" s="62">
        <v>340030</v>
      </c>
      <c r="R13" s="62">
        <v>0</v>
      </c>
      <c r="S13" s="62">
        <v>0</v>
      </c>
      <c r="T13" s="62">
        <v>0</v>
      </c>
      <c r="U13" s="62">
        <v>340030</v>
      </c>
      <c r="V13" s="62">
        <v>0</v>
      </c>
      <c r="W13" s="60"/>
      <c r="X13" s="62">
        <v>0</v>
      </c>
      <c r="Y13" s="60"/>
      <c r="Z13" s="62">
        <v>0</v>
      </c>
      <c r="AA13" s="62">
        <v>0</v>
      </c>
      <c r="AB13" s="60"/>
      <c r="AC13" s="60"/>
      <c r="AD13" s="61">
        <v>44794</v>
      </c>
      <c r="AE13" s="60"/>
      <c r="AF13" s="60">
        <v>2</v>
      </c>
      <c r="AG13" s="60"/>
      <c r="AH13" s="60"/>
      <c r="AI13" s="60">
        <v>1</v>
      </c>
      <c r="AJ13" s="60">
        <v>20221230</v>
      </c>
      <c r="AK13" s="60">
        <v>20221201</v>
      </c>
      <c r="AL13" s="62">
        <v>340030</v>
      </c>
      <c r="AM13" s="62">
        <v>0</v>
      </c>
      <c r="AN13" s="61">
        <v>44957</v>
      </c>
    </row>
    <row r="14" spans="1:40">
      <c r="A14" s="60">
        <v>891900343</v>
      </c>
      <c r="B14" s="60" t="s">
        <v>1</v>
      </c>
      <c r="C14" s="60" t="s">
        <v>9</v>
      </c>
      <c r="D14" s="60">
        <v>188725</v>
      </c>
      <c r="E14" s="60" t="s">
        <v>116</v>
      </c>
      <c r="F14" s="60" t="s">
        <v>9</v>
      </c>
      <c r="G14" s="60">
        <v>188725</v>
      </c>
      <c r="H14" s="61">
        <v>44819</v>
      </c>
      <c r="I14" s="62">
        <v>90140</v>
      </c>
      <c r="J14" s="62">
        <v>90140</v>
      </c>
      <c r="K14" s="60" t="s">
        <v>102</v>
      </c>
      <c r="L14" s="65" t="s">
        <v>166</v>
      </c>
      <c r="M14" s="60"/>
      <c r="N14" s="62">
        <v>0</v>
      </c>
      <c r="O14" s="60"/>
      <c r="P14" s="60" t="s">
        <v>104</v>
      </c>
      <c r="Q14" s="62">
        <v>90140</v>
      </c>
      <c r="R14" s="62">
        <v>0</v>
      </c>
      <c r="S14" s="62">
        <v>0</v>
      </c>
      <c r="T14" s="62">
        <v>0</v>
      </c>
      <c r="U14" s="62">
        <v>90140</v>
      </c>
      <c r="V14" s="62">
        <v>0</v>
      </c>
      <c r="W14" s="60"/>
      <c r="X14" s="62">
        <v>0</v>
      </c>
      <c r="Y14" s="60"/>
      <c r="Z14" s="62">
        <v>0</v>
      </c>
      <c r="AA14" s="62">
        <v>90140</v>
      </c>
      <c r="AB14" s="60">
        <v>4800058655</v>
      </c>
      <c r="AC14" s="60" t="s">
        <v>167</v>
      </c>
      <c r="AD14" s="61">
        <v>44819</v>
      </c>
      <c r="AE14" s="60"/>
      <c r="AF14" s="60">
        <v>2</v>
      </c>
      <c r="AG14" s="60"/>
      <c r="AH14" s="60"/>
      <c r="AI14" s="60">
        <v>1</v>
      </c>
      <c r="AJ14" s="60">
        <v>20221230</v>
      </c>
      <c r="AK14" s="60">
        <v>20221201</v>
      </c>
      <c r="AL14" s="62">
        <v>90140</v>
      </c>
      <c r="AM14" s="62">
        <v>0</v>
      </c>
      <c r="AN14" s="61">
        <v>44957</v>
      </c>
    </row>
    <row r="15" spans="1:40">
      <c r="A15" s="60">
        <v>891900343</v>
      </c>
      <c r="B15" s="60" t="s">
        <v>1</v>
      </c>
      <c r="C15" s="60" t="s">
        <v>9</v>
      </c>
      <c r="D15" s="60">
        <v>190284</v>
      </c>
      <c r="E15" s="60" t="s">
        <v>117</v>
      </c>
      <c r="F15" s="60" t="s">
        <v>9</v>
      </c>
      <c r="G15" s="60">
        <v>190284</v>
      </c>
      <c r="H15" s="61">
        <v>44825</v>
      </c>
      <c r="I15" s="62">
        <v>54000</v>
      </c>
      <c r="J15" s="62">
        <v>54000</v>
      </c>
      <c r="K15" s="60" t="s">
        <v>102</v>
      </c>
      <c r="L15" s="60" t="s">
        <v>103</v>
      </c>
      <c r="M15" s="60"/>
      <c r="N15" s="62">
        <v>0</v>
      </c>
      <c r="O15" s="60"/>
      <c r="P15" s="60" t="s">
        <v>104</v>
      </c>
      <c r="Q15" s="62">
        <v>54000</v>
      </c>
      <c r="R15" s="62">
        <v>0</v>
      </c>
      <c r="S15" s="62">
        <v>0</v>
      </c>
      <c r="T15" s="62">
        <v>0</v>
      </c>
      <c r="U15" s="62">
        <v>54000</v>
      </c>
      <c r="V15" s="62">
        <v>0</v>
      </c>
      <c r="W15" s="60"/>
      <c r="X15" s="62">
        <v>0</v>
      </c>
      <c r="Y15" s="60"/>
      <c r="Z15" s="62">
        <v>0</v>
      </c>
      <c r="AA15" s="62">
        <v>0</v>
      </c>
      <c r="AB15" s="60"/>
      <c r="AC15" s="60"/>
      <c r="AD15" s="61">
        <v>44825</v>
      </c>
      <c r="AE15" s="60"/>
      <c r="AF15" s="60">
        <v>2</v>
      </c>
      <c r="AG15" s="60"/>
      <c r="AH15" s="60"/>
      <c r="AI15" s="60">
        <v>1</v>
      </c>
      <c r="AJ15" s="60">
        <v>20221230</v>
      </c>
      <c r="AK15" s="60">
        <v>20221201</v>
      </c>
      <c r="AL15" s="62">
        <v>54000</v>
      </c>
      <c r="AM15" s="62">
        <v>0</v>
      </c>
      <c r="AN15" s="61">
        <v>44957</v>
      </c>
    </row>
    <row r="16" spans="1:40">
      <c r="A16" s="60">
        <v>891900343</v>
      </c>
      <c r="B16" s="60" t="s">
        <v>1</v>
      </c>
      <c r="C16" s="60" t="s">
        <v>9</v>
      </c>
      <c r="D16" s="60">
        <v>192152</v>
      </c>
      <c r="E16" s="60" t="s">
        <v>118</v>
      </c>
      <c r="F16" s="60" t="s">
        <v>9</v>
      </c>
      <c r="G16" s="60">
        <v>192152</v>
      </c>
      <c r="H16" s="61">
        <v>44832</v>
      </c>
      <c r="I16" s="62">
        <v>83550</v>
      </c>
      <c r="J16" s="62">
        <v>83550</v>
      </c>
      <c r="K16" s="60" t="s">
        <v>102</v>
      </c>
      <c r="L16" s="65" t="s">
        <v>166</v>
      </c>
      <c r="M16" s="60"/>
      <c r="N16" s="62">
        <v>0</v>
      </c>
      <c r="O16" s="60"/>
      <c r="P16" s="60" t="s">
        <v>104</v>
      </c>
      <c r="Q16" s="62">
        <v>83550</v>
      </c>
      <c r="R16" s="62">
        <v>0</v>
      </c>
      <c r="S16" s="62">
        <v>0</v>
      </c>
      <c r="T16" s="62">
        <v>0</v>
      </c>
      <c r="U16" s="62">
        <v>83550</v>
      </c>
      <c r="V16" s="62">
        <v>0</v>
      </c>
      <c r="W16" s="60"/>
      <c r="X16" s="62">
        <v>0</v>
      </c>
      <c r="Y16" s="60"/>
      <c r="Z16" s="62">
        <v>0</v>
      </c>
      <c r="AA16" s="62">
        <v>83550</v>
      </c>
      <c r="AB16" s="60">
        <v>4800058655</v>
      </c>
      <c r="AC16" s="60" t="s">
        <v>167</v>
      </c>
      <c r="AD16" s="61">
        <v>44832</v>
      </c>
      <c r="AE16" s="60"/>
      <c r="AF16" s="60">
        <v>2</v>
      </c>
      <c r="AG16" s="60"/>
      <c r="AH16" s="60"/>
      <c r="AI16" s="60">
        <v>1</v>
      </c>
      <c r="AJ16" s="60">
        <v>20221230</v>
      </c>
      <c r="AK16" s="60">
        <v>20221201</v>
      </c>
      <c r="AL16" s="62">
        <v>83550</v>
      </c>
      <c r="AM16" s="62">
        <v>0</v>
      </c>
      <c r="AN16" s="61">
        <v>44957</v>
      </c>
    </row>
    <row r="17" spans="1:40">
      <c r="A17" s="60">
        <v>891900343</v>
      </c>
      <c r="B17" s="65" t="s">
        <v>1</v>
      </c>
      <c r="C17" s="60" t="s">
        <v>9</v>
      </c>
      <c r="D17" s="60">
        <v>195244</v>
      </c>
      <c r="E17" s="60" t="s">
        <v>119</v>
      </c>
      <c r="F17" s="60" t="s">
        <v>9</v>
      </c>
      <c r="G17" s="60">
        <v>195244</v>
      </c>
      <c r="H17" s="61">
        <v>44814</v>
      </c>
      <c r="I17" s="62">
        <v>223720</v>
      </c>
      <c r="J17" s="62">
        <v>223720</v>
      </c>
      <c r="K17" s="60" t="s">
        <v>102</v>
      </c>
      <c r="L17" s="60" t="s">
        <v>103</v>
      </c>
      <c r="M17" s="60"/>
      <c r="N17" s="62">
        <v>0</v>
      </c>
      <c r="O17" s="60"/>
      <c r="P17" s="60" t="s">
        <v>104</v>
      </c>
      <c r="Q17" s="62">
        <v>223720</v>
      </c>
      <c r="R17" s="62">
        <v>0</v>
      </c>
      <c r="S17" s="62">
        <v>0</v>
      </c>
      <c r="T17" s="62">
        <v>0</v>
      </c>
      <c r="U17" s="62">
        <v>223720</v>
      </c>
      <c r="V17" s="62">
        <v>0</v>
      </c>
      <c r="W17" s="60"/>
      <c r="X17" s="62">
        <v>0</v>
      </c>
      <c r="Y17" s="60"/>
      <c r="Z17" s="62">
        <v>0</v>
      </c>
      <c r="AA17" s="62">
        <v>0</v>
      </c>
      <c r="AB17" s="60"/>
      <c r="AC17" s="60"/>
      <c r="AD17" s="61">
        <v>44814</v>
      </c>
      <c r="AE17" s="60"/>
      <c r="AF17" s="60">
        <v>2</v>
      </c>
      <c r="AG17" s="60"/>
      <c r="AH17" s="60"/>
      <c r="AI17" s="60">
        <v>1</v>
      </c>
      <c r="AJ17" s="60">
        <v>20221230</v>
      </c>
      <c r="AK17" s="60">
        <v>20221201</v>
      </c>
      <c r="AL17" s="62">
        <v>223720</v>
      </c>
      <c r="AM17" s="62">
        <v>0</v>
      </c>
      <c r="AN17" s="61">
        <v>44957</v>
      </c>
    </row>
    <row r="18" spans="1:40">
      <c r="A18" s="60">
        <v>891900343</v>
      </c>
      <c r="B18" s="60" t="s">
        <v>1</v>
      </c>
      <c r="C18" s="60" t="s">
        <v>9</v>
      </c>
      <c r="D18" s="60">
        <v>196452</v>
      </c>
      <c r="E18" s="60" t="s">
        <v>120</v>
      </c>
      <c r="F18" s="60" t="s">
        <v>9</v>
      </c>
      <c r="G18" s="60">
        <v>196452</v>
      </c>
      <c r="H18" s="61">
        <v>44905</v>
      </c>
      <c r="I18" s="62">
        <v>49200</v>
      </c>
      <c r="J18" s="62">
        <v>49200</v>
      </c>
      <c r="K18" s="60" t="s">
        <v>102</v>
      </c>
      <c r="L18" s="60" t="s">
        <v>103</v>
      </c>
      <c r="M18" s="60"/>
      <c r="N18" s="62">
        <v>0</v>
      </c>
      <c r="O18" s="60"/>
      <c r="P18" s="60" t="s">
        <v>104</v>
      </c>
      <c r="Q18" s="62">
        <v>49200</v>
      </c>
      <c r="R18" s="62">
        <v>0</v>
      </c>
      <c r="S18" s="62">
        <v>0</v>
      </c>
      <c r="T18" s="62">
        <v>0</v>
      </c>
      <c r="U18" s="62">
        <v>49200</v>
      </c>
      <c r="V18" s="62">
        <v>0</v>
      </c>
      <c r="W18" s="60"/>
      <c r="X18" s="62">
        <v>0</v>
      </c>
      <c r="Y18" s="60"/>
      <c r="Z18" s="62">
        <v>0</v>
      </c>
      <c r="AA18" s="62">
        <v>0</v>
      </c>
      <c r="AB18" s="60"/>
      <c r="AC18" s="60"/>
      <c r="AD18" s="61">
        <v>44905</v>
      </c>
      <c r="AE18" s="60"/>
      <c r="AF18" s="60">
        <v>2</v>
      </c>
      <c r="AG18" s="60"/>
      <c r="AH18" s="60"/>
      <c r="AI18" s="60">
        <v>1</v>
      </c>
      <c r="AJ18" s="60">
        <v>20221230</v>
      </c>
      <c r="AK18" s="60">
        <v>20221201</v>
      </c>
      <c r="AL18" s="62">
        <v>49200</v>
      </c>
      <c r="AM18" s="62">
        <v>0</v>
      </c>
      <c r="AN18" s="61">
        <v>44957</v>
      </c>
    </row>
    <row r="19" spans="1:40">
      <c r="A19" s="60">
        <v>891900343</v>
      </c>
      <c r="B19" s="60" t="s">
        <v>1</v>
      </c>
      <c r="C19" s="60" t="s">
        <v>9</v>
      </c>
      <c r="D19" s="60">
        <v>199977</v>
      </c>
      <c r="E19" s="60" t="s">
        <v>121</v>
      </c>
      <c r="F19" s="60" t="s">
        <v>9</v>
      </c>
      <c r="G19" s="60">
        <v>199977</v>
      </c>
      <c r="H19" s="61">
        <v>44859</v>
      </c>
      <c r="I19" s="62">
        <v>12300</v>
      </c>
      <c r="J19" s="62">
        <v>12300</v>
      </c>
      <c r="K19" s="60" t="s">
        <v>102</v>
      </c>
      <c r="L19" s="60" t="s">
        <v>103</v>
      </c>
      <c r="M19" s="60"/>
      <c r="N19" s="62">
        <v>0</v>
      </c>
      <c r="O19" s="60"/>
      <c r="P19" s="60" t="s">
        <v>104</v>
      </c>
      <c r="Q19" s="62">
        <v>12300</v>
      </c>
      <c r="R19" s="62">
        <v>0</v>
      </c>
      <c r="S19" s="62">
        <v>0</v>
      </c>
      <c r="T19" s="62">
        <v>0</v>
      </c>
      <c r="U19" s="62">
        <v>12300</v>
      </c>
      <c r="V19" s="62">
        <v>0</v>
      </c>
      <c r="W19" s="60"/>
      <c r="X19" s="62">
        <v>0</v>
      </c>
      <c r="Y19" s="60"/>
      <c r="Z19" s="62">
        <v>0</v>
      </c>
      <c r="AA19" s="62">
        <v>0</v>
      </c>
      <c r="AB19" s="60"/>
      <c r="AC19" s="60"/>
      <c r="AD19" s="61">
        <v>44859</v>
      </c>
      <c r="AE19" s="60"/>
      <c r="AF19" s="60">
        <v>2</v>
      </c>
      <c r="AG19" s="60"/>
      <c r="AH19" s="60"/>
      <c r="AI19" s="60">
        <v>1</v>
      </c>
      <c r="AJ19" s="60">
        <v>20221230</v>
      </c>
      <c r="AK19" s="60">
        <v>20221201</v>
      </c>
      <c r="AL19" s="62">
        <v>12300</v>
      </c>
      <c r="AM19" s="62">
        <v>0</v>
      </c>
      <c r="AN19" s="61">
        <v>44957</v>
      </c>
    </row>
    <row r="20" spans="1:40">
      <c r="A20" s="60">
        <v>891900343</v>
      </c>
      <c r="B20" s="60" t="s">
        <v>1</v>
      </c>
      <c r="C20" s="60" t="s">
        <v>9</v>
      </c>
      <c r="D20" s="60">
        <v>200730</v>
      </c>
      <c r="E20" s="60" t="s">
        <v>122</v>
      </c>
      <c r="F20" s="60" t="s">
        <v>9</v>
      </c>
      <c r="G20" s="60">
        <v>200730</v>
      </c>
      <c r="H20" s="61">
        <v>44861</v>
      </c>
      <c r="I20" s="62">
        <v>36300</v>
      </c>
      <c r="J20" s="62">
        <v>36300</v>
      </c>
      <c r="K20" s="60" t="s">
        <v>102</v>
      </c>
      <c r="L20" s="60" t="s">
        <v>103</v>
      </c>
      <c r="M20" s="60"/>
      <c r="N20" s="62">
        <v>0</v>
      </c>
      <c r="O20" s="60"/>
      <c r="P20" s="60" t="s">
        <v>104</v>
      </c>
      <c r="Q20" s="62">
        <v>36300</v>
      </c>
      <c r="R20" s="62">
        <v>0</v>
      </c>
      <c r="S20" s="62">
        <v>0</v>
      </c>
      <c r="T20" s="62">
        <v>0</v>
      </c>
      <c r="U20" s="62">
        <v>36300</v>
      </c>
      <c r="V20" s="62">
        <v>0</v>
      </c>
      <c r="W20" s="60"/>
      <c r="X20" s="62">
        <v>0</v>
      </c>
      <c r="Y20" s="60"/>
      <c r="Z20" s="62">
        <v>0</v>
      </c>
      <c r="AA20" s="62">
        <v>0</v>
      </c>
      <c r="AB20" s="60"/>
      <c r="AC20" s="60"/>
      <c r="AD20" s="61">
        <v>44861</v>
      </c>
      <c r="AE20" s="60"/>
      <c r="AF20" s="60">
        <v>2</v>
      </c>
      <c r="AG20" s="60"/>
      <c r="AH20" s="60"/>
      <c r="AI20" s="60">
        <v>1</v>
      </c>
      <c r="AJ20" s="60">
        <v>20221230</v>
      </c>
      <c r="AK20" s="60">
        <v>20221201</v>
      </c>
      <c r="AL20" s="62">
        <v>36300</v>
      </c>
      <c r="AM20" s="62">
        <v>0</v>
      </c>
      <c r="AN20" s="61">
        <v>44957</v>
      </c>
    </row>
    <row r="21" spans="1:40">
      <c r="A21" s="60">
        <v>891900343</v>
      </c>
      <c r="B21" s="60" t="s">
        <v>1</v>
      </c>
      <c r="C21" s="60" t="s">
        <v>9</v>
      </c>
      <c r="D21" s="60">
        <v>201255</v>
      </c>
      <c r="E21" s="60" t="s">
        <v>123</v>
      </c>
      <c r="F21" s="60" t="s">
        <v>9</v>
      </c>
      <c r="G21" s="60">
        <v>201255</v>
      </c>
      <c r="H21" s="61">
        <v>44863</v>
      </c>
      <c r="I21" s="62">
        <v>125860</v>
      </c>
      <c r="J21" s="62">
        <v>125860</v>
      </c>
      <c r="K21" s="60" t="s">
        <v>102</v>
      </c>
      <c r="L21" s="60" t="s">
        <v>103</v>
      </c>
      <c r="M21" s="60"/>
      <c r="N21" s="62">
        <v>0</v>
      </c>
      <c r="O21" s="60"/>
      <c r="P21" s="60" t="s">
        <v>104</v>
      </c>
      <c r="Q21" s="62">
        <v>125860</v>
      </c>
      <c r="R21" s="62">
        <v>0</v>
      </c>
      <c r="S21" s="62">
        <v>0</v>
      </c>
      <c r="T21" s="62">
        <v>0</v>
      </c>
      <c r="U21" s="62">
        <v>125860</v>
      </c>
      <c r="V21" s="62">
        <v>0</v>
      </c>
      <c r="W21" s="60"/>
      <c r="X21" s="62">
        <v>0</v>
      </c>
      <c r="Y21" s="60"/>
      <c r="Z21" s="62">
        <v>0</v>
      </c>
      <c r="AA21" s="62">
        <v>0</v>
      </c>
      <c r="AB21" s="60"/>
      <c r="AC21" s="60"/>
      <c r="AD21" s="61">
        <v>44863</v>
      </c>
      <c r="AE21" s="60"/>
      <c r="AF21" s="60">
        <v>2</v>
      </c>
      <c r="AG21" s="60"/>
      <c r="AH21" s="60"/>
      <c r="AI21" s="60">
        <v>1</v>
      </c>
      <c r="AJ21" s="60">
        <v>20221230</v>
      </c>
      <c r="AK21" s="60">
        <v>20221201</v>
      </c>
      <c r="AL21" s="62">
        <v>125860</v>
      </c>
      <c r="AM21" s="62">
        <v>0</v>
      </c>
      <c r="AN21" s="61">
        <v>44957</v>
      </c>
    </row>
    <row r="22" spans="1:40">
      <c r="A22" s="60">
        <v>891900343</v>
      </c>
      <c r="B22" s="60" t="s">
        <v>1</v>
      </c>
      <c r="C22" s="60" t="s">
        <v>9</v>
      </c>
      <c r="D22" s="60">
        <v>202652</v>
      </c>
      <c r="E22" s="60" t="s">
        <v>124</v>
      </c>
      <c r="F22" s="60" t="s">
        <v>9</v>
      </c>
      <c r="G22" s="60">
        <v>202652</v>
      </c>
      <c r="H22" s="61">
        <v>44603</v>
      </c>
      <c r="I22" s="62">
        <v>54000</v>
      </c>
      <c r="J22" s="62">
        <v>54000</v>
      </c>
      <c r="K22" s="60" t="s">
        <v>102</v>
      </c>
      <c r="L22" s="60" t="s">
        <v>103</v>
      </c>
      <c r="M22" s="60"/>
      <c r="N22" s="62">
        <v>0</v>
      </c>
      <c r="O22" s="60"/>
      <c r="P22" s="60" t="s">
        <v>104</v>
      </c>
      <c r="Q22" s="62">
        <v>54000</v>
      </c>
      <c r="R22" s="62">
        <v>0</v>
      </c>
      <c r="S22" s="62">
        <v>0</v>
      </c>
      <c r="T22" s="62">
        <v>0</v>
      </c>
      <c r="U22" s="62">
        <v>54000</v>
      </c>
      <c r="V22" s="62">
        <v>0</v>
      </c>
      <c r="W22" s="60"/>
      <c r="X22" s="62">
        <v>0</v>
      </c>
      <c r="Y22" s="60"/>
      <c r="Z22" s="62">
        <v>0</v>
      </c>
      <c r="AA22" s="62">
        <v>0</v>
      </c>
      <c r="AB22" s="60"/>
      <c r="AC22" s="60"/>
      <c r="AD22" s="61">
        <v>44603</v>
      </c>
      <c r="AE22" s="60"/>
      <c r="AF22" s="60">
        <v>2</v>
      </c>
      <c r="AG22" s="60"/>
      <c r="AH22" s="60"/>
      <c r="AI22" s="60">
        <v>1</v>
      </c>
      <c r="AJ22" s="60">
        <v>20221230</v>
      </c>
      <c r="AK22" s="60">
        <v>20221201</v>
      </c>
      <c r="AL22" s="62">
        <v>54000</v>
      </c>
      <c r="AM22" s="62">
        <v>0</v>
      </c>
      <c r="AN22" s="61">
        <v>44957</v>
      </c>
    </row>
    <row r="23" spans="1:40">
      <c r="A23" s="60">
        <v>891900343</v>
      </c>
      <c r="B23" s="60" t="s">
        <v>1</v>
      </c>
      <c r="C23" s="60" t="s">
        <v>9</v>
      </c>
      <c r="D23" s="60">
        <v>202908</v>
      </c>
      <c r="E23" s="60" t="s">
        <v>125</v>
      </c>
      <c r="F23" s="60" t="s">
        <v>9</v>
      </c>
      <c r="G23" s="60">
        <v>202908</v>
      </c>
      <c r="H23" s="61">
        <v>44631</v>
      </c>
      <c r="I23" s="62">
        <v>25300</v>
      </c>
      <c r="J23" s="62">
        <v>25300</v>
      </c>
      <c r="K23" s="60" t="s">
        <v>102</v>
      </c>
      <c r="L23" s="60" t="s">
        <v>103</v>
      </c>
      <c r="M23" s="60"/>
      <c r="N23" s="62">
        <v>0</v>
      </c>
      <c r="O23" s="60"/>
      <c r="P23" s="60" t="s">
        <v>104</v>
      </c>
      <c r="Q23" s="62">
        <v>25300</v>
      </c>
      <c r="R23" s="62">
        <v>0</v>
      </c>
      <c r="S23" s="62">
        <v>0</v>
      </c>
      <c r="T23" s="62">
        <v>0</v>
      </c>
      <c r="U23" s="62">
        <v>25300</v>
      </c>
      <c r="V23" s="62">
        <v>0</v>
      </c>
      <c r="W23" s="60"/>
      <c r="X23" s="62">
        <v>0</v>
      </c>
      <c r="Y23" s="60"/>
      <c r="Z23" s="62">
        <v>0</v>
      </c>
      <c r="AA23" s="62">
        <v>0</v>
      </c>
      <c r="AB23" s="60"/>
      <c r="AC23" s="60"/>
      <c r="AD23" s="61">
        <v>44631</v>
      </c>
      <c r="AE23" s="60"/>
      <c r="AF23" s="60">
        <v>2</v>
      </c>
      <c r="AG23" s="60"/>
      <c r="AH23" s="60"/>
      <c r="AI23" s="60">
        <v>1</v>
      </c>
      <c r="AJ23" s="60">
        <v>20221230</v>
      </c>
      <c r="AK23" s="60">
        <v>20221201</v>
      </c>
      <c r="AL23" s="62">
        <v>25300</v>
      </c>
      <c r="AM23" s="62">
        <v>0</v>
      </c>
      <c r="AN23" s="61">
        <v>44957</v>
      </c>
    </row>
    <row r="24" spans="1:40">
      <c r="A24" s="60">
        <v>891900343</v>
      </c>
      <c r="B24" s="60" t="s">
        <v>1</v>
      </c>
      <c r="C24" s="60" t="s">
        <v>9</v>
      </c>
      <c r="D24" s="60">
        <v>150212</v>
      </c>
      <c r="E24" s="60" t="s">
        <v>126</v>
      </c>
      <c r="F24" s="60" t="s">
        <v>9</v>
      </c>
      <c r="G24" s="60">
        <v>150212</v>
      </c>
      <c r="H24" s="61">
        <v>44809</v>
      </c>
      <c r="I24" s="62">
        <v>69985</v>
      </c>
      <c r="J24" s="62">
        <v>69985</v>
      </c>
      <c r="K24" s="60" t="s">
        <v>102</v>
      </c>
      <c r="L24" s="60" t="s">
        <v>103</v>
      </c>
      <c r="M24" s="60"/>
      <c r="N24" s="62">
        <v>0</v>
      </c>
      <c r="O24" s="60"/>
      <c r="P24" s="60" t="s">
        <v>104</v>
      </c>
      <c r="Q24" s="62">
        <v>69985</v>
      </c>
      <c r="R24" s="62">
        <v>0</v>
      </c>
      <c r="S24" s="62">
        <v>0</v>
      </c>
      <c r="T24" s="62">
        <v>0</v>
      </c>
      <c r="U24" s="62">
        <v>69985</v>
      </c>
      <c r="V24" s="62">
        <v>0</v>
      </c>
      <c r="W24" s="60"/>
      <c r="X24" s="62">
        <v>0</v>
      </c>
      <c r="Y24" s="60"/>
      <c r="Z24" s="62">
        <v>0</v>
      </c>
      <c r="AA24" s="62">
        <v>0</v>
      </c>
      <c r="AB24" s="60"/>
      <c r="AC24" s="60"/>
      <c r="AD24" s="61">
        <v>44809</v>
      </c>
      <c r="AE24" s="60"/>
      <c r="AF24" s="60">
        <v>2</v>
      </c>
      <c r="AG24" s="60"/>
      <c r="AH24" s="60"/>
      <c r="AI24" s="60">
        <v>1</v>
      </c>
      <c r="AJ24" s="60">
        <v>20221230</v>
      </c>
      <c r="AK24" s="60">
        <v>20221201</v>
      </c>
      <c r="AL24" s="62">
        <v>69985</v>
      </c>
      <c r="AM24" s="62">
        <v>0</v>
      </c>
      <c r="AN24" s="61">
        <v>44957</v>
      </c>
    </row>
    <row r="25" spans="1:40">
      <c r="A25" s="60">
        <v>891900343</v>
      </c>
      <c r="B25" s="60" t="s">
        <v>1</v>
      </c>
      <c r="C25" s="60" t="s">
        <v>9</v>
      </c>
      <c r="D25" s="60">
        <v>150247</v>
      </c>
      <c r="E25" s="60" t="s">
        <v>127</v>
      </c>
      <c r="F25" s="60" t="s">
        <v>9</v>
      </c>
      <c r="G25" s="60">
        <v>150247</v>
      </c>
      <c r="H25" s="61">
        <v>44839</v>
      </c>
      <c r="I25" s="62">
        <v>1673718</v>
      </c>
      <c r="J25" s="62">
        <v>1673718</v>
      </c>
      <c r="K25" s="60" t="s">
        <v>102</v>
      </c>
      <c r="L25" s="60" t="s">
        <v>103</v>
      </c>
      <c r="M25" s="60"/>
      <c r="N25" s="62">
        <v>0</v>
      </c>
      <c r="O25" s="60"/>
      <c r="P25" s="60" t="s">
        <v>104</v>
      </c>
      <c r="Q25" s="62">
        <v>1673718</v>
      </c>
      <c r="R25" s="62">
        <v>0</v>
      </c>
      <c r="S25" s="62">
        <v>0</v>
      </c>
      <c r="T25" s="62">
        <v>0</v>
      </c>
      <c r="U25" s="62">
        <v>1673718</v>
      </c>
      <c r="V25" s="62">
        <v>0</v>
      </c>
      <c r="W25" s="60"/>
      <c r="X25" s="62">
        <v>0</v>
      </c>
      <c r="Y25" s="60"/>
      <c r="Z25" s="62">
        <v>0</v>
      </c>
      <c r="AA25" s="62">
        <v>0</v>
      </c>
      <c r="AB25" s="60"/>
      <c r="AC25" s="60"/>
      <c r="AD25" s="61">
        <v>44839</v>
      </c>
      <c r="AE25" s="60"/>
      <c r="AF25" s="60">
        <v>2</v>
      </c>
      <c r="AG25" s="60"/>
      <c r="AH25" s="60"/>
      <c r="AI25" s="60">
        <v>1</v>
      </c>
      <c r="AJ25" s="60">
        <v>20221230</v>
      </c>
      <c r="AK25" s="60">
        <v>20221201</v>
      </c>
      <c r="AL25" s="62">
        <v>1673718</v>
      </c>
      <c r="AM25" s="62">
        <v>0</v>
      </c>
      <c r="AN25" s="61">
        <v>44957</v>
      </c>
    </row>
    <row r="26" spans="1:40">
      <c r="A26" s="60">
        <v>891900343</v>
      </c>
      <c r="B26" s="60" t="s">
        <v>1</v>
      </c>
      <c r="C26" s="60" t="s">
        <v>9</v>
      </c>
      <c r="D26" s="60">
        <v>151784</v>
      </c>
      <c r="E26" s="60" t="s">
        <v>128</v>
      </c>
      <c r="F26" s="60" t="s">
        <v>9</v>
      </c>
      <c r="G26" s="60">
        <v>151784</v>
      </c>
      <c r="H26" s="61">
        <v>44694</v>
      </c>
      <c r="I26" s="62">
        <v>40000</v>
      </c>
      <c r="J26" s="62">
        <v>40000</v>
      </c>
      <c r="K26" s="60" t="s">
        <v>102</v>
      </c>
      <c r="L26" s="60" t="s">
        <v>103</v>
      </c>
      <c r="M26" s="60"/>
      <c r="N26" s="62">
        <v>0</v>
      </c>
      <c r="O26" s="60"/>
      <c r="P26" s="60" t="s">
        <v>104</v>
      </c>
      <c r="Q26" s="62">
        <v>40000</v>
      </c>
      <c r="R26" s="62">
        <v>0</v>
      </c>
      <c r="S26" s="62">
        <v>0</v>
      </c>
      <c r="T26" s="62">
        <v>0</v>
      </c>
      <c r="U26" s="62">
        <v>40000</v>
      </c>
      <c r="V26" s="62">
        <v>0</v>
      </c>
      <c r="W26" s="60"/>
      <c r="X26" s="62">
        <v>0</v>
      </c>
      <c r="Y26" s="60"/>
      <c r="Z26" s="62">
        <v>0</v>
      </c>
      <c r="AA26" s="62">
        <v>0</v>
      </c>
      <c r="AB26" s="60"/>
      <c r="AC26" s="60"/>
      <c r="AD26" s="61">
        <v>44694</v>
      </c>
      <c r="AE26" s="60"/>
      <c r="AF26" s="60">
        <v>2</v>
      </c>
      <c r="AG26" s="60"/>
      <c r="AH26" s="60"/>
      <c r="AI26" s="60">
        <v>1</v>
      </c>
      <c r="AJ26" s="60">
        <v>20221230</v>
      </c>
      <c r="AK26" s="60">
        <v>20221201</v>
      </c>
      <c r="AL26" s="62">
        <v>40000</v>
      </c>
      <c r="AM26" s="62">
        <v>0</v>
      </c>
      <c r="AN26" s="61">
        <v>44957</v>
      </c>
    </row>
    <row r="27" spans="1:40">
      <c r="A27" s="60">
        <v>891900343</v>
      </c>
      <c r="B27" s="60" t="s">
        <v>1</v>
      </c>
      <c r="C27" s="60" t="s">
        <v>9</v>
      </c>
      <c r="D27" s="60">
        <v>152666</v>
      </c>
      <c r="E27" s="60" t="s">
        <v>129</v>
      </c>
      <c r="F27" s="60" t="s">
        <v>9</v>
      </c>
      <c r="G27" s="60">
        <v>152666</v>
      </c>
      <c r="H27" s="61">
        <v>44697</v>
      </c>
      <c r="I27" s="62">
        <v>65700</v>
      </c>
      <c r="J27" s="62">
        <v>65700</v>
      </c>
      <c r="K27" s="60" t="s">
        <v>102</v>
      </c>
      <c r="L27" s="60" t="s">
        <v>103</v>
      </c>
      <c r="M27" s="60"/>
      <c r="N27" s="62">
        <v>0</v>
      </c>
      <c r="O27" s="60"/>
      <c r="P27" s="60" t="s">
        <v>104</v>
      </c>
      <c r="Q27" s="62">
        <v>65700</v>
      </c>
      <c r="R27" s="62">
        <v>0</v>
      </c>
      <c r="S27" s="62">
        <v>0</v>
      </c>
      <c r="T27" s="62">
        <v>0</v>
      </c>
      <c r="U27" s="62">
        <v>65700</v>
      </c>
      <c r="V27" s="62">
        <v>0</v>
      </c>
      <c r="W27" s="60"/>
      <c r="X27" s="62">
        <v>0</v>
      </c>
      <c r="Y27" s="60"/>
      <c r="Z27" s="62">
        <v>0</v>
      </c>
      <c r="AA27" s="62">
        <v>0</v>
      </c>
      <c r="AB27" s="60"/>
      <c r="AC27" s="60"/>
      <c r="AD27" s="61">
        <v>44697</v>
      </c>
      <c r="AE27" s="60"/>
      <c r="AF27" s="60">
        <v>2</v>
      </c>
      <c r="AG27" s="60"/>
      <c r="AH27" s="60"/>
      <c r="AI27" s="60">
        <v>1</v>
      </c>
      <c r="AJ27" s="60">
        <v>20221230</v>
      </c>
      <c r="AK27" s="60">
        <v>20221201</v>
      </c>
      <c r="AL27" s="62">
        <v>65700</v>
      </c>
      <c r="AM27" s="62">
        <v>0</v>
      </c>
      <c r="AN27" s="61">
        <v>44957</v>
      </c>
    </row>
    <row r="28" spans="1:40">
      <c r="A28" s="60">
        <v>891900343</v>
      </c>
      <c r="B28" s="60" t="s">
        <v>1</v>
      </c>
      <c r="C28" s="60" t="s">
        <v>9</v>
      </c>
      <c r="D28" s="60">
        <v>153275</v>
      </c>
      <c r="E28" s="60" t="s">
        <v>130</v>
      </c>
      <c r="F28" s="60" t="s">
        <v>9</v>
      </c>
      <c r="G28" s="60">
        <v>153275</v>
      </c>
      <c r="H28" s="61">
        <v>44699</v>
      </c>
      <c r="I28" s="62">
        <v>147000</v>
      </c>
      <c r="J28" s="62">
        <v>147000</v>
      </c>
      <c r="K28" s="60" t="s">
        <v>102</v>
      </c>
      <c r="L28" s="60" t="s">
        <v>103</v>
      </c>
      <c r="M28" s="60"/>
      <c r="N28" s="62">
        <v>0</v>
      </c>
      <c r="O28" s="60"/>
      <c r="P28" s="60" t="s">
        <v>104</v>
      </c>
      <c r="Q28" s="62">
        <v>147000</v>
      </c>
      <c r="R28" s="62">
        <v>0</v>
      </c>
      <c r="S28" s="62">
        <v>0</v>
      </c>
      <c r="T28" s="62">
        <v>0</v>
      </c>
      <c r="U28" s="62">
        <v>147000</v>
      </c>
      <c r="V28" s="62">
        <v>0</v>
      </c>
      <c r="W28" s="60"/>
      <c r="X28" s="62">
        <v>0</v>
      </c>
      <c r="Y28" s="60"/>
      <c r="Z28" s="62">
        <v>0</v>
      </c>
      <c r="AA28" s="62">
        <v>0</v>
      </c>
      <c r="AB28" s="60"/>
      <c r="AC28" s="60"/>
      <c r="AD28" s="61">
        <v>44699</v>
      </c>
      <c r="AE28" s="60"/>
      <c r="AF28" s="60">
        <v>2</v>
      </c>
      <c r="AG28" s="60"/>
      <c r="AH28" s="60"/>
      <c r="AI28" s="60">
        <v>1</v>
      </c>
      <c r="AJ28" s="60">
        <v>20221230</v>
      </c>
      <c r="AK28" s="60">
        <v>20221201</v>
      </c>
      <c r="AL28" s="62">
        <v>147000</v>
      </c>
      <c r="AM28" s="62">
        <v>0</v>
      </c>
      <c r="AN28" s="61">
        <v>44957</v>
      </c>
    </row>
    <row r="29" spans="1:40">
      <c r="A29" s="60">
        <v>891900343</v>
      </c>
      <c r="B29" s="60" t="s">
        <v>1</v>
      </c>
      <c r="C29" s="60" t="s">
        <v>9</v>
      </c>
      <c r="D29" s="60">
        <v>158780</v>
      </c>
      <c r="E29" s="60" t="s">
        <v>131</v>
      </c>
      <c r="F29" s="60" t="s">
        <v>9</v>
      </c>
      <c r="G29" s="60">
        <v>158780</v>
      </c>
      <c r="H29" s="61">
        <v>44626</v>
      </c>
      <c r="I29" s="62">
        <v>80832</v>
      </c>
      <c r="J29" s="62">
        <v>80832</v>
      </c>
      <c r="K29" s="60" t="s">
        <v>102</v>
      </c>
      <c r="L29" s="60" t="s">
        <v>103</v>
      </c>
      <c r="M29" s="60"/>
      <c r="N29" s="62">
        <v>0</v>
      </c>
      <c r="O29" s="60" t="s">
        <v>111</v>
      </c>
      <c r="P29" s="60" t="s">
        <v>104</v>
      </c>
      <c r="Q29" s="62">
        <v>80832</v>
      </c>
      <c r="R29" s="62">
        <v>0</v>
      </c>
      <c r="S29" s="62">
        <v>0</v>
      </c>
      <c r="T29" s="62">
        <v>0</v>
      </c>
      <c r="U29" s="62">
        <v>80832</v>
      </c>
      <c r="V29" s="62">
        <v>0</v>
      </c>
      <c r="W29" s="60"/>
      <c r="X29" s="62">
        <v>0</v>
      </c>
      <c r="Y29" s="60"/>
      <c r="Z29" s="62">
        <v>0</v>
      </c>
      <c r="AA29" s="62">
        <v>0</v>
      </c>
      <c r="AB29" s="60"/>
      <c r="AC29" s="60"/>
      <c r="AD29" s="61">
        <v>44626</v>
      </c>
      <c r="AE29" s="60"/>
      <c r="AF29" s="60">
        <v>2</v>
      </c>
      <c r="AG29" s="60"/>
      <c r="AH29" s="60"/>
      <c r="AI29" s="60">
        <v>1</v>
      </c>
      <c r="AJ29" s="60">
        <v>20221229</v>
      </c>
      <c r="AK29" s="60">
        <v>20221201</v>
      </c>
      <c r="AL29" s="62">
        <v>80832</v>
      </c>
      <c r="AM29" s="62">
        <v>0</v>
      </c>
      <c r="AN29" s="61">
        <v>44957</v>
      </c>
    </row>
    <row r="30" spans="1:40">
      <c r="A30" s="60">
        <v>891900343</v>
      </c>
      <c r="B30" s="60" t="s">
        <v>1</v>
      </c>
      <c r="C30" s="60" t="s">
        <v>9</v>
      </c>
      <c r="D30" s="60">
        <v>158782</v>
      </c>
      <c r="E30" s="60" t="s">
        <v>132</v>
      </c>
      <c r="F30" s="60" t="s">
        <v>9</v>
      </c>
      <c r="G30" s="60">
        <v>158782</v>
      </c>
      <c r="H30" s="61">
        <v>44626</v>
      </c>
      <c r="I30" s="62">
        <v>129540</v>
      </c>
      <c r="J30" s="62">
        <v>129540</v>
      </c>
      <c r="K30" s="60" t="s">
        <v>102</v>
      </c>
      <c r="L30" s="60" t="s">
        <v>103</v>
      </c>
      <c r="M30" s="60"/>
      <c r="N30" s="62">
        <v>0</v>
      </c>
      <c r="O30" s="60"/>
      <c r="P30" s="60" t="s">
        <v>104</v>
      </c>
      <c r="Q30" s="62">
        <v>129540</v>
      </c>
      <c r="R30" s="62">
        <v>0</v>
      </c>
      <c r="S30" s="62">
        <v>0</v>
      </c>
      <c r="T30" s="62">
        <v>0</v>
      </c>
      <c r="U30" s="62">
        <v>129540</v>
      </c>
      <c r="V30" s="62">
        <v>0</v>
      </c>
      <c r="W30" s="60"/>
      <c r="X30" s="62">
        <v>0</v>
      </c>
      <c r="Y30" s="60"/>
      <c r="Z30" s="62">
        <v>0</v>
      </c>
      <c r="AA30" s="62">
        <v>0</v>
      </c>
      <c r="AB30" s="60"/>
      <c r="AC30" s="60"/>
      <c r="AD30" s="61">
        <v>44626</v>
      </c>
      <c r="AE30" s="60"/>
      <c r="AF30" s="60">
        <v>2</v>
      </c>
      <c r="AG30" s="60"/>
      <c r="AH30" s="60"/>
      <c r="AI30" s="60">
        <v>1</v>
      </c>
      <c r="AJ30" s="60">
        <v>20221230</v>
      </c>
      <c r="AK30" s="60">
        <v>20221201</v>
      </c>
      <c r="AL30" s="62">
        <v>129540</v>
      </c>
      <c r="AM30" s="62">
        <v>0</v>
      </c>
      <c r="AN30" s="61">
        <v>44957</v>
      </c>
    </row>
    <row r="31" spans="1:40">
      <c r="A31" s="60">
        <v>891900343</v>
      </c>
      <c r="B31" s="60" t="s">
        <v>1</v>
      </c>
      <c r="C31" s="60" t="s">
        <v>9</v>
      </c>
      <c r="D31" s="60">
        <v>160447</v>
      </c>
      <c r="E31" s="60" t="s">
        <v>133</v>
      </c>
      <c r="F31" s="60" t="s">
        <v>9</v>
      </c>
      <c r="G31" s="60">
        <v>160447</v>
      </c>
      <c r="H31" s="61">
        <v>44810</v>
      </c>
      <c r="I31" s="62">
        <v>308100</v>
      </c>
      <c r="J31" s="62">
        <v>308100</v>
      </c>
      <c r="K31" s="60" t="s">
        <v>102</v>
      </c>
      <c r="L31" s="60" t="s">
        <v>103</v>
      </c>
      <c r="M31" s="60"/>
      <c r="N31" s="62">
        <v>0</v>
      </c>
      <c r="O31" s="60"/>
      <c r="P31" s="60" t="s">
        <v>104</v>
      </c>
      <c r="Q31" s="62">
        <v>308100</v>
      </c>
      <c r="R31" s="62">
        <v>0</v>
      </c>
      <c r="S31" s="62">
        <v>0</v>
      </c>
      <c r="T31" s="62">
        <v>0</v>
      </c>
      <c r="U31" s="62">
        <v>308100</v>
      </c>
      <c r="V31" s="62">
        <v>0</v>
      </c>
      <c r="W31" s="60"/>
      <c r="X31" s="62">
        <v>0</v>
      </c>
      <c r="Y31" s="60"/>
      <c r="Z31" s="62">
        <v>0</v>
      </c>
      <c r="AA31" s="62">
        <v>0</v>
      </c>
      <c r="AB31" s="60"/>
      <c r="AC31" s="60"/>
      <c r="AD31" s="61">
        <v>44810</v>
      </c>
      <c r="AE31" s="60"/>
      <c r="AF31" s="60">
        <v>2</v>
      </c>
      <c r="AG31" s="60"/>
      <c r="AH31" s="60"/>
      <c r="AI31" s="60">
        <v>1</v>
      </c>
      <c r="AJ31" s="60">
        <v>20221230</v>
      </c>
      <c r="AK31" s="60">
        <v>20221201</v>
      </c>
      <c r="AL31" s="62">
        <v>308100</v>
      </c>
      <c r="AM31" s="62">
        <v>0</v>
      </c>
      <c r="AN31" s="61">
        <v>44957</v>
      </c>
    </row>
    <row r="32" spans="1:40">
      <c r="A32" s="60">
        <v>891900343</v>
      </c>
      <c r="B32" s="60" t="s">
        <v>1</v>
      </c>
      <c r="C32" s="60" t="s">
        <v>9</v>
      </c>
      <c r="D32" s="60">
        <v>160491</v>
      </c>
      <c r="E32" s="60" t="s">
        <v>134</v>
      </c>
      <c r="F32" s="60" t="s">
        <v>9</v>
      </c>
      <c r="G32" s="60">
        <v>160491</v>
      </c>
      <c r="H32" s="61">
        <v>44810</v>
      </c>
      <c r="I32" s="62">
        <v>51000</v>
      </c>
      <c r="J32" s="62">
        <v>51000</v>
      </c>
      <c r="K32" s="60" t="s">
        <v>102</v>
      </c>
      <c r="L32" s="60" t="s">
        <v>103</v>
      </c>
      <c r="M32" s="60"/>
      <c r="N32" s="62">
        <v>0</v>
      </c>
      <c r="O32" s="60"/>
      <c r="P32" s="60" t="s">
        <v>104</v>
      </c>
      <c r="Q32" s="62">
        <v>51000</v>
      </c>
      <c r="R32" s="62">
        <v>0</v>
      </c>
      <c r="S32" s="62">
        <v>0</v>
      </c>
      <c r="T32" s="62">
        <v>0</v>
      </c>
      <c r="U32" s="62">
        <v>51000</v>
      </c>
      <c r="V32" s="62">
        <v>0</v>
      </c>
      <c r="W32" s="60"/>
      <c r="X32" s="62">
        <v>0</v>
      </c>
      <c r="Y32" s="60"/>
      <c r="Z32" s="62">
        <v>0</v>
      </c>
      <c r="AA32" s="62">
        <v>0</v>
      </c>
      <c r="AB32" s="60"/>
      <c r="AC32" s="60"/>
      <c r="AD32" s="61">
        <v>44810</v>
      </c>
      <c r="AE32" s="60"/>
      <c r="AF32" s="60">
        <v>2</v>
      </c>
      <c r="AG32" s="60"/>
      <c r="AH32" s="60"/>
      <c r="AI32" s="60">
        <v>1</v>
      </c>
      <c r="AJ32" s="60">
        <v>20221230</v>
      </c>
      <c r="AK32" s="60">
        <v>20221201</v>
      </c>
      <c r="AL32" s="62">
        <v>51000</v>
      </c>
      <c r="AM32" s="62">
        <v>0</v>
      </c>
      <c r="AN32" s="61">
        <v>44957</v>
      </c>
    </row>
    <row r="33" spans="1:40">
      <c r="A33" s="60">
        <v>891900343</v>
      </c>
      <c r="B33" s="60" t="s">
        <v>1</v>
      </c>
      <c r="C33" s="60" t="s">
        <v>9</v>
      </c>
      <c r="D33" s="60">
        <v>165788</v>
      </c>
      <c r="E33" s="60" t="s">
        <v>135</v>
      </c>
      <c r="F33" s="60" t="s">
        <v>9</v>
      </c>
      <c r="G33" s="60">
        <v>165788</v>
      </c>
      <c r="H33" s="61">
        <v>44739</v>
      </c>
      <c r="I33" s="62">
        <v>95625</v>
      </c>
      <c r="J33" s="62">
        <v>95625</v>
      </c>
      <c r="K33" s="60" t="s">
        <v>102</v>
      </c>
      <c r="L33" s="60" t="s">
        <v>103</v>
      </c>
      <c r="M33" s="60"/>
      <c r="N33" s="62">
        <v>0</v>
      </c>
      <c r="O33" s="60"/>
      <c r="P33" s="60" t="s">
        <v>104</v>
      </c>
      <c r="Q33" s="62">
        <v>95625</v>
      </c>
      <c r="R33" s="62">
        <v>0</v>
      </c>
      <c r="S33" s="62">
        <v>0</v>
      </c>
      <c r="T33" s="62">
        <v>0</v>
      </c>
      <c r="U33" s="62">
        <v>95625</v>
      </c>
      <c r="V33" s="62">
        <v>0</v>
      </c>
      <c r="W33" s="60"/>
      <c r="X33" s="62">
        <v>0</v>
      </c>
      <c r="Y33" s="60"/>
      <c r="Z33" s="62">
        <v>0</v>
      </c>
      <c r="AA33" s="62">
        <v>0</v>
      </c>
      <c r="AB33" s="60"/>
      <c r="AC33" s="60"/>
      <c r="AD33" s="61">
        <v>44739</v>
      </c>
      <c r="AE33" s="60"/>
      <c r="AF33" s="60">
        <v>2</v>
      </c>
      <c r="AG33" s="60"/>
      <c r="AH33" s="60"/>
      <c r="AI33" s="60">
        <v>1</v>
      </c>
      <c r="AJ33" s="60">
        <v>20221230</v>
      </c>
      <c r="AK33" s="60">
        <v>20221201</v>
      </c>
      <c r="AL33" s="62">
        <v>95625</v>
      </c>
      <c r="AM33" s="62">
        <v>0</v>
      </c>
      <c r="AN33" s="61">
        <v>44957</v>
      </c>
    </row>
    <row r="34" spans="1:40">
      <c r="A34" s="60">
        <v>891900343</v>
      </c>
      <c r="B34" s="60" t="s">
        <v>1</v>
      </c>
      <c r="C34" s="60" t="s">
        <v>9</v>
      </c>
      <c r="D34" s="60">
        <v>166616</v>
      </c>
      <c r="E34" s="60" t="s">
        <v>136</v>
      </c>
      <c r="F34" s="60" t="s">
        <v>9</v>
      </c>
      <c r="G34" s="60">
        <v>166616</v>
      </c>
      <c r="H34" s="61">
        <v>44741</v>
      </c>
      <c r="I34" s="62">
        <v>65700</v>
      </c>
      <c r="J34" s="62">
        <v>65700</v>
      </c>
      <c r="K34" s="60" t="s">
        <v>102</v>
      </c>
      <c r="L34" s="60" t="s">
        <v>103</v>
      </c>
      <c r="M34" s="60"/>
      <c r="N34" s="62">
        <v>0</v>
      </c>
      <c r="O34" s="60"/>
      <c r="P34" s="60" t="s">
        <v>104</v>
      </c>
      <c r="Q34" s="62">
        <v>65700</v>
      </c>
      <c r="R34" s="62">
        <v>0</v>
      </c>
      <c r="S34" s="62">
        <v>0</v>
      </c>
      <c r="T34" s="62">
        <v>0</v>
      </c>
      <c r="U34" s="62">
        <v>65700</v>
      </c>
      <c r="V34" s="62">
        <v>0</v>
      </c>
      <c r="W34" s="60"/>
      <c r="X34" s="62">
        <v>0</v>
      </c>
      <c r="Y34" s="60"/>
      <c r="Z34" s="62">
        <v>0</v>
      </c>
      <c r="AA34" s="62">
        <v>0</v>
      </c>
      <c r="AB34" s="60"/>
      <c r="AC34" s="60"/>
      <c r="AD34" s="61">
        <v>44741</v>
      </c>
      <c r="AE34" s="60"/>
      <c r="AF34" s="60">
        <v>2</v>
      </c>
      <c r="AG34" s="60"/>
      <c r="AH34" s="60"/>
      <c r="AI34" s="60">
        <v>1</v>
      </c>
      <c r="AJ34" s="60">
        <v>20221230</v>
      </c>
      <c r="AK34" s="60">
        <v>20221201</v>
      </c>
      <c r="AL34" s="62">
        <v>65700</v>
      </c>
      <c r="AM34" s="62">
        <v>0</v>
      </c>
      <c r="AN34" s="61">
        <v>44957</v>
      </c>
    </row>
    <row r="35" spans="1:40">
      <c r="A35" s="60">
        <v>891900343</v>
      </c>
      <c r="B35" s="60" t="s">
        <v>1</v>
      </c>
      <c r="C35" s="60" t="s">
        <v>9</v>
      </c>
      <c r="D35" s="60">
        <v>166859</v>
      </c>
      <c r="E35" s="60" t="s">
        <v>137</v>
      </c>
      <c r="F35" s="60" t="s">
        <v>9</v>
      </c>
      <c r="G35" s="60">
        <v>166859</v>
      </c>
      <c r="H35" s="61">
        <v>44742</v>
      </c>
      <c r="I35" s="62">
        <v>95100</v>
      </c>
      <c r="J35" s="62">
        <v>95100</v>
      </c>
      <c r="K35" s="60" t="s">
        <v>102</v>
      </c>
      <c r="L35" s="60" t="s">
        <v>103</v>
      </c>
      <c r="M35" s="60"/>
      <c r="N35" s="62">
        <v>0</v>
      </c>
      <c r="O35" s="60"/>
      <c r="P35" s="60" t="s">
        <v>104</v>
      </c>
      <c r="Q35" s="62">
        <v>95100</v>
      </c>
      <c r="R35" s="62">
        <v>0</v>
      </c>
      <c r="S35" s="62">
        <v>0</v>
      </c>
      <c r="T35" s="62">
        <v>0</v>
      </c>
      <c r="U35" s="62">
        <v>95100</v>
      </c>
      <c r="V35" s="62">
        <v>0</v>
      </c>
      <c r="W35" s="60"/>
      <c r="X35" s="62">
        <v>0</v>
      </c>
      <c r="Y35" s="60"/>
      <c r="Z35" s="62">
        <v>0</v>
      </c>
      <c r="AA35" s="62">
        <v>0</v>
      </c>
      <c r="AB35" s="60"/>
      <c r="AC35" s="60"/>
      <c r="AD35" s="61">
        <v>44742</v>
      </c>
      <c r="AE35" s="60"/>
      <c r="AF35" s="60">
        <v>2</v>
      </c>
      <c r="AG35" s="60"/>
      <c r="AH35" s="60"/>
      <c r="AI35" s="60">
        <v>1</v>
      </c>
      <c r="AJ35" s="60">
        <v>20221230</v>
      </c>
      <c r="AK35" s="60">
        <v>20221201</v>
      </c>
      <c r="AL35" s="62">
        <v>95100</v>
      </c>
      <c r="AM35" s="62">
        <v>0</v>
      </c>
      <c r="AN35" s="61">
        <v>44957</v>
      </c>
    </row>
    <row r="36" spans="1:40">
      <c r="A36" s="60">
        <v>891900343</v>
      </c>
      <c r="B36" s="60" t="s">
        <v>1</v>
      </c>
      <c r="C36" s="60" t="s">
        <v>9</v>
      </c>
      <c r="D36" s="60">
        <v>168210</v>
      </c>
      <c r="E36" s="60" t="s">
        <v>138</v>
      </c>
      <c r="F36" s="60" t="s">
        <v>9</v>
      </c>
      <c r="G36" s="60">
        <v>168210</v>
      </c>
      <c r="H36" s="61">
        <v>44688</v>
      </c>
      <c r="I36" s="62">
        <v>36300</v>
      </c>
      <c r="J36" s="62">
        <v>36300</v>
      </c>
      <c r="K36" s="60" t="s">
        <v>102</v>
      </c>
      <c r="L36" s="60" t="s">
        <v>103</v>
      </c>
      <c r="M36" s="60"/>
      <c r="N36" s="62">
        <v>0</v>
      </c>
      <c r="O36" s="60"/>
      <c r="P36" s="60" t="s">
        <v>104</v>
      </c>
      <c r="Q36" s="62">
        <v>36300</v>
      </c>
      <c r="R36" s="62">
        <v>0</v>
      </c>
      <c r="S36" s="62">
        <v>0</v>
      </c>
      <c r="T36" s="62">
        <v>0</v>
      </c>
      <c r="U36" s="62">
        <v>36300</v>
      </c>
      <c r="V36" s="62">
        <v>0</v>
      </c>
      <c r="W36" s="60"/>
      <c r="X36" s="62">
        <v>0</v>
      </c>
      <c r="Y36" s="60"/>
      <c r="Z36" s="62">
        <v>0</v>
      </c>
      <c r="AA36" s="62">
        <v>0</v>
      </c>
      <c r="AB36" s="60"/>
      <c r="AC36" s="60"/>
      <c r="AD36" s="61">
        <v>44688</v>
      </c>
      <c r="AE36" s="60"/>
      <c r="AF36" s="60">
        <v>2</v>
      </c>
      <c r="AG36" s="60"/>
      <c r="AH36" s="60"/>
      <c r="AI36" s="60">
        <v>1</v>
      </c>
      <c r="AJ36" s="60">
        <v>20221230</v>
      </c>
      <c r="AK36" s="60">
        <v>20221201</v>
      </c>
      <c r="AL36" s="62">
        <v>36300</v>
      </c>
      <c r="AM36" s="62">
        <v>0</v>
      </c>
      <c r="AN36" s="61">
        <v>44957</v>
      </c>
    </row>
    <row r="37" spans="1:40">
      <c r="A37" s="60">
        <v>891900343</v>
      </c>
      <c r="B37" s="60" t="s">
        <v>1</v>
      </c>
      <c r="C37" s="60" t="s">
        <v>9</v>
      </c>
      <c r="D37" s="60">
        <v>168425</v>
      </c>
      <c r="E37" s="60" t="s">
        <v>139</v>
      </c>
      <c r="F37" s="60" t="s">
        <v>9</v>
      </c>
      <c r="G37" s="60">
        <v>168425</v>
      </c>
      <c r="H37" s="61">
        <v>44688</v>
      </c>
      <c r="I37" s="62">
        <v>67305</v>
      </c>
      <c r="J37" s="62">
        <v>67305</v>
      </c>
      <c r="K37" s="60" t="s">
        <v>102</v>
      </c>
      <c r="L37" s="60" t="s">
        <v>103</v>
      </c>
      <c r="M37" s="60"/>
      <c r="N37" s="62">
        <v>0</v>
      </c>
      <c r="O37" s="60"/>
      <c r="P37" s="60" t="s">
        <v>104</v>
      </c>
      <c r="Q37" s="62">
        <v>67305</v>
      </c>
      <c r="R37" s="62">
        <v>0</v>
      </c>
      <c r="S37" s="62">
        <v>0</v>
      </c>
      <c r="T37" s="62">
        <v>0</v>
      </c>
      <c r="U37" s="62">
        <v>67305</v>
      </c>
      <c r="V37" s="62">
        <v>0</v>
      </c>
      <c r="W37" s="60"/>
      <c r="X37" s="62">
        <v>0</v>
      </c>
      <c r="Y37" s="60"/>
      <c r="Z37" s="62">
        <v>0</v>
      </c>
      <c r="AA37" s="62">
        <v>0</v>
      </c>
      <c r="AB37" s="60"/>
      <c r="AC37" s="60"/>
      <c r="AD37" s="61">
        <v>44688</v>
      </c>
      <c r="AE37" s="60"/>
      <c r="AF37" s="60">
        <v>2</v>
      </c>
      <c r="AG37" s="60"/>
      <c r="AH37" s="60"/>
      <c r="AI37" s="60">
        <v>1</v>
      </c>
      <c r="AJ37" s="60">
        <v>20221230</v>
      </c>
      <c r="AK37" s="60">
        <v>20221201</v>
      </c>
      <c r="AL37" s="62">
        <v>67305</v>
      </c>
      <c r="AM37" s="62">
        <v>0</v>
      </c>
      <c r="AN37" s="61">
        <v>44957</v>
      </c>
    </row>
    <row r="38" spans="1:40">
      <c r="A38" s="60">
        <v>891900343</v>
      </c>
      <c r="B38" s="60" t="s">
        <v>1</v>
      </c>
      <c r="C38" s="60" t="s">
        <v>9</v>
      </c>
      <c r="D38" s="60">
        <v>168426</v>
      </c>
      <c r="E38" s="60" t="s">
        <v>140</v>
      </c>
      <c r="F38" s="60" t="s">
        <v>9</v>
      </c>
      <c r="G38" s="60">
        <v>168426</v>
      </c>
      <c r="H38" s="61">
        <v>44688</v>
      </c>
      <c r="I38" s="62">
        <v>80832</v>
      </c>
      <c r="J38" s="62">
        <v>80832</v>
      </c>
      <c r="K38" s="60" t="s">
        <v>102</v>
      </c>
      <c r="L38" s="60" t="s">
        <v>103</v>
      </c>
      <c r="M38" s="60"/>
      <c r="N38" s="62">
        <v>0</v>
      </c>
      <c r="O38" s="60" t="s">
        <v>111</v>
      </c>
      <c r="P38" s="60" t="s">
        <v>104</v>
      </c>
      <c r="Q38" s="62">
        <v>80832</v>
      </c>
      <c r="R38" s="62">
        <v>0</v>
      </c>
      <c r="S38" s="62">
        <v>0</v>
      </c>
      <c r="T38" s="62">
        <v>0</v>
      </c>
      <c r="U38" s="62">
        <v>80832</v>
      </c>
      <c r="V38" s="62">
        <v>0</v>
      </c>
      <c r="W38" s="60"/>
      <c r="X38" s="62">
        <v>0</v>
      </c>
      <c r="Y38" s="60"/>
      <c r="Z38" s="62">
        <v>0</v>
      </c>
      <c r="AA38" s="62">
        <v>0</v>
      </c>
      <c r="AB38" s="60"/>
      <c r="AC38" s="60"/>
      <c r="AD38" s="61">
        <v>44688</v>
      </c>
      <c r="AE38" s="60"/>
      <c r="AF38" s="60">
        <v>2</v>
      </c>
      <c r="AG38" s="60"/>
      <c r="AH38" s="60"/>
      <c r="AI38" s="60">
        <v>1</v>
      </c>
      <c r="AJ38" s="60">
        <v>20221229</v>
      </c>
      <c r="AK38" s="60">
        <v>20221201</v>
      </c>
      <c r="AL38" s="62">
        <v>80832</v>
      </c>
      <c r="AM38" s="62">
        <v>0</v>
      </c>
      <c r="AN38" s="61">
        <v>44957</v>
      </c>
    </row>
    <row r="39" spans="1:40">
      <c r="A39" s="60">
        <v>891900343</v>
      </c>
      <c r="B39" s="60" t="s">
        <v>1</v>
      </c>
      <c r="C39" s="60" t="s">
        <v>9</v>
      </c>
      <c r="D39" s="60">
        <v>172412</v>
      </c>
      <c r="E39" s="60" t="s">
        <v>141</v>
      </c>
      <c r="F39" s="60" t="s">
        <v>9</v>
      </c>
      <c r="G39" s="60">
        <v>172412</v>
      </c>
      <c r="H39" s="61">
        <v>44759</v>
      </c>
      <c r="I39" s="62">
        <v>226820</v>
      </c>
      <c r="J39" s="62">
        <v>226820</v>
      </c>
      <c r="K39" s="60" t="s">
        <v>102</v>
      </c>
      <c r="L39" s="60" t="s">
        <v>103</v>
      </c>
      <c r="M39" s="60"/>
      <c r="N39" s="62">
        <v>0</v>
      </c>
      <c r="O39" s="60"/>
      <c r="P39" s="60" t="s">
        <v>104</v>
      </c>
      <c r="Q39" s="62">
        <v>226820</v>
      </c>
      <c r="R39" s="62">
        <v>0</v>
      </c>
      <c r="S39" s="62">
        <v>0</v>
      </c>
      <c r="T39" s="62">
        <v>0</v>
      </c>
      <c r="U39" s="62">
        <v>226820</v>
      </c>
      <c r="V39" s="62">
        <v>0</v>
      </c>
      <c r="W39" s="60"/>
      <c r="X39" s="62">
        <v>0</v>
      </c>
      <c r="Y39" s="60"/>
      <c r="Z39" s="62">
        <v>0</v>
      </c>
      <c r="AA39" s="62">
        <v>0</v>
      </c>
      <c r="AB39" s="60"/>
      <c r="AC39" s="60"/>
      <c r="AD39" s="61">
        <v>44759</v>
      </c>
      <c r="AE39" s="60"/>
      <c r="AF39" s="60">
        <v>2</v>
      </c>
      <c r="AG39" s="60"/>
      <c r="AH39" s="60"/>
      <c r="AI39" s="60">
        <v>1</v>
      </c>
      <c r="AJ39" s="60">
        <v>20221230</v>
      </c>
      <c r="AK39" s="60">
        <v>20221201</v>
      </c>
      <c r="AL39" s="62">
        <v>226820</v>
      </c>
      <c r="AM39" s="62">
        <v>0</v>
      </c>
      <c r="AN39" s="61">
        <v>44957</v>
      </c>
    </row>
    <row r="40" spans="1:40">
      <c r="A40" s="60">
        <v>891900343</v>
      </c>
      <c r="B40" s="60" t="s">
        <v>1</v>
      </c>
      <c r="C40" s="60" t="s">
        <v>9</v>
      </c>
      <c r="D40" s="60">
        <v>172553</v>
      </c>
      <c r="E40" s="60" t="s">
        <v>142</v>
      </c>
      <c r="F40" s="60" t="s">
        <v>9</v>
      </c>
      <c r="G40" s="60">
        <v>172553</v>
      </c>
      <c r="H40" s="61">
        <v>44760</v>
      </c>
      <c r="I40" s="62">
        <v>467900</v>
      </c>
      <c r="J40" s="62">
        <v>467900</v>
      </c>
      <c r="K40" s="60" t="s">
        <v>102</v>
      </c>
      <c r="L40" s="60" t="s">
        <v>103</v>
      </c>
      <c r="M40" s="60"/>
      <c r="N40" s="62">
        <v>0</v>
      </c>
      <c r="O40" s="60"/>
      <c r="P40" s="60" t="s">
        <v>104</v>
      </c>
      <c r="Q40" s="62">
        <v>467900</v>
      </c>
      <c r="R40" s="62">
        <v>0</v>
      </c>
      <c r="S40" s="62">
        <v>0</v>
      </c>
      <c r="T40" s="62">
        <v>0</v>
      </c>
      <c r="U40" s="62">
        <v>467900</v>
      </c>
      <c r="V40" s="62">
        <v>0</v>
      </c>
      <c r="W40" s="60"/>
      <c r="X40" s="62">
        <v>0</v>
      </c>
      <c r="Y40" s="60"/>
      <c r="Z40" s="62">
        <v>0</v>
      </c>
      <c r="AA40" s="62">
        <v>0</v>
      </c>
      <c r="AB40" s="60"/>
      <c r="AC40" s="60"/>
      <c r="AD40" s="61">
        <v>44760</v>
      </c>
      <c r="AE40" s="60"/>
      <c r="AF40" s="60">
        <v>2</v>
      </c>
      <c r="AG40" s="60"/>
      <c r="AH40" s="60"/>
      <c r="AI40" s="60">
        <v>1</v>
      </c>
      <c r="AJ40" s="60">
        <v>20221230</v>
      </c>
      <c r="AK40" s="60">
        <v>20221201</v>
      </c>
      <c r="AL40" s="62">
        <v>467900</v>
      </c>
      <c r="AM40" s="62">
        <v>0</v>
      </c>
      <c r="AN40" s="61">
        <v>44957</v>
      </c>
    </row>
    <row r="41" spans="1:40">
      <c r="A41" s="60">
        <v>891900343</v>
      </c>
      <c r="B41" s="60" t="s">
        <v>1</v>
      </c>
      <c r="C41" s="60" t="s">
        <v>9</v>
      </c>
      <c r="D41" s="60">
        <v>174195</v>
      </c>
      <c r="E41" s="60" t="s">
        <v>143</v>
      </c>
      <c r="F41" s="60" t="s">
        <v>9</v>
      </c>
      <c r="G41" s="60">
        <v>174195</v>
      </c>
      <c r="H41" s="61">
        <v>44766</v>
      </c>
      <c r="I41" s="62">
        <v>141620</v>
      </c>
      <c r="J41" s="62">
        <v>141620</v>
      </c>
      <c r="K41" s="60" t="s">
        <v>102</v>
      </c>
      <c r="L41" s="60" t="s">
        <v>103</v>
      </c>
      <c r="M41" s="60"/>
      <c r="N41" s="62">
        <v>0</v>
      </c>
      <c r="O41" s="60"/>
      <c r="P41" s="60" t="s">
        <v>104</v>
      </c>
      <c r="Q41" s="62">
        <v>141620</v>
      </c>
      <c r="R41" s="62">
        <v>0</v>
      </c>
      <c r="S41" s="62">
        <v>0</v>
      </c>
      <c r="T41" s="62">
        <v>0</v>
      </c>
      <c r="U41" s="62">
        <v>141620</v>
      </c>
      <c r="V41" s="62">
        <v>0</v>
      </c>
      <c r="W41" s="60"/>
      <c r="X41" s="62">
        <v>0</v>
      </c>
      <c r="Y41" s="60"/>
      <c r="Z41" s="62">
        <v>0</v>
      </c>
      <c r="AA41" s="62">
        <v>0</v>
      </c>
      <c r="AB41" s="60"/>
      <c r="AC41" s="60"/>
      <c r="AD41" s="61">
        <v>44766</v>
      </c>
      <c r="AE41" s="60"/>
      <c r="AF41" s="60">
        <v>2</v>
      </c>
      <c r="AG41" s="60"/>
      <c r="AH41" s="60"/>
      <c r="AI41" s="60">
        <v>1</v>
      </c>
      <c r="AJ41" s="60">
        <v>20221230</v>
      </c>
      <c r="AK41" s="60">
        <v>20221201</v>
      </c>
      <c r="AL41" s="62">
        <v>141620</v>
      </c>
      <c r="AM41" s="62">
        <v>0</v>
      </c>
      <c r="AN41" s="61">
        <v>44957</v>
      </c>
    </row>
    <row r="42" spans="1:40">
      <c r="A42" s="60">
        <v>891900343</v>
      </c>
      <c r="B42" s="60" t="s">
        <v>1</v>
      </c>
      <c r="C42" s="60" t="s">
        <v>9</v>
      </c>
      <c r="D42" s="60">
        <v>176415</v>
      </c>
      <c r="E42" s="60" t="s">
        <v>144</v>
      </c>
      <c r="F42" s="60" t="s">
        <v>9</v>
      </c>
      <c r="G42" s="60">
        <v>176415</v>
      </c>
      <c r="H42" s="61">
        <v>44773</v>
      </c>
      <c r="I42" s="62">
        <v>128700</v>
      </c>
      <c r="J42" s="62">
        <v>128700</v>
      </c>
      <c r="K42" s="60" t="s">
        <v>102</v>
      </c>
      <c r="L42" s="60" t="s">
        <v>103</v>
      </c>
      <c r="M42" s="60"/>
      <c r="N42" s="62">
        <v>0</v>
      </c>
      <c r="O42" s="60"/>
      <c r="P42" s="60" t="s">
        <v>104</v>
      </c>
      <c r="Q42" s="62">
        <v>128700</v>
      </c>
      <c r="R42" s="62">
        <v>0</v>
      </c>
      <c r="S42" s="62">
        <v>0</v>
      </c>
      <c r="T42" s="62">
        <v>0</v>
      </c>
      <c r="U42" s="62">
        <v>128700</v>
      </c>
      <c r="V42" s="62">
        <v>0</v>
      </c>
      <c r="W42" s="60"/>
      <c r="X42" s="62">
        <v>0</v>
      </c>
      <c r="Y42" s="60"/>
      <c r="Z42" s="62">
        <v>0</v>
      </c>
      <c r="AA42" s="62">
        <v>0</v>
      </c>
      <c r="AB42" s="60"/>
      <c r="AC42" s="60"/>
      <c r="AD42" s="61">
        <v>44773</v>
      </c>
      <c r="AE42" s="60"/>
      <c r="AF42" s="60">
        <v>2</v>
      </c>
      <c r="AG42" s="60"/>
      <c r="AH42" s="60"/>
      <c r="AI42" s="60">
        <v>1</v>
      </c>
      <c r="AJ42" s="60">
        <v>20221230</v>
      </c>
      <c r="AK42" s="60">
        <v>20221201</v>
      </c>
      <c r="AL42" s="62">
        <v>128700</v>
      </c>
      <c r="AM42" s="62">
        <v>0</v>
      </c>
      <c r="AN42" s="61">
        <v>44957</v>
      </c>
    </row>
    <row r="43" spans="1:40">
      <c r="A43" s="60">
        <v>891900343</v>
      </c>
      <c r="B43" s="60" t="s">
        <v>1</v>
      </c>
      <c r="C43" s="60" t="s">
        <v>9</v>
      </c>
      <c r="D43" s="60">
        <v>176720</v>
      </c>
      <c r="E43" s="60" t="s">
        <v>145</v>
      </c>
      <c r="F43" s="60" t="s">
        <v>9</v>
      </c>
      <c r="G43" s="60">
        <v>176720</v>
      </c>
      <c r="H43" s="61">
        <v>44569</v>
      </c>
      <c r="I43" s="62">
        <v>65700</v>
      </c>
      <c r="J43" s="62">
        <v>65700</v>
      </c>
      <c r="K43" s="60" t="s">
        <v>102</v>
      </c>
      <c r="L43" s="65" t="s">
        <v>166</v>
      </c>
      <c r="M43" s="60"/>
      <c r="N43" s="62">
        <v>0</v>
      </c>
      <c r="O43" s="60"/>
      <c r="P43" s="60" t="s">
        <v>104</v>
      </c>
      <c r="Q43" s="62">
        <v>65700</v>
      </c>
      <c r="R43" s="62">
        <v>0</v>
      </c>
      <c r="S43" s="62">
        <v>0</v>
      </c>
      <c r="T43" s="62">
        <v>0</v>
      </c>
      <c r="U43" s="62">
        <v>65700</v>
      </c>
      <c r="V43" s="62">
        <v>0</v>
      </c>
      <c r="W43" s="60"/>
      <c r="X43" s="62">
        <v>0</v>
      </c>
      <c r="Y43" s="60"/>
      <c r="Z43" s="62">
        <v>0</v>
      </c>
      <c r="AA43" s="62">
        <v>65700</v>
      </c>
      <c r="AB43" s="60">
        <v>4800058655</v>
      </c>
      <c r="AC43" s="60" t="s">
        <v>167</v>
      </c>
      <c r="AD43" s="61">
        <v>44569</v>
      </c>
      <c r="AE43" s="60"/>
      <c r="AF43" s="60">
        <v>2</v>
      </c>
      <c r="AG43" s="60"/>
      <c r="AH43" s="60"/>
      <c r="AI43" s="60">
        <v>1</v>
      </c>
      <c r="AJ43" s="60">
        <v>20221230</v>
      </c>
      <c r="AK43" s="60">
        <v>20221201</v>
      </c>
      <c r="AL43" s="62">
        <v>65700</v>
      </c>
      <c r="AM43" s="62">
        <v>0</v>
      </c>
      <c r="AN43" s="61">
        <v>44957</v>
      </c>
    </row>
    <row r="44" spans="1:40">
      <c r="A44" s="60">
        <v>891900343</v>
      </c>
      <c r="B44" s="60" t="s">
        <v>1</v>
      </c>
      <c r="C44" s="60" t="s">
        <v>9</v>
      </c>
      <c r="D44" s="60">
        <v>177264</v>
      </c>
      <c r="E44" s="60" t="s">
        <v>146</v>
      </c>
      <c r="F44" s="60" t="s">
        <v>9</v>
      </c>
      <c r="G44" s="60">
        <v>177264</v>
      </c>
      <c r="H44" s="61">
        <v>44628</v>
      </c>
      <c r="I44" s="62">
        <v>467900</v>
      </c>
      <c r="J44" s="62">
        <v>467900</v>
      </c>
      <c r="K44" s="60" t="s">
        <v>102</v>
      </c>
      <c r="L44" s="60" t="s">
        <v>103</v>
      </c>
      <c r="M44" s="60"/>
      <c r="N44" s="62">
        <v>0</v>
      </c>
      <c r="O44" s="60"/>
      <c r="P44" s="60" t="s">
        <v>104</v>
      </c>
      <c r="Q44" s="62">
        <v>467900</v>
      </c>
      <c r="R44" s="62">
        <v>0</v>
      </c>
      <c r="S44" s="62">
        <v>0</v>
      </c>
      <c r="T44" s="62">
        <v>0</v>
      </c>
      <c r="U44" s="62">
        <v>467900</v>
      </c>
      <c r="V44" s="62">
        <v>0</v>
      </c>
      <c r="W44" s="60"/>
      <c r="X44" s="62">
        <v>0</v>
      </c>
      <c r="Y44" s="60"/>
      <c r="Z44" s="62">
        <v>0</v>
      </c>
      <c r="AA44" s="62">
        <v>0</v>
      </c>
      <c r="AB44" s="60"/>
      <c r="AC44" s="60"/>
      <c r="AD44" s="61">
        <v>44628</v>
      </c>
      <c r="AE44" s="60"/>
      <c r="AF44" s="60">
        <v>2</v>
      </c>
      <c r="AG44" s="60"/>
      <c r="AH44" s="60"/>
      <c r="AI44" s="60">
        <v>1</v>
      </c>
      <c r="AJ44" s="60">
        <v>20221230</v>
      </c>
      <c r="AK44" s="60">
        <v>20221201</v>
      </c>
      <c r="AL44" s="62">
        <v>467900</v>
      </c>
      <c r="AM44" s="62">
        <v>0</v>
      </c>
      <c r="AN44" s="61">
        <v>44957</v>
      </c>
    </row>
    <row r="45" spans="1:40">
      <c r="A45" s="60">
        <v>891900343</v>
      </c>
      <c r="B45" s="60" t="s">
        <v>1</v>
      </c>
      <c r="C45" s="60" t="s">
        <v>9</v>
      </c>
      <c r="D45" s="60">
        <v>179936</v>
      </c>
      <c r="E45" s="60" t="s">
        <v>147</v>
      </c>
      <c r="F45" s="60" t="s">
        <v>9</v>
      </c>
      <c r="G45" s="60">
        <v>179936</v>
      </c>
      <c r="H45" s="61">
        <v>44903</v>
      </c>
      <c r="I45" s="62">
        <v>111770</v>
      </c>
      <c r="J45" s="62">
        <v>111770</v>
      </c>
      <c r="K45" s="60" t="s">
        <v>102</v>
      </c>
      <c r="L45" s="60" t="s">
        <v>103</v>
      </c>
      <c r="M45" s="60"/>
      <c r="N45" s="62">
        <v>0</v>
      </c>
      <c r="O45" s="60"/>
      <c r="P45" s="60" t="s">
        <v>104</v>
      </c>
      <c r="Q45" s="62">
        <v>111770</v>
      </c>
      <c r="R45" s="62">
        <v>0</v>
      </c>
      <c r="S45" s="62">
        <v>0</v>
      </c>
      <c r="T45" s="62">
        <v>0</v>
      </c>
      <c r="U45" s="62">
        <v>111770</v>
      </c>
      <c r="V45" s="62">
        <v>0</v>
      </c>
      <c r="W45" s="60"/>
      <c r="X45" s="62">
        <v>0</v>
      </c>
      <c r="Y45" s="60"/>
      <c r="Z45" s="62">
        <v>0</v>
      </c>
      <c r="AA45" s="62">
        <v>0</v>
      </c>
      <c r="AB45" s="60"/>
      <c r="AC45" s="60"/>
      <c r="AD45" s="61">
        <v>44903</v>
      </c>
      <c r="AE45" s="60"/>
      <c r="AF45" s="60">
        <v>2</v>
      </c>
      <c r="AG45" s="60"/>
      <c r="AH45" s="60"/>
      <c r="AI45" s="60">
        <v>1</v>
      </c>
      <c r="AJ45" s="60">
        <v>20221230</v>
      </c>
      <c r="AK45" s="60">
        <v>20221201</v>
      </c>
      <c r="AL45" s="62">
        <v>111770</v>
      </c>
      <c r="AM45" s="62">
        <v>0</v>
      </c>
      <c r="AN45" s="61">
        <v>44957</v>
      </c>
    </row>
    <row r="46" spans="1:40">
      <c r="A46" s="60">
        <v>891900343</v>
      </c>
      <c r="B46" s="60" t="s">
        <v>1</v>
      </c>
      <c r="C46" s="60" t="s">
        <v>9</v>
      </c>
      <c r="D46" s="60">
        <v>184314</v>
      </c>
      <c r="E46" s="60" t="s">
        <v>148</v>
      </c>
      <c r="F46" s="60" t="s">
        <v>9</v>
      </c>
      <c r="G46" s="60">
        <v>184314</v>
      </c>
      <c r="H46" s="61">
        <v>44802</v>
      </c>
      <c r="I46" s="62">
        <v>93700</v>
      </c>
      <c r="J46" s="62">
        <v>93700</v>
      </c>
      <c r="K46" s="60" t="s">
        <v>102</v>
      </c>
      <c r="L46" s="60" t="s">
        <v>103</v>
      </c>
      <c r="M46" s="60"/>
      <c r="N46" s="62">
        <v>0</v>
      </c>
      <c r="O46" s="60"/>
      <c r="P46" s="60" t="s">
        <v>104</v>
      </c>
      <c r="Q46" s="62">
        <v>93700</v>
      </c>
      <c r="R46" s="62">
        <v>0</v>
      </c>
      <c r="S46" s="62">
        <v>0</v>
      </c>
      <c r="T46" s="62">
        <v>0</v>
      </c>
      <c r="U46" s="62">
        <v>93700</v>
      </c>
      <c r="V46" s="62">
        <v>0</v>
      </c>
      <c r="W46" s="60"/>
      <c r="X46" s="62">
        <v>0</v>
      </c>
      <c r="Y46" s="60"/>
      <c r="Z46" s="62">
        <v>0</v>
      </c>
      <c r="AA46" s="62">
        <v>0</v>
      </c>
      <c r="AB46" s="60"/>
      <c r="AC46" s="60"/>
      <c r="AD46" s="61">
        <v>44802</v>
      </c>
      <c r="AE46" s="60"/>
      <c r="AF46" s="60">
        <v>2</v>
      </c>
      <c r="AG46" s="60"/>
      <c r="AH46" s="60"/>
      <c r="AI46" s="60">
        <v>1</v>
      </c>
      <c r="AJ46" s="60">
        <v>20221230</v>
      </c>
      <c r="AK46" s="60">
        <v>20221201</v>
      </c>
      <c r="AL46" s="62">
        <v>93700</v>
      </c>
      <c r="AM46" s="62">
        <v>0</v>
      </c>
      <c r="AN46" s="61">
        <v>44957</v>
      </c>
    </row>
    <row r="47" spans="1:40">
      <c r="A47" s="60">
        <v>891900343</v>
      </c>
      <c r="B47" s="60" t="s">
        <v>1</v>
      </c>
      <c r="C47" s="60" t="s">
        <v>9</v>
      </c>
      <c r="D47" s="60">
        <v>185403</v>
      </c>
      <c r="E47" s="60" t="s">
        <v>149</v>
      </c>
      <c r="F47" s="60" t="s">
        <v>9</v>
      </c>
      <c r="G47" s="60">
        <v>185403</v>
      </c>
      <c r="H47" s="61">
        <v>44601</v>
      </c>
      <c r="I47" s="62">
        <v>80480</v>
      </c>
      <c r="J47" s="62">
        <v>80480</v>
      </c>
      <c r="K47" s="60" t="s">
        <v>102</v>
      </c>
      <c r="L47" s="60" t="s">
        <v>103</v>
      </c>
      <c r="M47" s="60"/>
      <c r="N47" s="62">
        <v>0</v>
      </c>
      <c r="O47" s="60"/>
      <c r="P47" s="60" t="s">
        <v>104</v>
      </c>
      <c r="Q47" s="62">
        <v>80480</v>
      </c>
      <c r="R47" s="62">
        <v>0</v>
      </c>
      <c r="S47" s="62">
        <v>0</v>
      </c>
      <c r="T47" s="62">
        <v>0</v>
      </c>
      <c r="U47" s="62">
        <v>80480</v>
      </c>
      <c r="V47" s="62">
        <v>0</v>
      </c>
      <c r="W47" s="60"/>
      <c r="X47" s="62">
        <v>0</v>
      </c>
      <c r="Y47" s="60"/>
      <c r="Z47" s="62">
        <v>0</v>
      </c>
      <c r="AA47" s="62">
        <v>0</v>
      </c>
      <c r="AB47" s="60"/>
      <c r="AC47" s="60"/>
      <c r="AD47" s="61">
        <v>44601</v>
      </c>
      <c r="AE47" s="60"/>
      <c r="AF47" s="60">
        <v>2</v>
      </c>
      <c r="AG47" s="60"/>
      <c r="AH47" s="60"/>
      <c r="AI47" s="60">
        <v>1</v>
      </c>
      <c r="AJ47" s="60">
        <v>20221230</v>
      </c>
      <c r="AK47" s="60">
        <v>20221201</v>
      </c>
      <c r="AL47" s="62">
        <v>80480</v>
      </c>
      <c r="AM47" s="62">
        <v>0</v>
      </c>
      <c r="AN47" s="61">
        <v>44957</v>
      </c>
    </row>
    <row r="48" spans="1:40">
      <c r="A48" s="60">
        <v>891900343</v>
      </c>
      <c r="B48" s="60" t="s">
        <v>1</v>
      </c>
      <c r="C48" s="60" t="s">
        <v>9</v>
      </c>
      <c r="D48" s="60">
        <v>186076</v>
      </c>
      <c r="E48" s="60" t="s">
        <v>150</v>
      </c>
      <c r="F48" s="60" t="s">
        <v>9</v>
      </c>
      <c r="G48" s="60">
        <v>186076</v>
      </c>
      <c r="H48" s="61">
        <v>44690</v>
      </c>
      <c r="I48" s="62">
        <v>65700</v>
      </c>
      <c r="J48" s="62">
        <v>65700</v>
      </c>
      <c r="K48" s="60" t="s">
        <v>102</v>
      </c>
      <c r="L48" s="65" t="s">
        <v>166</v>
      </c>
      <c r="M48" s="60"/>
      <c r="N48" s="62">
        <v>0</v>
      </c>
      <c r="O48" s="60"/>
      <c r="P48" s="60" t="s">
        <v>104</v>
      </c>
      <c r="Q48" s="62">
        <v>65700</v>
      </c>
      <c r="R48" s="62">
        <v>0</v>
      </c>
      <c r="S48" s="62">
        <v>0</v>
      </c>
      <c r="T48" s="62">
        <v>0</v>
      </c>
      <c r="U48" s="62">
        <v>65700</v>
      </c>
      <c r="V48" s="62">
        <v>0</v>
      </c>
      <c r="W48" s="60"/>
      <c r="X48" s="62">
        <v>0</v>
      </c>
      <c r="Y48" s="60"/>
      <c r="Z48" s="62">
        <v>0</v>
      </c>
      <c r="AA48" s="62">
        <v>65700</v>
      </c>
      <c r="AB48" s="60">
        <v>4800058655</v>
      </c>
      <c r="AC48" s="60" t="s">
        <v>167</v>
      </c>
      <c r="AD48" s="61">
        <v>44690</v>
      </c>
      <c r="AE48" s="60"/>
      <c r="AF48" s="60">
        <v>2</v>
      </c>
      <c r="AG48" s="60"/>
      <c r="AH48" s="60"/>
      <c r="AI48" s="60">
        <v>1</v>
      </c>
      <c r="AJ48" s="60">
        <v>20221230</v>
      </c>
      <c r="AK48" s="60">
        <v>20221201</v>
      </c>
      <c r="AL48" s="62">
        <v>65700</v>
      </c>
      <c r="AM48" s="62">
        <v>0</v>
      </c>
      <c r="AN48" s="61">
        <v>44957</v>
      </c>
    </row>
    <row r="49" spans="1:40">
      <c r="A49" s="60">
        <v>891900343</v>
      </c>
      <c r="B49" s="60" t="s">
        <v>1</v>
      </c>
      <c r="C49" s="60" t="s">
        <v>9</v>
      </c>
      <c r="D49" s="60">
        <v>187797</v>
      </c>
      <c r="E49" s="60" t="s">
        <v>151</v>
      </c>
      <c r="F49" s="60" t="s">
        <v>9</v>
      </c>
      <c r="G49" s="60">
        <v>187797</v>
      </c>
      <c r="H49" s="61">
        <v>44904</v>
      </c>
      <c r="I49" s="62">
        <v>40000</v>
      </c>
      <c r="J49" s="62">
        <v>40000</v>
      </c>
      <c r="K49" s="60" t="s">
        <v>152</v>
      </c>
      <c r="L49" s="60" t="s">
        <v>153</v>
      </c>
      <c r="M49" s="60" t="s">
        <v>154</v>
      </c>
      <c r="N49" s="62">
        <v>40000</v>
      </c>
      <c r="O49" s="60"/>
      <c r="P49" s="60" t="s">
        <v>104</v>
      </c>
      <c r="Q49" s="62">
        <v>40000</v>
      </c>
      <c r="R49" s="62">
        <v>0</v>
      </c>
      <c r="S49" s="62">
        <v>0</v>
      </c>
      <c r="T49" s="62">
        <v>0</v>
      </c>
      <c r="U49" s="62">
        <v>0</v>
      </c>
      <c r="V49" s="62">
        <v>0</v>
      </c>
      <c r="W49" s="60"/>
      <c r="X49" s="62">
        <v>40000</v>
      </c>
      <c r="Y49" s="60" t="s">
        <v>155</v>
      </c>
      <c r="Z49" s="62">
        <v>40000</v>
      </c>
      <c r="AA49" s="62">
        <v>0</v>
      </c>
      <c r="AB49" s="60"/>
      <c r="AC49" s="60"/>
      <c r="AD49" s="61">
        <v>44904</v>
      </c>
      <c r="AE49" s="60"/>
      <c r="AF49" s="60">
        <v>9</v>
      </c>
      <c r="AG49" s="60"/>
      <c r="AH49" s="60" t="s">
        <v>156</v>
      </c>
      <c r="AI49" s="60">
        <v>1</v>
      </c>
      <c r="AJ49" s="60">
        <v>21001231</v>
      </c>
      <c r="AK49" s="60">
        <v>20221201</v>
      </c>
      <c r="AL49" s="62">
        <v>40000</v>
      </c>
      <c r="AM49" s="62">
        <v>0</v>
      </c>
      <c r="AN49" s="61">
        <v>44957</v>
      </c>
    </row>
    <row r="50" spans="1:40">
      <c r="A50" s="60">
        <v>891900343</v>
      </c>
      <c r="B50" s="60" t="s">
        <v>1</v>
      </c>
      <c r="C50" s="60" t="s">
        <v>9</v>
      </c>
      <c r="D50" s="60">
        <v>180141</v>
      </c>
      <c r="E50" s="60" t="s">
        <v>157</v>
      </c>
      <c r="F50" s="60" t="s">
        <v>9</v>
      </c>
      <c r="G50" s="60">
        <v>180141</v>
      </c>
      <c r="H50" s="61">
        <v>44786</v>
      </c>
      <c r="I50" s="62">
        <v>2424700</v>
      </c>
      <c r="J50" s="62">
        <v>2424700</v>
      </c>
      <c r="K50" s="60" t="s">
        <v>152</v>
      </c>
      <c r="L50" s="60" t="s">
        <v>153</v>
      </c>
      <c r="M50" s="60" t="s">
        <v>154</v>
      </c>
      <c r="N50" s="62">
        <v>2424700</v>
      </c>
      <c r="O50" s="60"/>
      <c r="P50" s="60" t="s">
        <v>104</v>
      </c>
      <c r="Q50" s="62">
        <v>2424700</v>
      </c>
      <c r="R50" s="62">
        <v>0</v>
      </c>
      <c r="S50" s="62">
        <v>0</v>
      </c>
      <c r="T50" s="62">
        <v>0</v>
      </c>
      <c r="U50" s="62">
        <v>0</v>
      </c>
      <c r="V50" s="62">
        <v>0</v>
      </c>
      <c r="W50" s="60"/>
      <c r="X50" s="62">
        <v>2424700</v>
      </c>
      <c r="Y50" s="60" t="s">
        <v>158</v>
      </c>
      <c r="Z50" s="62">
        <v>2424700</v>
      </c>
      <c r="AA50" s="62">
        <v>0</v>
      </c>
      <c r="AB50" s="60"/>
      <c r="AC50" s="60"/>
      <c r="AD50" s="61">
        <v>44786</v>
      </c>
      <c r="AE50" s="60"/>
      <c r="AF50" s="60">
        <v>9</v>
      </c>
      <c r="AG50" s="60"/>
      <c r="AH50" s="60" t="s">
        <v>156</v>
      </c>
      <c r="AI50" s="60">
        <v>1</v>
      </c>
      <c r="AJ50" s="60">
        <v>21001231</v>
      </c>
      <c r="AK50" s="60">
        <v>20221201</v>
      </c>
      <c r="AL50" s="62">
        <v>2424700</v>
      </c>
      <c r="AM50" s="62">
        <v>0</v>
      </c>
      <c r="AN50" s="61">
        <v>44957</v>
      </c>
    </row>
    <row r="51" spans="1:40">
      <c r="A51" s="60">
        <v>891900343</v>
      </c>
      <c r="B51" s="60" t="s">
        <v>1</v>
      </c>
      <c r="C51" s="60" t="s">
        <v>9</v>
      </c>
      <c r="D51" s="60">
        <v>161256</v>
      </c>
      <c r="E51" s="60" t="s">
        <v>159</v>
      </c>
      <c r="F51" s="60" t="s">
        <v>9</v>
      </c>
      <c r="G51" s="60">
        <v>161256</v>
      </c>
      <c r="H51" s="61">
        <v>44871</v>
      </c>
      <c r="I51" s="62">
        <v>49200</v>
      </c>
      <c r="J51" s="62">
        <v>49200</v>
      </c>
      <c r="K51" s="60" t="s">
        <v>152</v>
      </c>
      <c r="L51" s="60" t="s">
        <v>153</v>
      </c>
      <c r="M51" s="60" t="s">
        <v>154</v>
      </c>
      <c r="N51" s="62">
        <v>49200</v>
      </c>
      <c r="O51" s="60"/>
      <c r="P51" s="60" t="s">
        <v>104</v>
      </c>
      <c r="Q51" s="62">
        <v>49200</v>
      </c>
      <c r="R51" s="62">
        <v>0</v>
      </c>
      <c r="S51" s="62">
        <v>0</v>
      </c>
      <c r="T51" s="62">
        <v>0</v>
      </c>
      <c r="U51" s="62">
        <v>0</v>
      </c>
      <c r="V51" s="62">
        <v>0</v>
      </c>
      <c r="W51" s="60"/>
      <c r="X51" s="62">
        <v>49200</v>
      </c>
      <c r="Y51" s="60" t="s">
        <v>160</v>
      </c>
      <c r="Z51" s="62">
        <v>49200</v>
      </c>
      <c r="AA51" s="62">
        <v>0</v>
      </c>
      <c r="AB51" s="60"/>
      <c r="AC51" s="60"/>
      <c r="AD51" s="61">
        <v>44871</v>
      </c>
      <c r="AE51" s="60"/>
      <c r="AF51" s="60">
        <v>9</v>
      </c>
      <c r="AG51" s="60"/>
      <c r="AH51" s="60" t="s">
        <v>156</v>
      </c>
      <c r="AI51" s="60">
        <v>1</v>
      </c>
      <c r="AJ51" s="60">
        <v>21001231</v>
      </c>
      <c r="AK51" s="60">
        <v>20221201</v>
      </c>
      <c r="AL51" s="62">
        <v>49200</v>
      </c>
      <c r="AM51" s="62">
        <v>0</v>
      </c>
      <c r="AN51" s="61">
        <v>44957</v>
      </c>
    </row>
    <row r="52" spans="1:40">
      <c r="A52" s="60">
        <v>891900343</v>
      </c>
      <c r="B52" s="60" t="s">
        <v>1</v>
      </c>
      <c r="C52" s="60" t="s">
        <v>9</v>
      </c>
      <c r="D52" s="60">
        <v>182961</v>
      </c>
      <c r="E52" s="60" t="s">
        <v>161</v>
      </c>
      <c r="F52" s="60" t="s">
        <v>9</v>
      </c>
      <c r="G52" s="60">
        <v>182961</v>
      </c>
      <c r="H52" s="61">
        <v>44797</v>
      </c>
      <c r="I52" s="62">
        <v>24300</v>
      </c>
      <c r="J52" s="62">
        <v>24300</v>
      </c>
      <c r="K52" s="60" t="s">
        <v>152</v>
      </c>
      <c r="L52" s="60" t="s">
        <v>153</v>
      </c>
      <c r="M52" s="60" t="s">
        <v>154</v>
      </c>
      <c r="N52" s="62">
        <v>24300</v>
      </c>
      <c r="O52" s="60"/>
      <c r="P52" s="60" t="s">
        <v>104</v>
      </c>
      <c r="Q52" s="62">
        <v>24300</v>
      </c>
      <c r="R52" s="62">
        <v>0</v>
      </c>
      <c r="S52" s="62">
        <v>0</v>
      </c>
      <c r="T52" s="62">
        <v>0</v>
      </c>
      <c r="U52" s="62">
        <v>0</v>
      </c>
      <c r="V52" s="62">
        <v>0</v>
      </c>
      <c r="W52" s="60"/>
      <c r="X52" s="62">
        <v>24300</v>
      </c>
      <c r="Y52" s="60" t="s">
        <v>160</v>
      </c>
      <c r="Z52" s="62">
        <v>24300</v>
      </c>
      <c r="AA52" s="62">
        <v>0</v>
      </c>
      <c r="AB52" s="60"/>
      <c r="AC52" s="60"/>
      <c r="AD52" s="61">
        <v>44797</v>
      </c>
      <c r="AE52" s="60"/>
      <c r="AF52" s="60">
        <v>9</v>
      </c>
      <c r="AG52" s="60"/>
      <c r="AH52" s="60" t="s">
        <v>156</v>
      </c>
      <c r="AI52" s="60">
        <v>1</v>
      </c>
      <c r="AJ52" s="60">
        <v>21001231</v>
      </c>
      <c r="AK52" s="60">
        <v>20221201</v>
      </c>
      <c r="AL52" s="62">
        <v>24300</v>
      </c>
      <c r="AM52" s="62">
        <v>0</v>
      </c>
      <c r="AN52" s="61">
        <v>44957</v>
      </c>
    </row>
    <row r="53" spans="1:40">
      <c r="A53" s="60">
        <v>891900343</v>
      </c>
      <c r="B53" s="60" t="s">
        <v>1</v>
      </c>
      <c r="C53" s="60" t="s">
        <v>9</v>
      </c>
      <c r="D53" s="60">
        <v>165787</v>
      </c>
      <c r="E53" s="60" t="s">
        <v>162</v>
      </c>
      <c r="F53" s="60" t="s">
        <v>9</v>
      </c>
      <c r="G53" s="60">
        <v>165787</v>
      </c>
      <c r="H53" s="61">
        <v>44739</v>
      </c>
      <c r="I53" s="62">
        <v>80832</v>
      </c>
      <c r="J53" s="62">
        <v>80832</v>
      </c>
      <c r="K53" s="60" t="s">
        <v>152</v>
      </c>
      <c r="L53" s="60" t="s">
        <v>153</v>
      </c>
      <c r="M53" s="60" t="s">
        <v>154</v>
      </c>
      <c r="N53" s="62">
        <v>80832</v>
      </c>
      <c r="O53" s="60"/>
      <c r="P53" s="60" t="s">
        <v>104</v>
      </c>
      <c r="Q53" s="62">
        <v>80832</v>
      </c>
      <c r="R53" s="62">
        <v>0</v>
      </c>
      <c r="S53" s="62">
        <v>0</v>
      </c>
      <c r="T53" s="62">
        <v>0</v>
      </c>
      <c r="U53" s="62">
        <v>0</v>
      </c>
      <c r="V53" s="62">
        <v>0</v>
      </c>
      <c r="W53" s="60"/>
      <c r="X53" s="62">
        <v>80832</v>
      </c>
      <c r="Y53" s="60" t="s">
        <v>163</v>
      </c>
      <c r="Z53" s="62">
        <v>80832</v>
      </c>
      <c r="AA53" s="62">
        <v>0</v>
      </c>
      <c r="AB53" s="60"/>
      <c r="AC53" s="60"/>
      <c r="AD53" s="61">
        <v>44739</v>
      </c>
      <c r="AE53" s="60"/>
      <c r="AF53" s="60">
        <v>9</v>
      </c>
      <c r="AG53" s="60"/>
      <c r="AH53" s="60" t="s">
        <v>156</v>
      </c>
      <c r="AI53" s="60">
        <v>1</v>
      </c>
      <c r="AJ53" s="60">
        <v>21001231</v>
      </c>
      <c r="AK53" s="60">
        <v>20221201</v>
      </c>
      <c r="AL53" s="62">
        <v>80832</v>
      </c>
      <c r="AM53" s="62">
        <v>0</v>
      </c>
      <c r="AN53" s="61">
        <v>44957</v>
      </c>
    </row>
    <row r="54" spans="1:40">
      <c r="A54" s="60">
        <v>891900343</v>
      </c>
      <c r="B54" s="60" t="s">
        <v>1</v>
      </c>
      <c r="C54" s="60" t="s">
        <v>9</v>
      </c>
      <c r="D54" s="60">
        <v>149844</v>
      </c>
      <c r="E54" s="60" t="s">
        <v>164</v>
      </c>
      <c r="F54" s="60" t="s">
        <v>9</v>
      </c>
      <c r="G54" s="60">
        <v>149844</v>
      </c>
      <c r="H54" s="61">
        <v>44809</v>
      </c>
      <c r="I54" s="62">
        <v>80832</v>
      </c>
      <c r="J54" s="62">
        <v>80832</v>
      </c>
      <c r="K54" s="60" t="s">
        <v>152</v>
      </c>
      <c r="L54" s="60" t="s">
        <v>153</v>
      </c>
      <c r="M54" s="60" t="s">
        <v>154</v>
      </c>
      <c r="N54" s="62">
        <v>80832</v>
      </c>
      <c r="O54" s="60"/>
      <c r="P54" s="60" t="s">
        <v>104</v>
      </c>
      <c r="Q54" s="62">
        <v>80832</v>
      </c>
      <c r="R54" s="62">
        <v>0</v>
      </c>
      <c r="S54" s="62">
        <v>0</v>
      </c>
      <c r="T54" s="62">
        <v>0</v>
      </c>
      <c r="U54" s="62">
        <v>0</v>
      </c>
      <c r="V54" s="62">
        <v>0</v>
      </c>
      <c r="W54" s="60"/>
      <c r="X54" s="62">
        <v>80832</v>
      </c>
      <c r="Y54" s="60" t="s">
        <v>165</v>
      </c>
      <c r="Z54" s="62">
        <v>80832</v>
      </c>
      <c r="AA54" s="62">
        <v>0</v>
      </c>
      <c r="AB54" s="60"/>
      <c r="AC54" s="60"/>
      <c r="AD54" s="61">
        <v>44809</v>
      </c>
      <c r="AE54" s="60"/>
      <c r="AF54" s="60">
        <v>9</v>
      </c>
      <c r="AG54" s="60"/>
      <c r="AH54" s="60" t="s">
        <v>156</v>
      </c>
      <c r="AI54" s="60">
        <v>1</v>
      </c>
      <c r="AJ54" s="60">
        <v>21001231</v>
      </c>
      <c r="AK54" s="60">
        <v>20221201</v>
      </c>
      <c r="AL54" s="62">
        <v>80832</v>
      </c>
      <c r="AM54" s="62">
        <v>0</v>
      </c>
      <c r="AN54" s="61">
        <v>44957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6"/>
  <sheetViews>
    <sheetView showGridLines="0" zoomScale="87" zoomScaleNormal="87" workbookViewId="0">
      <selection activeCell="C3" sqref="C3:D3"/>
    </sheetView>
  </sheetViews>
  <sheetFormatPr baseColWidth="10" defaultRowHeight="15"/>
  <cols>
    <col min="1" max="1" width="3.28515625" customWidth="1"/>
    <col min="2" max="2" width="47" bestFit="1" customWidth="1"/>
    <col min="3" max="3" width="12.7109375" style="70" customWidth="1"/>
    <col min="4" max="4" width="15" style="63" customWidth="1"/>
  </cols>
  <sheetData>
    <row r="2" spans="2:4">
      <c r="B2" s="68" t="s">
        <v>169</v>
      </c>
      <c r="C2" s="71" t="s">
        <v>170</v>
      </c>
      <c r="D2" s="69" t="s">
        <v>171</v>
      </c>
    </row>
    <row r="3" spans="2:4">
      <c r="B3" s="66" t="s">
        <v>166</v>
      </c>
      <c r="C3" s="72">
        <v>5</v>
      </c>
      <c r="D3" s="67">
        <v>385922</v>
      </c>
    </row>
    <row r="4" spans="2:4">
      <c r="B4" s="66" t="s">
        <v>153</v>
      </c>
      <c r="C4" s="72">
        <v>6</v>
      </c>
      <c r="D4" s="67">
        <v>2699864</v>
      </c>
    </row>
    <row r="5" spans="2:4">
      <c r="B5" s="66" t="s">
        <v>103</v>
      </c>
      <c r="C5" s="72">
        <v>41</v>
      </c>
      <c r="D5" s="67">
        <v>7469519</v>
      </c>
    </row>
    <row r="6" spans="2:4">
      <c r="B6" s="68" t="s">
        <v>168</v>
      </c>
      <c r="C6" s="73">
        <v>52</v>
      </c>
      <c r="D6" s="74">
        <v>10555305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B1:J40"/>
  <sheetViews>
    <sheetView showGridLines="0" tabSelected="1" topLeftCell="A4" zoomScale="90" zoomScaleNormal="90" zoomScaleSheetLayoutView="100" workbookViewId="0">
      <selection activeCell="I12" sqref="I12"/>
    </sheetView>
  </sheetViews>
  <sheetFormatPr baseColWidth="10" defaultRowHeight="12.75"/>
  <cols>
    <col min="1" max="1" width="1" style="10" customWidth="1"/>
    <col min="2" max="2" width="11.42578125" style="10"/>
    <col min="3" max="3" width="17.5703125" style="10" customWidth="1"/>
    <col min="4" max="4" width="11.5703125" style="10" customWidth="1"/>
    <col min="5" max="8" width="11.42578125" style="10"/>
    <col min="9" max="9" width="22.5703125" style="10" customWidth="1"/>
    <col min="10" max="10" width="14" style="10" customWidth="1"/>
    <col min="11" max="11" width="1.7109375" style="10" customWidth="1"/>
    <col min="12" max="225" width="11.42578125" style="10"/>
    <col min="226" max="226" width="4.42578125" style="10" customWidth="1"/>
    <col min="227" max="227" width="11.42578125" style="10"/>
    <col min="228" max="228" width="17.5703125" style="10" customWidth="1"/>
    <col min="229" max="229" width="11.5703125" style="10" customWidth="1"/>
    <col min="230" max="233" width="11.42578125" style="10"/>
    <col min="234" max="234" width="22.5703125" style="10" customWidth="1"/>
    <col min="235" max="235" width="14" style="10" customWidth="1"/>
    <col min="236" max="236" width="1.7109375" style="10" customWidth="1"/>
    <col min="237" max="481" width="11.42578125" style="10"/>
    <col min="482" max="482" width="4.42578125" style="10" customWidth="1"/>
    <col min="483" max="483" width="11.42578125" style="10"/>
    <col min="484" max="484" width="17.5703125" style="10" customWidth="1"/>
    <col min="485" max="485" width="11.5703125" style="10" customWidth="1"/>
    <col min="486" max="489" width="11.42578125" style="10"/>
    <col min="490" max="490" width="22.5703125" style="10" customWidth="1"/>
    <col min="491" max="491" width="14" style="10" customWidth="1"/>
    <col min="492" max="492" width="1.7109375" style="10" customWidth="1"/>
    <col min="493" max="737" width="11.42578125" style="10"/>
    <col min="738" max="738" width="4.42578125" style="10" customWidth="1"/>
    <col min="739" max="739" width="11.42578125" style="10"/>
    <col min="740" max="740" width="17.5703125" style="10" customWidth="1"/>
    <col min="741" max="741" width="11.5703125" style="10" customWidth="1"/>
    <col min="742" max="745" width="11.42578125" style="10"/>
    <col min="746" max="746" width="22.5703125" style="10" customWidth="1"/>
    <col min="747" max="747" width="14" style="10" customWidth="1"/>
    <col min="748" max="748" width="1.7109375" style="10" customWidth="1"/>
    <col min="749" max="993" width="11.42578125" style="10"/>
    <col min="994" max="994" width="4.42578125" style="10" customWidth="1"/>
    <col min="995" max="995" width="11.42578125" style="10"/>
    <col min="996" max="996" width="17.5703125" style="10" customWidth="1"/>
    <col min="997" max="997" width="11.5703125" style="10" customWidth="1"/>
    <col min="998" max="1001" width="11.42578125" style="10"/>
    <col min="1002" max="1002" width="22.5703125" style="10" customWidth="1"/>
    <col min="1003" max="1003" width="14" style="10" customWidth="1"/>
    <col min="1004" max="1004" width="1.7109375" style="10" customWidth="1"/>
    <col min="1005" max="1249" width="11.42578125" style="10"/>
    <col min="1250" max="1250" width="4.42578125" style="10" customWidth="1"/>
    <col min="1251" max="1251" width="11.42578125" style="10"/>
    <col min="1252" max="1252" width="17.5703125" style="10" customWidth="1"/>
    <col min="1253" max="1253" width="11.5703125" style="10" customWidth="1"/>
    <col min="1254" max="1257" width="11.42578125" style="10"/>
    <col min="1258" max="1258" width="22.5703125" style="10" customWidth="1"/>
    <col min="1259" max="1259" width="14" style="10" customWidth="1"/>
    <col min="1260" max="1260" width="1.7109375" style="10" customWidth="1"/>
    <col min="1261" max="1505" width="11.42578125" style="10"/>
    <col min="1506" max="1506" width="4.42578125" style="10" customWidth="1"/>
    <col min="1507" max="1507" width="11.42578125" style="10"/>
    <col min="1508" max="1508" width="17.5703125" style="10" customWidth="1"/>
    <col min="1509" max="1509" width="11.5703125" style="10" customWidth="1"/>
    <col min="1510" max="1513" width="11.42578125" style="10"/>
    <col min="1514" max="1514" width="22.5703125" style="10" customWidth="1"/>
    <col min="1515" max="1515" width="14" style="10" customWidth="1"/>
    <col min="1516" max="1516" width="1.7109375" style="10" customWidth="1"/>
    <col min="1517" max="1761" width="11.42578125" style="10"/>
    <col min="1762" max="1762" width="4.42578125" style="10" customWidth="1"/>
    <col min="1763" max="1763" width="11.42578125" style="10"/>
    <col min="1764" max="1764" width="17.5703125" style="10" customWidth="1"/>
    <col min="1765" max="1765" width="11.5703125" style="10" customWidth="1"/>
    <col min="1766" max="1769" width="11.42578125" style="10"/>
    <col min="1770" max="1770" width="22.5703125" style="10" customWidth="1"/>
    <col min="1771" max="1771" width="14" style="10" customWidth="1"/>
    <col min="1772" max="1772" width="1.7109375" style="10" customWidth="1"/>
    <col min="1773" max="2017" width="11.42578125" style="10"/>
    <col min="2018" max="2018" width="4.42578125" style="10" customWidth="1"/>
    <col min="2019" max="2019" width="11.42578125" style="10"/>
    <col min="2020" max="2020" width="17.5703125" style="10" customWidth="1"/>
    <col min="2021" max="2021" width="11.5703125" style="10" customWidth="1"/>
    <col min="2022" max="2025" width="11.42578125" style="10"/>
    <col min="2026" max="2026" width="22.5703125" style="10" customWidth="1"/>
    <col min="2027" max="2027" width="14" style="10" customWidth="1"/>
    <col min="2028" max="2028" width="1.7109375" style="10" customWidth="1"/>
    <col min="2029" max="2273" width="11.42578125" style="10"/>
    <col min="2274" max="2274" width="4.42578125" style="10" customWidth="1"/>
    <col min="2275" max="2275" width="11.42578125" style="10"/>
    <col min="2276" max="2276" width="17.5703125" style="10" customWidth="1"/>
    <col min="2277" max="2277" width="11.5703125" style="10" customWidth="1"/>
    <col min="2278" max="2281" width="11.42578125" style="10"/>
    <col min="2282" max="2282" width="22.5703125" style="10" customWidth="1"/>
    <col min="2283" max="2283" width="14" style="10" customWidth="1"/>
    <col min="2284" max="2284" width="1.7109375" style="10" customWidth="1"/>
    <col min="2285" max="2529" width="11.42578125" style="10"/>
    <col min="2530" max="2530" width="4.42578125" style="10" customWidth="1"/>
    <col min="2531" max="2531" width="11.42578125" style="10"/>
    <col min="2532" max="2532" width="17.5703125" style="10" customWidth="1"/>
    <col min="2533" max="2533" width="11.5703125" style="10" customWidth="1"/>
    <col min="2534" max="2537" width="11.42578125" style="10"/>
    <col min="2538" max="2538" width="22.5703125" style="10" customWidth="1"/>
    <col min="2539" max="2539" width="14" style="10" customWidth="1"/>
    <col min="2540" max="2540" width="1.7109375" style="10" customWidth="1"/>
    <col min="2541" max="2785" width="11.42578125" style="10"/>
    <col min="2786" max="2786" width="4.42578125" style="10" customWidth="1"/>
    <col min="2787" max="2787" width="11.42578125" style="10"/>
    <col min="2788" max="2788" width="17.5703125" style="10" customWidth="1"/>
    <col min="2789" max="2789" width="11.5703125" style="10" customWidth="1"/>
    <col min="2790" max="2793" width="11.42578125" style="10"/>
    <col min="2794" max="2794" width="22.5703125" style="10" customWidth="1"/>
    <col min="2795" max="2795" width="14" style="10" customWidth="1"/>
    <col min="2796" max="2796" width="1.7109375" style="10" customWidth="1"/>
    <col min="2797" max="3041" width="11.42578125" style="10"/>
    <col min="3042" max="3042" width="4.42578125" style="10" customWidth="1"/>
    <col min="3043" max="3043" width="11.42578125" style="10"/>
    <col min="3044" max="3044" width="17.5703125" style="10" customWidth="1"/>
    <col min="3045" max="3045" width="11.5703125" style="10" customWidth="1"/>
    <col min="3046" max="3049" width="11.42578125" style="10"/>
    <col min="3050" max="3050" width="22.5703125" style="10" customWidth="1"/>
    <col min="3051" max="3051" width="14" style="10" customWidth="1"/>
    <col min="3052" max="3052" width="1.7109375" style="10" customWidth="1"/>
    <col min="3053" max="3297" width="11.42578125" style="10"/>
    <col min="3298" max="3298" width="4.42578125" style="10" customWidth="1"/>
    <col min="3299" max="3299" width="11.42578125" style="10"/>
    <col min="3300" max="3300" width="17.5703125" style="10" customWidth="1"/>
    <col min="3301" max="3301" width="11.5703125" style="10" customWidth="1"/>
    <col min="3302" max="3305" width="11.42578125" style="10"/>
    <col min="3306" max="3306" width="22.5703125" style="10" customWidth="1"/>
    <col min="3307" max="3307" width="14" style="10" customWidth="1"/>
    <col min="3308" max="3308" width="1.7109375" style="10" customWidth="1"/>
    <col min="3309" max="3553" width="11.42578125" style="10"/>
    <col min="3554" max="3554" width="4.42578125" style="10" customWidth="1"/>
    <col min="3555" max="3555" width="11.42578125" style="10"/>
    <col min="3556" max="3556" width="17.5703125" style="10" customWidth="1"/>
    <col min="3557" max="3557" width="11.5703125" style="10" customWidth="1"/>
    <col min="3558" max="3561" width="11.42578125" style="10"/>
    <col min="3562" max="3562" width="22.5703125" style="10" customWidth="1"/>
    <col min="3563" max="3563" width="14" style="10" customWidth="1"/>
    <col min="3564" max="3564" width="1.7109375" style="10" customWidth="1"/>
    <col min="3565" max="3809" width="11.42578125" style="10"/>
    <col min="3810" max="3810" width="4.42578125" style="10" customWidth="1"/>
    <col min="3811" max="3811" width="11.42578125" style="10"/>
    <col min="3812" max="3812" width="17.5703125" style="10" customWidth="1"/>
    <col min="3813" max="3813" width="11.5703125" style="10" customWidth="1"/>
    <col min="3814" max="3817" width="11.42578125" style="10"/>
    <col min="3818" max="3818" width="22.5703125" style="10" customWidth="1"/>
    <col min="3819" max="3819" width="14" style="10" customWidth="1"/>
    <col min="3820" max="3820" width="1.7109375" style="10" customWidth="1"/>
    <col min="3821" max="4065" width="11.42578125" style="10"/>
    <col min="4066" max="4066" width="4.42578125" style="10" customWidth="1"/>
    <col min="4067" max="4067" width="11.42578125" style="10"/>
    <col min="4068" max="4068" width="17.5703125" style="10" customWidth="1"/>
    <col min="4069" max="4069" width="11.5703125" style="10" customWidth="1"/>
    <col min="4070" max="4073" width="11.42578125" style="10"/>
    <col min="4074" max="4074" width="22.5703125" style="10" customWidth="1"/>
    <col min="4075" max="4075" width="14" style="10" customWidth="1"/>
    <col min="4076" max="4076" width="1.7109375" style="10" customWidth="1"/>
    <col min="4077" max="4321" width="11.42578125" style="10"/>
    <col min="4322" max="4322" width="4.42578125" style="10" customWidth="1"/>
    <col min="4323" max="4323" width="11.42578125" style="10"/>
    <col min="4324" max="4324" width="17.5703125" style="10" customWidth="1"/>
    <col min="4325" max="4325" width="11.5703125" style="10" customWidth="1"/>
    <col min="4326" max="4329" width="11.42578125" style="10"/>
    <col min="4330" max="4330" width="22.5703125" style="10" customWidth="1"/>
    <col min="4331" max="4331" width="14" style="10" customWidth="1"/>
    <col min="4332" max="4332" width="1.7109375" style="10" customWidth="1"/>
    <col min="4333" max="4577" width="11.42578125" style="10"/>
    <col min="4578" max="4578" width="4.42578125" style="10" customWidth="1"/>
    <col min="4579" max="4579" width="11.42578125" style="10"/>
    <col min="4580" max="4580" width="17.5703125" style="10" customWidth="1"/>
    <col min="4581" max="4581" width="11.5703125" style="10" customWidth="1"/>
    <col min="4582" max="4585" width="11.42578125" style="10"/>
    <col min="4586" max="4586" width="22.5703125" style="10" customWidth="1"/>
    <col min="4587" max="4587" width="14" style="10" customWidth="1"/>
    <col min="4588" max="4588" width="1.7109375" style="10" customWidth="1"/>
    <col min="4589" max="4833" width="11.42578125" style="10"/>
    <col min="4834" max="4834" width="4.42578125" style="10" customWidth="1"/>
    <col min="4835" max="4835" width="11.42578125" style="10"/>
    <col min="4836" max="4836" width="17.5703125" style="10" customWidth="1"/>
    <col min="4837" max="4837" width="11.5703125" style="10" customWidth="1"/>
    <col min="4838" max="4841" width="11.42578125" style="10"/>
    <col min="4842" max="4842" width="22.5703125" style="10" customWidth="1"/>
    <col min="4843" max="4843" width="14" style="10" customWidth="1"/>
    <col min="4844" max="4844" width="1.7109375" style="10" customWidth="1"/>
    <col min="4845" max="5089" width="11.42578125" style="10"/>
    <col min="5090" max="5090" width="4.42578125" style="10" customWidth="1"/>
    <col min="5091" max="5091" width="11.42578125" style="10"/>
    <col min="5092" max="5092" width="17.5703125" style="10" customWidth="1"/>
    <col min="5093" max="5093" width="11.5703125" style="10" customWidth="1"/>
    <col min="5094" max="5097" width="11.42578125" style="10"/>
    <col min="5098" max="5098" width="22.5703125" style="10" customWidth="1"/>
    <col min="5099" max="5099" width="14" style="10" customWidth="1"/>
    <col min="5100" max="5100" width="1.7109375" style="10" customWidth="1"/>
    <col min="5101" max="5345" width="11.42578125" style="10"/>
    <col min="5346" max="5346" width="4.42578125" style="10" customWidth="1"/>
    <col min="5347" max="5347" width="11.42578125" style="10"/>
    <col min="5348" max="5348" width="17.5703125" style="10" customWidth="1"/>
    <col min="5349" max="5349" width="11.5703125" style="10" customWidth="1"/>
    <col min="5350" max="5353" width="11.42578125" style="10"/>
    <col min="5354" max="5354" width="22.5703125" style="10" customWidth="1"/>
    <col min="5355" max="5355" width="14" style="10" customWidth="1"/>
    <col min="5356" max="5356" width="1.7109375" style="10" customWidth="1"/>
    <col min="5357" max="5601" width="11.42578125" style="10"/>
    <col min="5602" max="5602" width="4.42578125" style="10" customWidth="1"/>
    <col min="5603" max="5603" width="11.42578125" style="10"/>
    <col min="5604" max="5604" width="17.5703125" style="10" customWidth="1"/>
    <col min="5605" max="5605" width="11.5703125" style="10" customWidth="1"/>
    <col min="5606" max="5609" width="11.42578125" style="10"/>
    <col min="5610" max="5610" width="22.5703125" style="10" customWidth="1"/>
    <col min="5611" max="5611" width="14" style="10" customWidth="1"/>
    <col min="5612" max="5612" width="1.7109375" style="10" customWidth="1"/>
    <col min="5613" max="5857" width="11.42578125" style="10"/>
    <col min="5858" max="5858" width="4.42578125" style="10" customWidth="1"/>
    <col min="5859" max="5859" width="11.42578125" style="10"/>
    <col min="5860" max="5860" width="17.5703125" style="10" customWidth="1"/>
    <col min="5861" max="5861" width="11.5703125" style="10" customWidth="1"/>
    <col min="5862" max="5865" width="11.42578125" style="10"/>
    <col min="5866" max="5866" width="22.5703125" style="10" customWidth="1"/>
    <col min="5867" max="5867" width="14" style="10" customWidth="1"/>
    <col min="5868" max="5868" width="1.7109375" style="10" customWidth="1"/>
    <col min="5869" max="6113" width="11.42578125" style="10"/>
    <col min="6114" max="6114" width="4.42578125" style="10" customWidth="1"/>
    <col min="6115" max="6115" width="11.42578125" style="10"/>
    <col min="6116" max="6116" width="17.5703125" style="10" customWidth="1"/>
    <col min="6117" max="6117" width="11.5703125" style="10" customWidth="1"/>
    <col min="6118" max="6121" width="11.42578125" style="10"/>
    <col min="6122" max="6122" width="22.5703125" style="10" customWidth="1"/>
    <col min="6123" max="6123" width="14" style="10" customWidth="1"/>
    <col min="6124" max="6124" width="1.7109375" style="10" customWidth="1"/>
    <col min="6125" max="6369" width="11.42578125" style="10"/>
    <col min="6370" max="6370" width="4.42578125" style="10" customWidth="1"/>
    <col min="6371" max="6371" width="11.42578125" style="10"/>
    <col min="6372" max="6372" width="17.5703125" style="10" customWidth="1"/>
    <col min="6373" max="6373" width="11.5703125" style="10" customWidth="1"/>
    <col min="6374" max="6377" width="11.42578125" style="10"/>
    <col min="6378" max="6378" width="22.5703125" style="10" customWidth="1"/>
    <col min="6379" max="6379" width="14" style="10" customWidth="1"/>
    <col min="6380" max="6380" width="1.7109375" style="10" customWidth="1"/>
    <col min="6381" max="6625" width="11.42578125" style="10"/>
    <col min="6626" max="6626" width="4.42578125" style="10" customWidth="1"/>
    <col min="6627" max="6627" width="11.42578125" style="10"/>
    <col min="6628" max="6628" width="17.5703125" style="10" customWidth="1"/>
    <col min="6629" max="6629" width="11.5703125" style="10" customWidth="1"/>
    <col min="6630" max="6633" width="11.42578125" style="10"/>
    <col min="6634" max="6634" width="22.5703125" style="10" customWidth="1"/>
    <col min="6635" max="6635" width="14" style="10" customWidth="1"/>
    <col min="6636" max="6636" width="1.7109375" style="10" customWidth="1"/>
    <col min="6637" max="6881" width="11.42578125" style="10"/>
    <col min="6882" max="6882" width="4.42578125" style="10" customWidth="1"/>
    <col min="6883" max="6883" width="11.42578125" style="10"/>
    <col min="6884" max="6884" width="17.5703125" style="10" customWidth="1"/>
    <col min="6885" max="6885" width="11.5703125" style="10" customWidth="1"/>
    <col min="6886" max="6889" width="11.42578125" style="10"/>
    <col min="6890" max="6890" width="22.5703125" style="10" customWidth="1"/>
    <col min="6891" max="6891" width="14" style="10" customWidth="1"/>
    <col min="6892" max="6892" width="1.7109375" style="10" customWidth="1"/>
    <col min="6893" max="7137" width="11.42578125" style="10"/>
    <col min="7138" max="7138" width="4.42578125" style="10" customWidth="1"/>
    <col min="7139" max="7139" width="11.42578125" style="10"/>
    <col min="7140" max="7140" width="17.5703125" style="10" customWidth="1"/>
    <col min="7141" max="7141" width="11.5703125" style="10" customWidth="1"/>
    <col min="7142" max="7145" width="11.42578125" style="10"/>
    <col min="7146" max="7146" width="22.5703125" style="10" customWidth="1"/>
    <col min="7147" max="7147" width="14" style="10" customWidth="1"/>
    <col min="7148" max="7148" width="1.7109375" style="10" customWidth="1"/>
    <col min="7149" max="7393" width="11.42578125" style="10"/>
    <col min="7394" max="7394" width="4.42578125" style="10" customWidth="1"/>
    <col min="7395" max="7395" width="11.42578125" style="10"/>
    <col min="7396" max="7396" width="17.5703125" style="10" customWidth="1"/>
    <col min="7397" max="7397" width="11.5703125" style="10" customWidth="1"/>
    <col min="7398" max="7401" width="11.42578125" style="10"/>
    <col min="7402" max="7402" width="22.5703125" style="10" customWidth="1"/>
    <col min="7403" max="7403" width="14" style="10" customWidth="1"/>
    <col min="7404" max="7404" width="1.7109375" style="10" customWidth="1"/>
    <col min="7405" max="7649" width="11.42578125" style="10"/>
    <col min="7650" max="7650" width="4.42578125" style="10" customWidth="1"/>
    <col min="7651" max="7651" width="11.42578125" style="10"/>
    <col min="7652" max="7652" width="17.5703125" style="10" customWidth="1"/>
    <col min="7653" max="7653" width="11.5703125" style="10" customWidth="1"/>
    <col min="7654" max="7657" width="11.42578125" style="10"/>
    <col min="7658" max="7658" width="22.5703125" style="10" customWidth="1"/>
    <col min="7659" max="7659" width="14" style="10" customWidth="1"/>
    <col min="7660" max="7660" width="1.7109375" style="10" customWidth="1"/>
    <col min="7661" max="7905" width="11.42578125" style="10"/>
    <col min="7906" max="7906" width="4.42578125" style="10" customWidth="1"/>
    <col min="7907" max="7907" width="11.42578125" style="10"/>
    <col min="7908" max="7908" width="17.5703125" style="10" customWidth="1"/>
    <col min="7909" max="7909" width="11.5703125" style="10" customWidth="1"/>
    <col min="7910" max="7913" width="11.42578125" style="10"/>
    <col min="7914" max="7914" width="22.5703125" style="10" customWidth="1"/>
    <col min="7915" max="7915" width="14" style="10" customWidth="1"/>
    <col min="7916" max="7916" width="1.7109375" style="10" customWidth="1"/>
    <col min="7917" max="8161" width="11.42578125" style="10"/>
    <col min="8162" max="8162" width="4.42578125" style="10" customWidth="1"/>
    <col min="8163" max="8163" width="11.42578125" style="10"/>
    <col min="8164" max="8164" width="17.5703125" style="10" customWidth="1"/>
    <col min="8165" max="8165" width="11.5703125" style="10" customWidth="1"/>
    <col min="8166" max="8169" width="11.42578125" style="10"/>
    <col min="8170" max="8170" width="22.5703125" style="10" customWidth="1"/>
    <col min="8171" max="8171" width="14" style="10" customWidth="1"/>
    <col min="8172" max="8172" width="1.7109375" style="10" customWidth="1"/>
    <col min="8173" max="8417" width="11.42578125" style="10"/>
    <col min="8418" max="8418" width="4.42578125" style="10" customWidth="1"/>
    <col min="8419" max="8419" width="11.42578125" style="10"/>
    <col min="8420" max="8420" width="17.5703125" style="10" customWidth="1"/>
    <col min="8421" max="8421" width="11.5703125" style="10" customWidth="1"/>
    <col min="8422" max="8425" width="11.42578125" style="10"/>
    <col min="8426" max="8426" width="22.5703125" style="10" customWidth="1"/>
    <col min="8427" max="8427" width="14" style="10" customWidth="1"/>
    <col min="8428" max="8428" width="1.7109375" style="10" customWidth="1"/>
    <col min="8429" max="8673" width="11.42578125" style="10"/>
    <col min="8674" max="8674" width="4.42578125" style="10" customWidth="1"/>
    <col min="8675" max="8675" width="11.42578125" style="10"/>
    <col min="8676" max="8676" width="17.5703125" style="10" customWidth="1"/>
    <col min="8677" max="8677" width="11.5703125" style="10" customWidth="1"/>
    <col min="8678" max="8681" width="11.42578125" style="10"/>
    <col min="8682" max="8682" width="22.5703125" style="10" customWidth="1"/>
    <col min="8683" max="8683" width="14" style="10" customWidth="1"/>
    <col min="8684" max="8684" width="1.7109375" style="10" customWidth="1"/>
    <col min="8685" max="8929" width="11.42578125" style="10"/>
    <col min="8930" max="8930" width="4.42578125" style="10" customWidth="1"/>
    <col min="8931" max="8931" width="11.42578125" style="10"/>
    <col min="8932" max="8932" width="17.5703125" style="10" customWidth="1"/>
    <col min="8933" max="8933" width="11.5703125" style="10" customWidth="1"/>
    <col min="8934" max="8937" width="11.42578125" style="10"/>
    <col min="8938" max="8938" width="22.5703125" style="10" customWidth="1"/>
    <col min="8939" max="8939" width="14" style="10" customWidth="1"/>
    <col min="8940" max="8940" width="1.7109375" style="10" customWidth="1"/>
    <col min="8941" max="9185" width="11.42578125" style="10"/>
    <col min="9186" max="9186" width="4.42578125" style="10" customWidth="1"/>
    <col min="9187" max="9187" width="11.42578125" style="10"/>
    <col min="9188" max="9188" width="17.5703125" style="10" customWidth="1"/>
    <col min="9189" max="9189" width="11.5703125" style="10" customWidth="1"/>
    <col min="9190" max="9193" width="11.42578125" style="10"/>
    <col min="9194" max="9194" width="22.5703125" style="10" customWidth="1"/>
    <col min="9195" max="9195" width="14" style="10" customWidth="1"/>
    <col min="9196" max="9196" width="1.7109375" style="10" customWidth="1"/>
    <col min="9197" max="9441" width="11.42578125" style="10"/>
    <col min="9442" max="9442" width="4.42578125" style="10" customWidth="1"/>
    <col min="9443" max="9443" width="11.42578125" style="10"/>
    <col min="9444" max="9444" width="17.5703125" style="10" customWidth="1"/>
    <col min="9445" max="9445" width="11.5703125" style="10" customWidth="1"/>
    <col min="9446" max="9449" width="11.42578125" style="10"/>
    <col min="9450" max="9450" width="22.5703125" style="10" customWidth="1"/>
    <col min="9451" max="9451" width="14" style="10" customWidth="1"/>
    <col min="9452" max="9452" width="1.7109375" style="10" customWidth="1"/>
    <col min="9453" max="9697" width="11.42578125" style="10"/>
    <col min="9698" max="9698" width="4.42578125" style="10" customWidth="1"/>
    <col min="9699" max="9699" width="11.42578125" style="10"/>
    <col min="9700" max="9700" width="17.5703125" style="10" customWidth="1"/>
    <col min="9701" max="9701" width="11.5703125" style="10" customWidth="1"/>
    <col min="9702" max="9705" width="11.42578125" style="10"/>
    <col min="9706" max="9706" width="22.5703125" style="10" customWidth="1"/>
    <col min="9707" max="9707" width="14" style="10" customWidth="1"/>
    <col min="9708" max="9708" width="1.7109375" style="10" customWidth="1"/>
    <col min="9709" max="9953" width="11.42578125" style="10"/>
    <col min="9954" max="9954" width="4.42578125" style="10" customWidth="1"/>
    <col min="9955" max="9955" width="11.42578125" style="10"/>
    <col min="9956" max="9956" width="17.5703125" style="10" customWidth="1"/>
    <col min="9957" max="9957" width="11.5703125" style="10" customWidth="1"/>
    <col min="9958" max="9961" width="11.42578125" style="10"/>
    <col min="9962" max="9962" width="22.5703125" style="10" customWidth="1"/>
    <col min="9963" max="9963" width="14" style="10" customWidth="1"/>
    <col min="9964" max="9964" width="1.7109375" style="10" customWidth="1"/>
    <col min="9965" max="10209" width="11.42578125" style="10"/>
    <col min="10210" max="10210" width="4.42578125" style="10" customWidth="1"/>
    <col min="10211" max="10211" width="11.42578125" style="10"/>
    <col min="10212" max="10212" width="17.5703125" style="10" customWidth="1"/>
    <col min="10213" max="10213" width="11.5703125" style="10" customWidth="1"/>
    <col min="10214" max="10217" width="11.42578125" style="10"/>
    <col min="10218" max="10218" width="22.5703125" style="10" customWidth="1"/>
    <col min="10219" max="10219" width="14" style="10" customWidth="1"/>
    <col min="10220" max="10220" width="1.7109375" style="10" customWidth="1"/>
    <col min="10221" max="10465" width="11.42578125" style="10"/>
    <col min="10466" max="10466" width="4.42578125" style="10" customWidth="1"/>
    <col min="10467" max="10467" width="11.42578125" style="10"/>
    <col min="10468" max="10468" width="17.5703125" style="10" customWidth="1"/>
    <col min="10469" max="10469" width="11.5703125" style="10" customWidth="1"/>
    <col min="10470" max="10473" width="11.42578125" style="10"/>
    <col min="10474" max="10474" width="22.5703125" style="10" customWidth="1"/>
    <col min="10475" max="10475" width="14" style="10" customWidth="1"/>
    <col min="10476" max="10476" width="1.7109375" style="10" customWidth="1"/>
    <col min="10477" max="10721" width="11.42578125" style="10"/>
    <col min="10722" max="10722" width="4.42578125" style="10" customWidth="1"/>
    <col min="10723" max="10723" width="11.42578125" style="10"/>
    <col min="10724" max="10724" width="17.5703125" style="10" customWidth="1"/>
    <col min="10725" max="10725" width="11.5703125" style="10" customWidth="1"/>
    <col min="10726" max="10729" width="11.42578125" style="10"/>
    <col min="10730" max="10730" width="22.5703125" style="10" customWidth="1"/>
    <col min="10731" max="10731" width="14" style="10" customWidth="1"/>
    <col min="10732" max="10732" width="1.7109375" style="10" customWidth="1"/>
    <col min="10733" max="10977" width="11.42578125" style="10"/>
    <col min="10978" max="10978" width="4.42578125" style="10" customWidth="1"/>
    <col min="10979" max="10979" width="11.42578125" style="10"/>
    <col min="10980" max="10980" width="17.5703125" style="10" customWidth="1"/>
    <col min="10981" max="10981" width="11.5703125" style="10" customWidth="1"/>
    <col min="10982" max="10985" width="11.42578125" style="10"/>
    <col min="10986" max="10986" width="22.5703125" style="10" customWidth="1"/>
    <col min="10987" max="10987" width="14" style="10" customWidth="1"/>
    <col min="10988" max="10988" width="1.7109375" style="10" customWidth="1"/>
    <col min="10989" max="11233" width="11.42578125" style="10"/>
    <col min="11234" max="11234" width="4.42578125" style="10" customWidth="1"/>
    <col min="11235" max="11235" width="11.42578125" style="10"/>
    <col min="11236" max="11236" width="17.5703125" style="10" customWidth="1"/>
    <col min="11237" max="11237" width="11.5703125" style="10" customWidth="1"/>
    <col min="11238" max="11241" width="11.42578125" style="10"/>
    <col min="11242" max="11242" width="22.5703125" style="10" customWidth="1"/>
    <col min="11243" max="11243" width="14" style="10" customWidth="1"/>
    <col min="11244" max="11244" width="1.7109375" style="10" customWidth="1"/>
    <col min="11245" max="11489" width="11.42578125" style="10"/>
    <col min="11490" max="11490" width="4.42578125" style="10" customWidth="1"/>
    <col min="11491" max="11491" width="11.42578125" style="10"/>
    <col min="11492" max="11492" width="17.5703125" style="10" customWidth="1"/>
    <col min="11493" max="11493" width="11.5703125" style="10" customWidth="1"/>
    <col min="11494" max="11497" width="11.42578125" style="10"/>
    <col min="11498" max="11498" width="22.5703125" style="10" customWidth="1"/>
    <col min="11499" max="11499" width="14" style="10" customWidth="1"/>
    <col min="11500" max="11500" width="1.7109375" style="10" customWidth="1"/>
    <col min="11501" max="11745" width="11.42578125" style="10"/>
    <col min="11746" max="11746" width="4.42578125" style="10" customWidth="1"/>
    <col min="11747" max="11747" width="11.42578125" style="10"/>
    <col min="11748" max="11748" width="17.5703125" style="10" customWidth="1"/>
    <col min="11749" max="11749" width="11.5703125" style="10" customWidth="1"/>
    <col min="11750" max="11753" width="11.42578125" style="10"/>
    <col min="11754" max="11754" width="22.5703125" style="10" customWidth="1"/>
    <col min="11755" max="11755" width="14" style="10" customWidth="1"/>
    <col min="11756" max="11756" width="1.7109375" style="10" customWidth="1"/>
    <col min="11757" max="12001" width="11.42578125" style="10"/>
    <col min="12002" max="12002" width="4.42578125" style="10" customWidth="1"/>
    <col min="12003" max="12003" width="11.42578125" style="10"/>
    <col min="12004" max="12004" width="17.5703125" style="10" customWidth="1"/>
    <col min="12005" max="12005" width="11.5703125" style="10" customWidth="1"/>
    <col min="12006" max="12009" width="11.42578125" style="10"/>
    <col min="12010" max="12010" width="22.5703125" style="10" customWidth="1"/>
    <col min="12011" max="12011" width="14" style="10" customWidth="1"/>
    <col min="12012" max="12012" width="1.7109375" style="10" customWidth="1"/>
    <col min="12013" max="12257" width="11.42578125" style="10"/>
    <col min="12258" max="12258" width="4.42578125" style="10" customWidth="1"/>
    <col min="12259" max="12259" width="11.42578125" style="10"/>
    <col min="12260" max="12260" width="17.5703125" style="10" customWidth="1"/>
    <col min="12261" max="12261" width="11.5703125" style="10" customWidth="1"/>
    <col min="12262" max="12265" width="11.42578125" style="10"/>
    <col min="12266" max="12266" width="22.5703125" style="10" customWidth="1"/>
    <col min="12267" max="12267" width="14" style="10" customWidth="1"/>
    <col min="12268" max="12268" width="1.7109375" style="10" customWidth="1"/>
    <col min="12269" max="12513" width="11.42578125" style="10"/>
    <col min="12514" max="12514" width="4.42578125" style="10" customWidth="1"/>
    <col min="12515" max="12515" width="11.42578125" style="10"/>
    <col min="12516" max="12516" width="17.5703125" style="10" customWidth="1"/>
    <col min="12517" max="12517" width="11.5703125" style="10" customWidth="1"/>
    <col min="12518" max="12521" width="11.42578125" style="10"/>
    <col min="12522" max="12522" width="22.5703125" style="10" customWidth="1"/>
    <col min="12523" max="12523" width="14" style="10" customWidth="1"/>
    <col min="12524" max="12524" width="1.7109375" style="10" customWidth="1"/>
    <col min="12525" max="12769" width="11.42578125" style="10"/>
    <col min="12770" max="12770" width="4.42578125" style="10" customWidth="1"/>
    <col min="12771" max="12771" width="11.42578125" style="10"/>
    <col min="12772" max="12772" width="17.5703125" style="10" customWidth="1"/>
    <col min="12773" max="12773" width="11.5703125" style="10" customWidth="1"/>
    <col min="12774" max="12777" width="11.42578125" style="10"/>
    <col min="12778" max="12778" width="22.5703125" style="10" customWidth="1"/>
    <col min="12779" max="12779" width="14" style="10" customWidth="1"/>
    <col min="12780" max="12780" width="1.7109375" style="10" customWidth="1"/>
    <col min="12781" max="13025" width="11.42578125" style="10"/>
    <col min="13026" max="13026" width="4.42578125" style="10" customWidth="1"/>
    <col min="13027" max="13027" width="11.42578125" style="10"/>
    <col min="13028" max="13028" width="17.5703125" style="10" customWidth="1"/>
    <col min="13029" max="13029" width="11.5703125" style="10" customWidth="1"/>
    <col min="13030" max="13033" width="11.42578125" style="10"/>
    <col min="13034" max="13034" width="22.5703125" style="10" customWidth="1"/>
    <col min="13035" max="13035" width="14" style="10" customWidth="1"/>
    <col min="13036" max="13036" width="1.7109375" style="10" customWidth="1"/>
    <col min="13037" max="13281" width="11.42578125" style="10"/>
    <col min="13282" max="13282" width="4.42578125" style="10" customWidth="1"/>
    <col min="13283" max="13283" width="11.42578125" style="10"/>
    <col min="13284" max="13284" width="17.5703125" style="10" customWidth="1"/>
    <col min="13285" max="13285" width="11.5703125" style="10" customWidth="1"/>
    <col min="13286" max="13289" width="11.42578125" style="10"/>
    <col min="13290" max="13290" width="22.5703125" style="10" customWidth="1"/>
    <col min="13291" max="13291" width="14" style="10" customWidth="1"/>
    <col min="13292" max="13292" width="1.7109375" style="10" customWidth="1"/>
    <col min="13293" max="13537" width="11.42578125" style="10"/>
    <col min="13538" max="13538" width="4.42578125" style="10" customWidth="1"/>
    <col min="13539" max="13539" width="11.42578125" style="10"/>
    <col min="13540" max="13540" width="17.5703125" style="10" customWidth="1"/>
    <col min="13541" max="13541" width="11.5703125" style="10" customWidth="1"/>
    <col min="13542" max="13545" width="11.42578125" style="10"/>
    <col min="13546" max="13546" width="22.5703125" style="10" customWidth="1"/>
    <col min="13547" max="13547" width="14" style="10" customWidth="1"/>
    <col min="13548" max="13548" width="1.7109375" style="10" customWidth="1"/>
    <col min="13549" max="13793" width="11.42578125" style="10"/>
    <col min="13794" max="13794" width="4.42578125" style="10" customWidth="1"/>
    <col min="13795" max="13795" width="11.42578125" style="10"/>
    <col min="13796" max="13796" width="17.5703125" style="10" customWidth="1"/>
    <col min="13797" max="13797" width="11.5703125" style="10" customWidth="1"/>
    <col min="13798" max="13801" width="11.42578125" style="10"/>
    <col min="13802" max="13802" width="22.5703125" style="10" customWidth="1"/>
    <col min="13803" max="13803" width="14" style="10" customWidth="1"/>
    <col min="13804" max="13804" width="1.7109375" style="10" customWidth="1"/>
    <col min="13805" max="14049" width="11.42578125" style="10"/>
    <col min="14050" max="14050" width="4.42578125" style="10" customWidth="1"/>
    <col min="14051" max="14051" width="11.42578125" style="10"/>
    <col min="14052" max="14052" width="17.5703125" style="10" customWidth="1"/>
    <col min="14053" max="14053" width="11.5703125" style="10" customWidth="1"/>
    <col min="14054" max="14057" width="11.42578125" style="10"/>
    <col min="14058" max="14058" width="22.5703125" style="10" customWidth="1"/>
    <col min="14059" max="14059" width="14" style="10" customWidth="1"/>
    <col min="14060" max="14060" width="1.7109375" style="10" customWidth="1"/>
    <col min="14061" max="14305" width="11.42578125" style="10"/>
    <col min="14306" max="14306" width="4.42578125" style="10" customWidth="1"/>
    <col min="14307" max="14307" width="11.42578125" style="10"/>
    <col min="14308" max="14308" width="17.5703125" style="10" customWidth="1"/>
    <col min="14309" max="14309" width="11.5703125" style="10" customWidth="1"/>
    <col min="14310" max="14313" width="11.42578125" style="10"/>
    <col min="14314" max="14314" width="22.5703125" style="10" customWidth="1"/>
    <col min="14315" max="14315" width="14" style="10" customWidth="1"/>
    <col min="14316" max="14316" width="1.7109375" style="10" customWidth="1"/>
    <col min="14317" max="14561" width="11.42578125" style="10"/>
    <col min="14562" max="14562" width="4.42578125" style="10" customWidth="1"/>
    <col min="14563" max="14563" width="11.42578125" style="10"/>
    <col min="14564" max="14564" width="17.5703125" style="10" customWidth="1"/>
    <col min="14565" max="14565" width="11.5703125" style="10" customWidth="1"/>
    <col min="14566" max="14569" width="11.42578125" style="10"/>
    <col min="14570" max="14570" width="22.5703125" style="10" customWidth="1"/>
    <col min="14571" max="14571" width="14" style="10" customWidth="1"/>
    <col min="14572" max="14572" width="1.7109375" style="10" customWidth="1"/>
    <col min="14573" max="14817" width="11.42578125" style="10"/>
    <col min="14818" max="14818" width="4.42578125" style="10" customWidth="1"/>
    <col min="14819" max="14819" width="11.42578125" style="10"/>
    <col min="14820" max="14820" width="17.5703125" style="10" customWidth="1"/>
    <col min="14821" max="14821" width="11.5703125" style="10" customWidth="1"/>
    <col min="14822" max="14825" width="11.42578125" style="10"/>
    <col min="14826" max="14826" width="22.5703125" style="10" customWidth="1"/>
    <col min="14827" max="14827" width="14" style="10" customWidth="1"/>
    <col min="14828" max="14828" width="1.7109375" style="10" customWidth="1"/>
    <col min="14829" max="15073" width="11.42578125" style="10"/>
    <col min="15074" max="15074" width="4.42578125" style="10" customWidth="1"/>
    <col min="15075" max="15075" width="11.42578125" style="10"/>
    <col min="15076" max="15076" width="17.5703125" style="10" customWidth="1"/>
    <col min="15077" max="15077" width="11.5703125" style="10" customWidth="1"/>
    <col min="15078" max="15081" width="11.42578125" style="10"/>
    <col min="15082" max="15082" width="22.5703125" style="10" customWidth="1"/>
    <col min="15083" max="15083" width="14" style="10" customWidth="1"/>
    <col min="15084" max="15084" width="1.7109375" style="10" customWidth="1"/>
    <col min="15085" max="15329" width="11.42578125" style="10"/>
    <col min="15330" max="15330" width="4.42578125" style="10" customWidth="1"/>
    <col min="15331" max="15331" width="11.42578125" style="10"/>
    <col min="15332" max="15332" width="17.5703125" style="10" customWidth="1"/>
    <col min="15333" max="15333" width="11.5703125" style="10" customWidth="1"/>
    <col min="15334" max="15337" width="11.42578125" style="10"/>
    <col min="15338" max="15338" width="22.5703125" style="10" customWidth="1"/>
    <col min="15339" max="15339" width="14" style="10" customWidth="1"/>
    <col min="15340" max="15340" width="1.7109375" style="10" customWidth="1"/>
    <col min="15341" max="15585" width="11.42578125" style="10"/>
    <col min="15586" max="15586" width="4.42578125" style="10" customWidth="1"/>
    <col min="15587" max="15587" width="11.42578125" style="10"/>
    <col min="15588" max="15588" width="17.5703125" style="10" customWidth="1"/>
    <col min="15589" max="15589" width="11.5703125" style="10" customWidth="1"/>
    <col min="15590" max="15593" width="11.42578125" style="10"/>
    <col min="15594" max="15594" width="22.5703125" style="10" customWidth="1"/>
    <col min="15595" max="15595" width="14" style="10" customWidth="1"/>
    <col min="15596" max="15596" width="1.7109375" style="10" customWidth="1"/>
    <col min="15597" max="15841" width="11.42578125" style="10"/>
    <col min="15842" max="15842" width="4.42578125" style="10" customWidth="1"/>
    <col min="15843" max="15843" width="11.42578125" style="10"/>
    <col min="15844" max="15844" width="17.5703125" style="10" customWidth="1"/>
    <col min="15845" max="15845" width="11.5703125" style="10" customWidth="1"/>
    <col min="15846" max="15849" width="11.42578125" style="10"/>
    <col min="15850" max="15850" width="22.5703125" style="10" customWidth="1"/>
    <col min="15851" max="15851" width="14" style="10" customWidth="1"/>
    <col min="15852" max="15852" width="1.7109375" style="10" customWidth="1"/>
    <col min="15853" max="16097" width="11.42578125" style="10"/>
    <col min="16098" max="16098" width="4.42578125" style="10" customWidth="1"/>
    <col min="16099" max="16099" width="11.42578125" style="10"/>
    <col min="16100" max="16100" width="17.5703125" style="10" customWidth="1"/>
    <col min="16101" max="16101" width="11.5703125" style="10" customWidth="1"/>
    <col min="16102" max="16105" width="11.42578125" style="10"/>
    <col min="16106" max="16106" width="22.5703125" style="10" customWidth="1"/>
    <col min="16107" max="16107" width="14" style="10" customWidth="1"/>
    <col min="16108" max="16108" width="1.7109375" style="10" customWidth="1"/>
    <col min="16109" max="16384" width="11.42578125" style="10"/>
  </cols>
  <sheetData>
    <row r="1" spans="2:10" ht="6" customHeight="1" thickBot="1"/>
    <row r="2" spans="2:10" ht="19.5" customHeight="1">
      <c r="B2" s="11"/>
      <c r="C2" s="12"/>
      <c r="D2" s="13" t="s">
        <v>37</v>
      </c>
      <c r="E2" s="14"/>
      <c r="F2" s="14"/>
      <c r="G2" s="14"/>
      <c r="H2" s="14"/>
      <c r="I2" s="15"/>
      <c r="J2" s="16" t="s">
        <v>38</v>
      </c>
    </row>
    <row r="3" spans="2:10" ht="13.5" thickBot="1">
      <c r="B3" s="17"/>
      <c r="C3" s="18"/>
      <c r="D3" s="19"/>
      <c r="E3" s="20"/>
      <c r="F3" s="20"/>
      <c r="G3" s="20"/>
      <c r="H3" s="20"/>
      <c r="I3" s="21"/>
      <c r="J3" s="22"/>
    </row>
    <row r="4" spans="2:10">
      <c r="B4" s="17"/>
      <c r="C4" s="18"/>
      <c r="D4" s="13" t="s">
        <v>39</v>
      </c>
      <c r="E4" s="14"/>
      <c r="F4" s="14"/>
      <c r="G4" s="14"/>
      <c r="H4" s="14"/>
      <c r="I4" s="15"/>
      <c r="J4" s="16" t="s">
        <v>40</v>
      </c>
    </row>
    <row r="5" spans="2:10">
      <c r="B5" s="17"/>
      <c r="C5" s="18"/>
      <c r="D5" s="23"/>
      <c r="E5" s="24"/>
      <c r="F5" s="24"/>
      <c r="G5" s="24"/>
      <c r="H5" s="24"/>
      <c r="I5" s="25"/>
      <c r="J5" s="26"/>
    </row>
    <row r="6" spans="2:10" ht="13.5" thickBot="1">
      <c r="B6" s="27"/>
      <c r="C6" s="28"/>
      <c r="D6" s="19"/>
      <c r="E6" s="20"/>
      <c r="F6" s="20"/>
      <c r="G6" s="20"/>
      <c r="H6" s="20"/>
      <c r="I6" s="21"/>
      <c r="J6" s="22"/>
    </row>
    <row r="7" spans="2:10">
      <c r="B7" s="29"/>
      <c r="J7" s="30"/>
    </row>
    <row r="8" spans="2:10">
      <c r="B8" s="29"/>
      <c r="J8" s="30"/>
    </row>
    <row r="9" spans="2:10">
      <c r="B9" s="29"/>
      <c r="J9" s="30"/>
    </row>
    <row r="10" spans="2:10">
      <c r="B10" s="29"/>
      <c r="C10" s="31" t="s">
        <v>41</v>
      </c>
      <c r="E10" s="32"/>
      <c r="J10" s="30"/>
    </row>
    <row r="11" spans="2:10">
      <c r="B11" s="29"/>
      <c r="J11" s="30"/>
    </row>
    <row r="12" spans="2:10">
      <c r="B12" s="29"/>
      <c r="C12" s="31" t="s">
        <v>172</v>
      </c>
      <c r="J12" s="30"/>
    </row>
    <row r="13" spans="2:10">
      <c r="B13" s="29"/>
      <c r="C13" s="31" t="s">
        <v>173</v>
      </c>
      <c r="J13" s="30"/>
    </row>
    <row r="14" spans="2:10">
      <c r="B14" s="29"/>
      <c r="J14" s="30"/>
    </row>
    <row r="15" spans="2:10">
      <c r="B15" s="29"/>
      <c r="C15" s="10" t="s">
        <v>42</v>
      </c>
      <c r="J15" s="30"/>
    </row>
    <row r="16" spans="2:10">
      <c r="B16" s="29"/>
      <c r="C16" s="33"/>
      <c r="J16" s="30"/>
    </row>
    <row r="17" spans="2:10">
      <c r="B17" s="29"/>
      <c r="C17" s="10" t="s">
        <v>43</v>
      </c>
      <c r="D17" s="32"/>
      <c r="H17" s="34" t="s">
        <v>44</v>
      </c>
      <c r="I17" s="34" t="s">
        <v>45</v>
      </c>
      <c r="J17" s="30"/>
    </row>
    <row r="18" spans="2:10">
      <c r="B18" s="29"/>
      <c r="C18" s="31" t="s">
        <v>46</v>
      </c>
      <c r="D18" s="31"/>
      <c r="E18" s="31"/>
      <c r="F18" s="31"/>
      <c r="H18" s="35">
        <v>52</v>
      </c>
      <c r="I18" s="75">
        <v>10555305</v>
      </c>
      <c r="J18" s="30"/>
    </row>
    <row r="19" spans="2:10">
      <c r="B19" s="29"/>
      <c r="C19" s="10" t="s">
        <v>47</v>
      </c>
      <c r="H19" s="36">
        <v>5</v>
      </c>
      <c r="I19" s="37">
        <v>385922</v>
      </c>
      <c r="J19" s="30"/>
    </row>
    <row r="20" spans="2:10">
      <c r="B20" s="29"/>
      <c r="C20" s="10" t="s">
        <v>48</v>
      </c>
      <c r="H20" s="36">
        <v>6</v>
      </c>
      <c r="I20" s="37">
        <v>2699864</v>
      </c>
      <c r="J20" s="30"/>
    </row>
    <row r="21" spans="2:10">
      <c r="B21" s="29"/>
      <c r="C21" s="10" t="s">
        <v>49</v>
      </c>
      <c r="H21" s="36">
        <v>0</v>
      </c>
      <c r="I21" s="38">
        <v>0</v>
      </c>
      <c r="J21" s="30"/>
    </row>
    <row r="22" spans="2:10">
      <c r="B22" s="29"/>
      <c r="C22" s="10" t="s">
        <v>50</v>
      </c>
      <c r="H22" s="36">
        <v>0</v>
      </c>
      <c r="I22" s="37">
        <v>0</v>
      </c>
      <c r="J22" s="30"/>
    </row>
    <row r="23" spans="2:10" ht="13.5" thickBot="1">
      <c r="B23" s="29"/>
      <c r="C23" s="10" t="s">
        <v>51</v>
      </c>
      <c r="H23" s="39">
        <v>0</v>
      </c>
      <c r="I23" s="40">
        <v>0</v>
      </c>
      <c r="J23" s="30"/>
    </row>
    <row r="24" spans="2:10">
      <c r="B24" s="29"/>
      <c r="C24" s="31" t="s">
        <v>52</v>
      </c>
      <c r="D24" s="31"/>
      <c r="E24" s="31"/>
      <c r="F24" s="31"/>
      <c r="H24" s="35">
        <f>H19+H20+H21+H22+H23</f>
        <v>11</v>
      </c>
      <c r="I24" s="41">
        <f>I19+I20+I21+I22+I23</f>
        <v>3085786</v>
      </c>
      <c r="J24" s="30"/>
    </row>
    <row r="25" spans="2:10">
      <c r="B25" s="29"/>
      <c r="C25" s="10" t="s">
        <v>53</v>
      </c>
      <c r="H25" s="36">
        <v>41</v>
      </c>
      <c r="I25" s="37">
        <v>7469519</v>
      </c>
      <c r="J25" s="30"/>
    </row>
    <row r="26" spans="2:10" ht="13.5" thickBot="1">
      <c r="B26" s="29"/>
      <c r="C26" s="10" t="s">
        <v>54</v>
      </c>
      <c r="H26" s="39">
        <v>0</v>
      </c>
      <c r="I26" s="40">
        <v>0</v>
      </c>
      <c r="J26" s="30"/>
    </row>
    <row r="27" spans="2:10">
      <c r="B27" s="29"/>
      <c r="C27" s="31" t="s">
        <v>55</v>
      </c>
      <c r="D27" s="31"/>
      <c r="E27" s="31"/>
      <c r="F27" s="31"/>
      <c r="H27" s="35">
        <f>H25+H26</f>
        <v>41</v>
      </c>
      <c r="I27" s="41">
        <f>I25+I26</f>
        <v>7469519</v>
      </c>
      <c r="J27" s="30"/>
    </row>
    <row r="28" spans="2:10" ht="13.5" thickBot="1">
      <c r="B28" s="29"/>
      <c r="C28" s="10" t="s">
        <v>56</v>
      </c>
      <c r="D28" s="31"/>
      <c r="E28" s="31"/>
      <c r="F28" s="31"/>
      <c r="H28" s="39">
        <v>0</v>
      </c>
      <c r="I28" s="40">
        <v>0</v>
      </c>
      <c r="J28" s="30"/>
    </row>
    <row r="29" spans="2:10">
      <c r="B29" s="29"/>
      <c r="C29" s="31" t="s">
        <v>57</v>
      </c>
      <c r="D29" s="31"/>
      <c r="E29" s="31"/>
      <c r="F29" s="31"/>
      <c r="H29" s="36">
        <f>H28</f>
        <v>0</v>
      </c>
      <c r="I29" s="37">
        <f>I28</f>
        <v>0</v>
      </c>
      <c r="J29" s="30"/>
    </row>
    <row r="30" spans="2:10">
      <c r="B30" s="29"/>
      <c r="C30" s="31"/>
      <c r="D30" s="31"/>
      <c r="E30" s="31"/>
      <c r="F30" s="31"/>
      <c r="H30" s="42"/>
      <c r="I30" s="41"/>
      <c r="J30" s="30"/>
    </row>
    <row r="31" spans="2:10" ht="13.5" thickBot="1">
      <c r="B31" s="29"/>
      <c r="C31" s="31" t="s">
        <v>58</v>
      </c>
      <c r="D31" s="31"/>
      <c r="H31" s="43">
        <f>H24+H27+H29</f>
        <v>52</v>
      </c>
      <c r="I31" s="44">
        <f>I24+I27+I29</f>
        <v>10555305</v>
      </c>
      <c r="J31" s="30"/>
    </row>
    <row r="32" spans="2:10" ht="13.5" thickTop="1">
      <c r="B32" s="29"/>
      <c r="C32" s="31"/>
      <c r="D32" s="31"/>
      <c r="H32" s="45"/>
      <c r="I32" s="37"/>
      <c r="J32" s="30"/>
    </row>
    <row r="33" spans="2:10">
      <c r="B33" s="29"/>
      <c r="G33" s="45"/>
      <c r="H33" s="45"/>
      <c r="I33" s="45"/>
      <c r="J33" s="30"/>
    </row>
    <row r="34" spans="2:10">
      <c r="B34" s="29"/>
      <c r="G34" s="45"/>
      <c r="H34" s="45"/>
      <c r="I34" s="45"/>
      <c r="J34" s="30"/>
    </row>
    <row r="35" spans="2:10">
      <c r="B35" s="29"/>
      <c r="G35" s="45"/>
      <c r="H35" s="45"/>
      <c r="I35" s="45"/>
      <c r="J35" s="30"/>
    </row>
    <row r="36" spans="2:10" ht="13.5" thickBot="1">
      <c r="B36" s="29"/>
      <c r="C36" s="46"/>
      <c r="D36" s="46"/>
      <c r="G36" s="47" t="s">
        <v>59</v>
      </c>
      <c r="H36" s="46"/>
      <c r="I36" s="45"/>
      <c r="J36" s="30"/>
    </row>
    <row r="37" spans="2:10" ht="4.5" customHeight="1">
      <c r="B37" s="29"/>
      <c r="C37" s="45"/>
      <c r="D37" s="45"/>
      <c r="G37" s="45"/>
      <c r="H37" s="45"/>
      <c r="I37" s="45"/>
      <c r="J37" s="30"/>
    </row>
    <row r="38" spans="2:10">
      <c r="B38" s="29"/>
      <c r="C38" s="31"/>
      <c r="G38" s="48" t="s">
        <v>60</v>
      </c>
      <c r="H38" s="45"/>
      <c r="I38" s="45"/>
      <c r="J38" s="30"/>
    </row>
    <row r="39" spans="2:10">
      <c r="B39" s="29"/>
      <c r="G39" s="45"/>
      <c r="H39" s="45"/>
      <c r="I39" s="45"/>
      <c r="J39" s="30"/>
    </row>
    <row r="40" spans="2:10" ht="18.75" customHeight="1" thickBot="1">
      <c r="B40" s="49"/>
      <c r="C40" s="50"/>
      <c r="D40" s="50"/>
      <c r="E40" s="50"/>
      <c r="F40" s="50"/>
      <c r="G40" s="46"/>
      <c r="H40" s="46"/>
      <c r="I40" s="46"/>
      <c r="J40" s="51"/>
    </row>
  </sheetData>
  <pageMargins left="0.7" right="0.7" top="0.75" bottom="0.75" header="0.3" footer="0.3"/>
  <pageSetup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TD</vt:lpstr>
      <vt:lpstr>FOR-CSA-018</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Natalia Elena Granados Oviedo</cp:lastModifiedBy>
  <cp:lastPrinted>2023-02-25T15:26:40Z</cp:lastPrinted>
  <dcterms:created xsi:type="dcterms:W3CDTF">2023-02-21T13:23:00Z</dcterms:created>
  <dcterms:modified xsi:type="dcterms:W3CDTF">2023-02-25T15:35:11Z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2058-11.2.0.11486</vt:lpwstr>
  </property>
  <property fmtid="{D5CDD505-2E9C-101B-9397-08002B2CF9AE}" pid="3" name="ICV">
    <vt:lpwstr>6B4104A6AF51422C8F9749CFA499D29B</vt:lpwstr>
  </property>
</Properties>
</file>