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1180117 ESE HOSPITAL DEPTARTAMENTAL SAN ANTONIO\"/>
    </mc:Choice>
  </mc:AlternateContent>
  <bookViews>
    <workbookView xWindow="0" yWindow="0" windowWidth="15360" windowHeight="4635" activeTab="2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FACTURA'!$A$2:$AM$16</definedName>
  </definedNames>
  <calcPr calcId="152511"/>
  <pivotCaches>
    <pivotCache cacheId="3" r:id="rId5"/>
  </pivotCaches>
</workbook>
</file>

<file path=xl/calcChain.xml><?xml version="1.0" encoding="utf-8"?>
<calcChain xmlns="http://schemas.openxmlformats.org/spreadsheetml/2006/main">
  <c r="I30" i="4" l="1"/>
  <c r="H30" i="4"/>
  <c r="I25" i="4"/>
  <c r="H25" i="4"/>
  <c r="H31" i="4" s="1"/>
  <c r="I31" i="4" l="1"/>
  <c r="R1" i="2" l="1"/>
  <c r="Q1" i="2"/>
  <c r="I1" i="2"/>
  <c r="H1" i="2"/>
  <c r="F16" i="1" l="1"/>
  <c r="E16" i="1"/>
</calcChain>
</file>

<file path=xl/sharedStrings.xml><?xml version="1.0" encoding="utf-8"?>
<sst xmlns="http://schemas.openxmlformats.org/spreadsheetml/2006/main" count="308" uniqueCount="109">
  <si>
    <t>COMFENALCO VALLE</t>
  </si>
  <si>
    <t>FE0000051956</t>
  </si>
  <si>
    <t>FE0000093981</t>
  </si>
  <si>
    <t>FE0000094151</t>
  </si>
  <si>
    <t>FE0000155026</t>
  </si>
  <si>
    <t>FE0000168573</t>
  </si>
  <si>
    <t>FE0000183464</t>
  </si>
  <si>
    <t>FE0000185367</t>
  </si>
  <si>
    <t>FE0000186502</t>
  </si>
  <si>
    <t>FE0000189586</t>
  </si>
  <si>
    <t>FE0000191958</t>
  </si>
  <si>
    <t>FE0000193362</t>
  </si>
  <si>
    <t>FE0000195895</t>
  </si>
  <si>
    <t>FE0000198660</t>
  </si>
  <si>
    <t>FE0000199778</t>
  </si>
  <si>
    <t xml:space="preserve">NIT </t>
  </si>
  <si>
    <t xml:space="preserve">FACTURA </t>
  </si>
  <si>
    <t xml:space="preserve">FECHA </t>
  </si>
  <si>
    <t xml:space="preserve">INICIAL </t>
  </si>
  <si>
    <t xml:space="preserve">SALDO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</si>
  <si>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</si>
  <si>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</si>
  <si>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</si>
  <si>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</si>
  <si>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</si>
  <si>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</si>
  <si>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</si>
  <si>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</si>
  <si>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</si>
  <si>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</si>
  <si>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</si>
  <si>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</si>
  <si>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</si>
  <si>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</si>
  <si>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</si>
  <si>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</si>
  <si>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</si>
  <si>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</si>
  <si>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</si>
  <si>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</si>
  <si>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</si>
  <si>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</si>
  <si>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</si>
  <si>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</si>
  <si>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</si>
  <si>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</si>
  <si>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</si>
  <si>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</si>
  <si>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</si>
  <si>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</si>
  <si>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</si>
  <si>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</si>
  <si>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</si>
  <si>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</si>
  <si>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HOSPITAL SAN ANTONIO DE PADUA</t>
  </si>
  <si>
    <t>FE</t>
  </si>
  <si>
    <t>NULL</t>
  </si>
  <si>
    <t>A)Factura no radicada en ERP</t>
  </si>
  <si>
    <t>no_cruza</t>
  </si>
  <si>
    <t>SI</t>
  </si>
  <si>
    <t>B)Factura sin saldo ERP</t>
  </si>
  <si>
    <t>OK</t>
  </si>
  <si>
    <t>B)Factura sin saldo ERP/conciliar diferencia valor de factura</t>
  </si>
  <si>
    <t>C)Glosas total pendiente por respuesta de IPS</t>
  </si>
  <si>
    <t>SE SOSTIENE LA DEVOLUCION POR QUE LA AUT. 211738516350581 NO EXISTE PARA ESTE SERVICIO ESTA AUTORIZACION ES UN INFORMARQUIERE DECIR QUE CUAMDO EL HOSP. LLAMA A SOLICITAR LA AUTO.DAN UNA PROVICIONAL PARA QUE ATIENDA EL PACIENTE  DEBEN DE SSOLICITAR LA AUTORIZACION QUE CORESPONDE AL SERVICIOANGELA CAMPAZ</t>
  </si>
  <si>
    <t>COVID-19 SE DEVUELVE LA FACTURA POR QUE NO ESTA REPORTADAEN SISMUESTRAS ANTIGENOANGELA CAMPAZ</t>
  </si>
  <si>
    <t>AUT_DEVOLUCION DE FACTURA CON SOPORTES COMPLETOS: No se evidncia 4 autorización, por lo cual solicitarla a la CAP capautorizaciones@epscomfenalcovalle.com.co - La AUT ya fueon canceladas en la siguientes facturas.213278516576137  FE  000000093785213308516625483 FE  000000093784213328516759006 FE  000000093980Validar y presentar nuevamente. Kevin yalanda</t>
  </si>
  <si>
    <t>C)Glosas total pendiente por respuesta de IPS/conciliar diferencia valor de factura</t>
  </si>
  <si>
    <t>facturacion:Facturación procedimientos quirúrgicos: Factura3 procedimientos quirúrgicos por la misma vía, se aceptan 2Además facturan la Lisis de adherencias y la resección delOmento adherido a la pared abdominal, se acepta sólo la Liside adherencias, pues un procedimiento es inherente al otro. Se objeta la Resección de lesión benigna.CODIGO110:Interconsulta Ginecologia y Obstetricia (PrequirurNo facturable, paciente llevada a procedimiento quirúrgicoincluida en Honorarios Cirujano. Se anexa soporte dela glosa angela campaz</t>
  </si>
  <si>
    <t>ESTADO EPS 20 DE FEBRERO DE 2023</t>
  </si>
  <si>
    <t>POR PAGAR SAP</t>
  </si>
  <si>
    <t>DOCUMENTO CONTABLE</t>
  </si>
  <si>
    <t>FUERA DE CIERRE</t>
  </si>
  <si>
    <t>VALOR_GLOSA_DEVOLUCION</t>
  </si>
  <si>
    <t>FACTURA NO RADICADA</t>
  </si>
  <si>
    <t>FACTURA EN PROGRAMACION DE PAGO</t>
  </si>
  <si>
    <t>FACTURA DEVUELTA</t>
  </si>
  <si>
    <t>Total general</t>
  </si>
  <si>
    <t xml:space="preserve"> TIPIFICACION</t>
  </si>
  <si>
    <t xml:space="preserve"> CANT FACT</t>
  </si>
  <si>
    <t xml:space="preserve"> SALDO_FACT_IPS2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</si>
  <si>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</si>
  <si>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</si>
  <si>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</si>
  <si>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</si>
  <si>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</si>
  <si>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</si>
  <si>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</si>
  <si>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</si>
  <si>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</si>
  <si>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</si>
  <si>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</si>
  <si>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</si>
  <si>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</si>
  <si>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</si>
  <si>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</si>
  <si>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</si>
  <si>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</si>
  <si>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</si>
  <si>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</si>
  <si>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</si>
  <si>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</si>
  <si>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22 DE 2023</t>
  </si>
  <si>
    <t>Señores :HOSPITAL  SAN ANTONIO DE PADUA</t>
  </si>
  <si>
    <t>NIT: 891180117</t>
  </si>
  <si>
    <t>A continuacion me permito remitir nuestra respuesta al estado de cartera presentado en la fecha: 06/02/2023</t>
  </si>
  <si>
    <t>Con Corte al dia :31/01/2023</t>
  </si>
  <si>
    <t>NATALIA GRANADOS</t>
  </si>
  <si>
    <t>ANLISTA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</si>
</sst>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&quot;$&quot;\ #,##0;[Red]&quot;$&quot;\ #,##0"/>
    <numFmt numFmtId="166" formatCode="_-* #,##0_-;\-* #,##0_-;_-* &quot;-&quot;??_-;_-@_-"/>
  </numFmts>
  <fonts count="21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entury Gothic"/>
      <family val="2"/>
    </font>
    <font>
      <b/>
      <sz val="13"/>
      <color theme="3"/>
      <name val="Century Gothic"/>
      <family val="2"/>
    </font>
    <font>
      <b/>
      <sz val="11"/>
      <color theme="3"/>
      <name val="Century Gothic"/>
      <family val="2"/>
    </font>
    <font>
      <sz val="11"/>
      <color rgb="FF006100"/>
      <name val="Century Gothic"/>
      <family val="2"/>
    </font>
    <font>
      <sz val="11"/>
      <color rgb="FF9C0006"/>
      <name val="Century Gothic"/>
      <family val="2"/>
    </font>
    <font>
      <sz val="11"/>
      <color rgb="FF9C6500"/>
      <name val="Century Gothic"/>
      <family val="2"/>
    </font>
    <font>
      <sz val="11"/>
      <color rgb="FF3F3F76"/>
      <name val="Century Gothic"/>
      <family val="2"/>
    </font>
    <font>
      <b/>
      <sz val="11"/>
      <color rgb="FF3F3F3F"/>
      <name val="Century Gothic"/>
      <family val="2"/>
    </font>
    <font>
      <b/>
      <sz val="11"/>
      <color rgb="FFFA7D00"/>
      <name val="Century Gothic"/>
      <family val="2"/>
    </font>
    <font>
      <sz val="11"/>
      <color rgb="FFFA7D00"/>
      <name val="Century Gothic"/>
      <family val="2"/>
    </font>
    <font>
      <b/>
      <sz val="11"/>
      <color theme="0"/>
      <name val="Century Gothic"/>
      <family val="2"/>
    </font>
    <font>
      <sz val="11"/>
      <color rgb="FFFF0000"/>
      <name val="Century Gothic"/>
      <family val="2"/>
    </font>
    <font>
      <i/>
      <sz val="11"/>
      <color rgb="FF7F7F7F"/>
      <name val="Century Gothic"/>
      <family val="2"/>
    </font>
    <font>
      <b/>
      <sz val="11"/>
      <color theme="1"/>
      <name val="Century Gothic"/>
      <family val="2"/>
    </font>
    <font>
      <sz val="11"/>
      <color theme="0"/>
      <name val="Century Gothic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0" fontId="18" fillId="0" borderId="0"/>
    <xf numFmtId="43" fontId="18" fillId="0" borderId="0" applyNumberFormat="0" applyFill="0" applyBorder="0" applyAlignment="0" applyProtection="0"/>
  </cellStyleXfs>
  <cellXfs count="57">
    <xf numFmtId="0" fontId="0" fillId="0" borderId="0" xfId="0"/>
    <xf numFmtId="14" fontId="0" fillId="0" borderId="0" xfId="0" applyNumberFormat="1"/>
    <xf numFmtId="0" fontId="0" fillId="0" borderId="10" xfId="0" applyBorder="1"/>
    <xf numFmtId="14" fontId="0" fillId="0" borderId="10" xfId="0" applyNumberFormat="1" applyBorder="1"/>
    <xf numFmtId="164" fontId="0" fillId="0" borderId="10" xfId="1" applyFont="1" applyBorder="1"/>
    <xf numFmtId="164" fontId="0" fillId="0" borderId="10" xfId="1" applyFont="1" applyBorder="1" applyAlignment="1">
      <alignment horizontal="center"/>
    </xf>
    <xf numFmtId="164" fontId="0" fillId="0" borderId="10" xfId="0" applyNumberFormat="1" applyBorder="1"/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41" fontId="0" fillId="0" borderId="10" xfId="43" applyFont="1" applyBorder="1"/>
    <xf numFmtId="41" fontId="0" fillId="0" borderId="0" xfId="43" applyFont="1"/>
    <xf numFmtId="0" fontId="0" fillId="0" borderId="10" xfId="0" pivotButton="1" applyBorder="1"/>
    <xf numFmtId="0" fontId="0" fillId="0" borderId="10" xfId="0" applyBorder="1" applyAlignment="1">
      <alignment horizontal="left"/>
    </xf>
    <xf numFmtId="0" fontId="0" fillId="0" borderId="10" xfId="0" applyNumberFormat="1" applyBorder="1"/>
    <xf numFmtId="42" fontId="0" fillId="0" borderId="10" xfId="0" applyNumberFormat="1" applyBorder="1"/>
    <xf numFmtId="0" fontId="19" fillId="0" borderId="0" xfId="44" applyFont="1"/>
    <xf numFmtId="0" fontId="19" fillId="0" borderId="11" xfId="44" applyFont="1" applyBorder="1" applyAlignment="1">
      <alignment horizontal="centerContinuous"/>
    </xf>
    <xf numFmtId="0" fontId="19" fillId="0" borderId="12" xfId="44" applyFont="1" applyBorder="1" applyAlignment="1">
      <alignment horizontal="centerContinuous"/>
    </xf>
    <xf numFmtId="0" fontId="20" fillId="0" borderId="11" xfId="44" applyFont="1" applyBorder="1" applyAlignment="1">
      <alignment horizontal="centerContinuous" vertical="center"/>
    </xf>
    <xf numFmtId="0" fontId="20" fillId="0" borderId="13" xfId="44" applyFont="1" applyBorder="1" applyAlignment="1">
      <alignment horizontal="centerContinuous" vertical="center"/>
    </xf>
    <xf numFmtId="0" fontId="20" fillId="0" borderId="12" xfId="44" applyFont="1" applyBorder="1" applyAlignment="1">
      <alignment horizontal="centerContinuous" vertical="center"/>
    </xf>
    <xf numFmtId="0" fontId="20" fillId="0" borderId="14" xfId="44" applyFont="1" applyBorder="1" applyAlignment="1">
      <alignment horizontal="centerContinuous" vertical="center"/>
    </xf>
    <xf numFmtId="0" fontId="19" fillId="0" borderId="15" xfId="44" applyFont="1" applyBorder="1" applyAlignment="1">
      <alignment horizontal="centerContinuous"/>
    </xf>
    <xf numFmtId="0" fontId="19" fillId="0" borderId="16" xfId="44" applyFont="1" applyBorder="1" applyAlignment="1">
      <alignment horizontal="centerContinuous"/>
    </xf>
    <xf numFmtId="0" fontId="20" fillId="0" borderId="17" xfId="44" applyFont="1" applyBorder="1" applyAlignment="1">
      <alignment horizontal="centerContinuous" vertical="center"/>
    </xf>
    <xf numFmtId="0" fontId="20" fillId="0" borderId="18" xfId="44" applyFont="1" applyBorder="1" applyAlignment="1">
      <alignment horizontal="centerContinuous" vertical="center"/>
    </xf>
    <xf numFmtId="0" fontId="20" fillId="0" borderId="19" xfId="44" applyFont="1" applyBorder="1" applyAlignment="1">
      <alignment horizontal="centerContinuous" vertical="center"/>
    </xf>
    <xf numFmtId="0" fontId="20" fillId="0" borderId="20" xfId="44" applyFont="1" applyBorder="1" applyAlignment="1">
      <alignment horizontal="centerContinuous" vertical="center"/>
    </xf>
    <xf numFmtId="0" fontId="20" fillId="0" borderId="15" xfId="44" applyFont="1" applyBorder="1" applyAlignment="1">
      <alignment horizontal="centerContinuous" vertical="center"/>
    </xf>
    <xf numFmtId="0" fontId="20" fillId="0" borderId="0" xfId="44" applyFont="1" applyAlignment="1">
      <alignment horizontal="centerContinuous" vertical="center"/>
    </xf>
    <xf numFmtId="0" fontId="20" fillId="0" borderId="16" xfId="44" applyFont="1" applyBorder="1" applyAlignment="1">
      <alignment horizontal="centerContinuous" vertical="center"/>
    </xf>
    <xf numFmtId="0" fontId="20" fillId="0" borderId="21" xfId="44" applyFont="1" applyBorder="1" applyAlignment="1">
      <alignment horizontal="centerContinuous" vertical="center"/>
    </xf>
    <xf numFmtId="0" fontId="19" fillId="0" borderId="17" xfId="44" applyFont="1" applyBorder="1" applyAlignment="1">
      <alignment horizontal="centerContinuous"/>
    </xf>
    <xf numFmtId="0" fontId="19" fillId="0" borderId="19" xfId="44" applyFont="1" applyBorder="1" applyAlignment="1">
      <alignment horizontal="centerContinuous"/>
    </xf>
    <xf numFmtId="0" fontId="19" fillId="0" borderId="15" xfId="44" applyFont="1" applyBorder="1"/>
    <xf numFmtId="0" fontId="19" fillId="0" borderId="16" xfId="44" applyFont="1" applyBorder="1"/>
    <xf numFmtId="14" fontId="19" fillId="0" borderId="0" xfId="44" applyNumberFormat="1" applyFont="1"/>
    <xf numFmtId="14" fontId="19" fillId="0" borderId="0" xfId="44" applyNumberFormat="1" applyFont="1" applyAlignment="1">
      <alignment horizontal="left"/>
    </xf>
    <xf numFmtId="0" fontId="20" fillId="0" borderId="0" xfId="44" applyFont="1" applyAlignment="1">
      <alignment horizontal="center"/>
    </xf>
    <xf numFmtId="0" fontId="20" fillId="0" borderId="0" xfId="44" applyFont="1"/>
    <xf numFmtId="42" fontId="20" fillId="0" borderId="0" xfId="44" applyNumberFormat="1" applyFont="1" applyAlignment="1">
      <alignment horizontal="right"/>
    </xf>
    <xf numFmtId="1" fontId="19" fillId="0" borderId="0" xfId="44" applyNumberFormat="1" applyFont="1" applyAlignment="1">
      <alignment horizontal="center"/>
    </xf>
    <xf numFmtId="165" fontId="19" fillId="0" borderId="0" xfId="44" applyNumberFormat="1" applyFont="1" applyAlignment="1">
      <alignment horizontal="right"/>
    </xf>
    <xf numFmtId="1" fontId="19" fillId="0" borderId="22" xfId="44" applyNumberFormat="1" applyFont="1" applyBorder="1" applyAlignment="1">
      <alignment horizontal="center"/>
    </xf>
    <xf numFmtId="165" fontId="19" fillId="0" borderId="22" xfId="44" applyNumberFormat="1" applyFont="1" applyBorder="1" applyAlignment="1">
      <alignment horizontal="right"/>
    </xf>
    <xf numFmtId="0" fontId="19" fillId="0" borderId="0" xfId="44" applyFont="1" applyAlignment="1">
      <alignment horizontal="center"/>
    </xf>
    <xf numFmtId="165" fontId="20" fillId="0" borderId="0" xfId="44" applyNumberFormat="1" applyFont="1" applyAlignment="1">
      <alignment horizontal="right"/>
    </xf>
    <xf numFmtId="1" fontId="19" fillId="0" borderId="18" xfId="44" applyNumberFormat="1" applyFont="1" applyBorder="1" applyAlignment="1">
      <alignment horizontal="center"/>
    </xf>
    <xf numFmtId="166" fontId="19" fillId="0" borderId="18" xfId="45" applyNumberFormat="1" applyFont="1" applyBorder="1" applyAlignment="1">
      <alignment horizontal="right"/>
    </xf>
    <xf numFmtId="0" fontId="19" fillId="0" borderId="23" xfId="44" applyFont="1" applyBorder="1" applyAlignment="1">
      <alignment horizontal="center"/>
    </xf>
    <xf numFmtId="165" fontId="19" fillId="0" borderId="23" xfId="44" applyNumberFormat="1" applyFont="1" applyBorder="1" applyAlignment="1">
      <alignment horizontal="right"/>
    </xf>
    <xf numFmtId="165" fontId="19" fillId="0" borderId="0" xfId="44" applyNumberFormat="1" applyFont="1"/>
    <xf numFmtId="165" fontId="19" fillId="0" borderId="18" xfId="44" applyNumberFormat="1" applyFont="1" applyBorder="1"/>
    <xf numFmtId="0" fontId="19" fillId="0" borderId="17" xfId="44" applyFont="1" applyBorder="1"/>
    <xf numFmtId="0" fontId="19" fillId="0" borderId="18" xfId="44" applyFont="1" applyBorder="1"/>
    <xf numFmtId="0" fontId="19" fillId="0" borderId="19" xfId="44" applyFont="1" applyBorder="1"/>
    <xf numFmtId="1" fontId="20" fillId="0" borderId="0" xfId="44" applyNumberFormat="1" applyFont="1" applyAlignment="1">
      <alignment horizontal="center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[0]" xfId="43" builtinId="6"/>
    <cellStyle name="Millares 2" xfId="45"/>
    <cellStyle name="Neutral" xfId="9" builtinId="28" customBuiltin="1"/>
    <cellStyle name="Normal" xfId="0" builtinId="0"/>
    <cellStyle name="Normal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32</xdr:row>
      <xdr:rowOff>133350</xdr:rowOff>
    </xdr:from>
    <xdr:to>
      <xdr:col>7</xdr:col>
      <xdr:colOff>734784</xdr:colOff>
      <xdr:row>34</xdr:row>
      <xdr:rowOff>142875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1050" y="5505450"/>
          <a:ext cx="1734909" cy="3333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78.578622569446" createdVersion="5" refreshedVersion="5" minRefreshableVersion="3" recordCount="14">
  <cacheSource type="worksheet">
    <worksheetSource ref="A2:AM16" sheet="ESTADO DE CADA FACTURA"/>
  </cacheSource>
  <cacheFields count="39">
    <cacheField name="NIT_IPS" numFmtId="0">
      <sharedItems containsSemiMixedTypes="0" containsString="0" containsNumber="1" containsInteger="1" minValue="891180117" maxValue="891180117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51956" maxValue="199778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51956" maxValue="199778"/>
    </cacheField>
    <cacheField name="FECHA_FACT_IPS" numFmtId="14">
      <sharedItems containsSemiMixedTypes="0" containsNonDate="0" containsDate="1" containsString="0" minDate="2021-06-22T00:00:00" maxDate="2022-12-27T00:00:00"/>
    </cacheField>
    <cacheField name="VALOR_FACT_IPS" numFmtId="41">
      <sharedItems containsSemiMixedTypes="0" containsString="0" containsNumber="1" containsInteger="1" minValue="28948" maxValue="4677728"/>
    </cacheField>
    <cacheField name="SALDO_FACT_IPS" numFmtId="41">
      <sharedItems containsSemiMixedTypes="0" containsString="0" containsNumber="1" containsInteger="1" minValue="11700" maxValue="4677728"/>
    </cacheField>
    <cacheField name="OBSERVACION_SASS" numFmtId="0">
      <sharedItems/>
    </cacheField>
    <cacheField name="ESTADO EPS 20 DE FEBRERO DE 2023" numFmtId="0">
      <sharedItems count="3">
        <s v="FACTURA NO RADICADA"/>
        <s v="FACTURA EN PROGRAMACION DE PAGO"/>
        <s v="FACTURA DEVUELTA"/>
      </sharedItems>
    </cacheField>
    <cacheField name="POR PAGAR SAP" numFmtId="0">
      <sharedItems containsString="0" containsBlank="1" containsNumber="1" containsInteger="1" minValue="65712" maxValue="65712"/>
    </cacheField>
    <cacheField name="DOCUMENTO CONTABLE" numFmtId="0">
      <sharedItems containsString="0" containsBlank="1" containsNumber="1" containsInteger="1" minValue="1222152494" maxValue="1222152494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4677728"/>
    </cacheField>
    <cacheField name="VALOR_GLOSA_DEVOLUCION" numFmtId="41">
      <sharedItems containsSemiMixedTypes="0" containsString="0" containsNumber="1" containsInteger="1" minValue="0" maxValue="489200"/>
    </cacheField>
    <cacheField name="VALOR_CRUZADO_SASS" numFmtId="41">
      <sharedItems containsSemiMixedTypes="0" containsString="0" containsNumber="1" containsInteger="1" minValue="0" maxValue="4235915"/>
    </cacheField>
    <cacheField name="SALDO_SASS" numFmtId="0">
      <sharedItems containsMixedTypes="1" containsNumber="1" containsInteger="1" minValue="0" maxValue="489200"/>
    </cacheField>
    <cacheField name="VALO_CANCELADO_SAP" numFmtId="0">
      <sharedItems/>
    </cacheField>
    <cacheField name="RETENCION" numFmtId="0">
      <sharedItems/>
    </cacheField>
    <cacheField name="DOC_COMPENSACION_SAP" numFmtId="0">
      <sharedItems/>
    </cacheField>
    <cacheField name="FECHA_COMPENSACION_SAP" numFmtId="0">
      <sharedItems/>
    </cacheField>
    <cacheField name="VALOR_TRANFERENCIA" numFmtId="0">
      <sharedItems/>
    </cacheField>
    <cacheField name="AUTORIZACION" numFmtId="0">
      <sharedItems containsMixedTypes="1" containsNumber="1" containsInteger="1" minValue="213278516576137" maxValue="223598524640435"/>
    </cacheField>
    <cacheField name="ENTIDAD_RESPONSABLE_PAGO" numFmtId="0">
      <sharedItems/>
    </cacheField>
    <cacheField name="OBSERVACION_GLOSA_DV" numFmtId="0">
      <sharedItems longText="1"/>
    </cacheField>
    <cacheField name="FECHA_RAD_IPS" numFmtId="14">
      <sharedItems containsSemiMixedTypes="0" containsNonDate="0" containsDate="1" containsString="0" minDate="2021-06-22T00:00:00" maxDate="2022-12-27T00:00:00"/>
    </cacheField>
    <cacheField name="FECHA_RAD_INICIAL_SASS" numFmtId="0">
      <sharedItems/>
    </cacheField>
    <cacheField name="ULTIMO_ESTADO_FACT" numFmtId="0">
      <sharedItems containsMixedTypes="1" containsNumber="1" containsInteger="1" minValue="2" maxValue="9"/>
    </cacheField>
    <cacheField name="FECHA_ULTIMA_NOVEDAD" numFmtId="0">
      <sharedItems/>
    </cacheField>
    <cacheField name="CLASIFICACION_GLOSA" numFmtId="0">
      <sharedItems/>
    </cacheField>
    <cacheField name="NUMERO_INGRESO_FACT" numFmtId="0">
      <sharedItems containsMixedTypes="1" containsNumber="1" containsInteger="1" minValue="1" maxValue="2"/>
    </cacheField>
    <cacheField name="F_PROBABLE_PAGO_SASS" numFmtId="0">
      <sharedItems containsMixedTypes="1" containsNumber="1" containsInteger="1" minValue="20220830" maxValue="21001231"/>
    </cacheField>
    <cacheField name="F_RAD_SASS" numFmtId="0">
      <sharedItems containsMixedTypes="1" containsNumber="1" containsInteger="1" minValue="20211109" maxValue="20230111"/>
    </cacheField>
    <cacheField name="VALOR_REPORTADO_CRICULAR 030" numFmtId="0">
      <sharedItems containsMixedTypes="1" containsNumber="1" containsInteger="1" minValue="28948" maxValue="4677728"/>
    </cacheField>
    <cacheField name="VALOR_GLOSA_ACEPTADA_REPORTADO_CIRCULAR 030" numFmtId="0">
      <sharedItems containsMixedTypes="1" containsNumber="1" containsInteger="1" minValue="0" maxValue="0"/>
    </cacheField>
    <cacheField name="OBSERVACION_GLOSA_ACEPTADA" numFmtId="0">
      <sharedItems/>
    </cacheField>
    <cacheField name="F_COR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891180117"/>
    <s v="HOSPITAL SAN ANTONIO DE PADUA"/>
    <s v="FE"/>
    <n v="183464"/>
    <m/>
    <m/>
    <d v="2022-10-21T00:00:00"/>
    <n v="65700"/>
    <n v="11700"/>
    <s v="A)Factura no radicada en ERP"/>
    <x v="0"/>
    <m/>
    <m/>
    <m/>
    <s v="no_cruza"/>
    <n v="0"/>
    <n v="0"/>
    <n v="0"/>
    <s v="NULL"/>
    <s v="NULL"/>
    <s v="NULL"/>
    <s v="NULL"/>
    <s v="NULL"/>
    <s v="NULL"/>
    <s v="NULL"/>
    <s v="NULL"/>
    <s v="NULL"/>
    <d v="2022-10-21T00:00:00"/>
    <s v="NULL"/>
    <s v="NULL"/>
    <s v="NULL"/>
    <s v="SI"/>
    <s v="NULL"/>
    <s v="NULL"/>
    <s v="NULL"/>
    <s v="NULL"/>
    <s v="NULL"/>
    <s v="NULL"/>
    <s v="NULL"/>
  </r>
  <r>
    <n v="891180117"/>
    <s v="HOSPITAL SAN ANTONIO DE PADUA"/>
    <s v="FE"/>
    <n v="185367"/>
    <m/>
    <m/>
    <d v="2022-10-28T00:00:00"/>
    <n v="421366"/>
    <n v="421366"/>
    <s v="A)Factura no radicada en ERP"/>
    <x v="0"/>
    <m/>
    <m/>
    <m/>
    <s v="no_cruza"/>
    <n v="0"/>
    <n v="0"/>
    <n v="0"/>
    <s v="NULL"/>
    <s v="NULL"/>
    <s v="NULL"/>
    <s v="NULL"/>
    <s v="NULL"/>
    <s v="NULL"/>
    <s v="NULL"/>
    <s v="NULL"/>
    <s v="NULL"/>
    <d v="2022-10-28T00:00:00"/>
    <s v="NULL"/>
    <s v="NULL"/>
    <s v="NULL"/>
    <s v="SI"/>
    <s v="NULL"/>
    <s v="NULL"/>
    <s v="NULL"/>
    <s v="NULL"/>
    <s v="NULL"/>
    <s v="NULL"/>
    <s v="NULL"/>
  </r>
  <r>
    <n v="891180117"/>
    <s v="HOSPITAL SAN ANTONIO DE PADUA"/>
    <s v="FE"/>
    <n v="155026"/>
    <s v="FE"/>
    <n v="155026"/>
    <d v="2022-07-06T00:00:00"/>
    <n v="65712"/>
    <n v="65712"/>
    <s v="B)Factura sin saldo ERP"/>
    <x v="1"/>
    <n v="65712"/>
    <n v="1222152494"/>
    <m/>
    <s v="OK"/>
    <n v="65712"/>
    <n v="0"/>
    <n v="65712"/>
    <n v="0"/>
    <s v="NULL"/>
    <s v="NULL"/>
    <s v="NULL"/>
    <s v="NULL"/>
    <s v="NULL"/>
    <n v="221878523083529"/>
    <s v="NULL"/>
    <s v="NULL"/>
    <d v="2022-07-06T00:00:00"/>
    <s v="NULL"/>
    <n v="2"/>
    <s v="NULL"/>
    <s v="SI"/>
    <n v="1"/>
    <n v="20220830"/>
    <n v="20220818"/>
    <n v="65712"/>
    <n v="0"/>
    <s v="NULL"/>
    <s v="NULL"/>
  </r>
  <r>
    <n v="891180117"/>
    <s v="HOSPITAL SAN ANTONIO DE PADUA"/>
    <s v="FE"/>
    <n v="191958"/>
    <s v="FE"/>
    <n v="191958"/>
    <d v="2022-11-24T00:00:00"/>
    <n v="28948"/>
    <n v="28948"/>
    <s v="B)Factura sin saldo ERP"/>
    <x v="1"/>
    <m/>
    <m/>
    <m/>
    <s v="OK"/>
    <n v="28948"/>
    <n v="0"/>
    <n v="28948"/>
    <n v="0"/>
    <s v="NULL"/>
    <s v="NULL"/>
    <s v="NULL"/>
    <s v="NULL"/>
    <s v="NULL"/>
    <n v="223208516347788"/>
    <s v="NULL"/>
    <s v="NULL"/>
    <d v="2022-11-24T00:00:00"/>
    <s v="NULL"/>
    <n v="2"/>
    <s v="NULL"/>
    <s v="SI"/>
    <n v="1"/>
    <n v="20221230"/>
    <n v="20221219"/>
    <n v="28948"/>
    <n v="0"/>
    <s v="NULL"/>
    <s v="NULL"/>
  </r>
  <r>
    <n v="891180117"/>
    <s v="HOSPITAL SAN ANTONIO DE PADUA"/>
    <s v="FE"/>
    <n v="186502"/>
    <s v="FE"/>
    <n v="186502"/>
    <d v="2022-11-02T00:00:00"/>
    <n v="87410"/>
    <n v="87410"/>
    <s v="B)Factura sin saldo ERP"/>
    <x v="1"/>
    <m/>
    <m/>
    <m/>
    <s v="OK"/>
    <n v="87410"/>
    <n v="0"/>
    <n v="87410"/>
    <n v="0"/>
    <s v="NULL"/>
    <s v="NULL"/>
    <s v="NULL"/>
    <s v="NULL"/>
    <s v="NULL"/>
    <n v="223068523445337"/>
    <s v="NULL"/>
    <s v="NULL"/>
    <d v="2022-11-02T00:00:00"/>
    <s v="NULL"/>
    <n v="2"/>
    <s v="NULL"/>
    <s v="SI"/>
    <n v="1"/>
    <n v="20221230"/>
    <n v="20221219"/>
    <n v="87410"/>
    <n v="0"/>
    <s v="NULL"/>
    <s v="NULL"/>
  </r>
  <r>
    <n v="891180117"/>
    <s v="HOSPITAL SAN ANTONIO DE PADUA"/>
    <s v="FE"/>
    <n v="195895"/>
    <s v="FE"/>
    <n v="195895"/>
    <d v="2022-12-10T00:00:00"/>
    <n v="733126"/>
    <n v="733126"/>
    <s v="B)Factura sin saldo ERP"/>
    <x v="1"/>
    <m/>
    <m/>
    <m/>
    <s v="OK"/>
    <n v="733126"/>
    <n v="0"/>
    <n v="733126"/>
    <n v="0"/>
    <s v="NULL"/>
    <s v="NULL"/>
    <s v="NULL"/>
    <s v="NULL"/>
    <s v="NULL"/>
    <n v="223438524701524"/>
    <s v="NULL"/>
    <s v="NULL"/>
    <d v="2022-12-10T00:00:00"/>
    <s v="NULL"/>
    <n v="2"/>
    <s v="NULL"/>
    <s v="SI"/>
    <n v="1"/>
    <n v="20230130"/>
    <n v="20230111"/>
    <n v="733126"/>
    <n v="0"/>
    <s v="NULL"/>
    <s v="NULL"/>
  </r>
  <r>
    <n v="891180117"/>
    <s v="HOSPITAL SAN ANTONIO DE PADUA"/>
    <s v="FE"/>
    <n v="168573"/>
    <s v="FE"/>
    <n v="168573"/>
    <d v="2022-08-26T00:00:00"/>
    <n v="39955"/>
    <n v="36255"/>
    <s v="B)Factura sin saldo ERP/conciliar diferencia valor de factura"/>
    <x v="1"/>
    <m/>
    <m/>
    <m/>
    <s v="OK"/>
    <n v="36255"/>
    <n v="0"/>
    <n v="36255"/>
    <n v="0"/>
    <s v="NULL"/>
    <s v="NULL"/>
    <s v="NULL"/>
    <s v="NULL"/>
    <s v="NULL"/>
    <n v="222368516272424"/>
    <s v="NULL"/>
    <s v="NULL"/>
    <d v="2022-08-26T00:00:00"/>
    <s v="NULL"/>
    <n v="2"/>
    <s v="NULL"/>
    <s v="SI"/>
    <n v="1"/>
    <n v="20220930"/>
    <n v="20220913"/>
    <n v="36255"/>
    <n v="0"/>
    <s v="NULL"/>
    <s v="NULL"/>
  </r>
  <r>
    <n v="891180117"/>
    <s v="HOSPITAL SAN ANTONIO DE PADUA"/>
    <s v="FE"/>
    <n v="189586"/>
    <s v="FE"/>
    <n v="189586"/>
    <d v="2022-11-16T00:00:00"/>
    <n v="39955"/>
    <n v="36255"/>
    <s v="B)Factura sin saldo ERP/conciliar diferencia valor de factura"/>
    <x v="1"/>
    <m/>
    <m/>
    <m/>
    <s v="OK"/>
    <n v="36255"/>
    <n v="0"/>
    <n v="36255"/>
    <n v="0"/>
    <s v="NULL"/>
    <s v="NULL"/>
    <s v="NULL"/>
    <s v="NULL"/>
    <s v="NULL"/>
    <n v="223158516541133"/>
    <s v="NULL"/>
    <s v="NULL"/>
    <d v="2022-11-16T00:00:00"/>
    <s v="NULL"/>
    <n v="2"/>
    <s v="NULL"/>
    <s v="SI"/>
    <n v="1"/>
    <n v="20221230"/>
    <n v="20221219"/>
    <n v="36255"/>
    <n v="0"/>
    <s v="NULL"/>
    <s v="NULL"/>
  </r>
  <r>
    <n v="891180117"/>
    <s v="HOSPITAL SAN ANTONIO DE PADUA"/>
    <s v="FE"/>
    <n v="193362"/>
    <s v="FE"/>
    <n v="193362"/>
    <d v="2022-11-30T00:00:00"/>
    <n v="57677"/>
    <n v="53977"/>
    <s v="B)Factura sin saldo ERP/conciliar diferencia valor de factura"/>
    <x v="1"/>
    <m/>
    <m/>
    <m/>
    <s v="OK"/>
    <n v="53977"/>
    <n v="0"/>
    <n v="53977"/>
    <n v="0"/>
    <s v="NULL"/>
    <s v="NULL"/>
    <s v="NULL"/>
    <s v="NULL"/>
    <s v="NULL"/>
    <n v="223328516361015"/>
    <s v="NULL"/>
    <s v="NULL"/>
    <d v="2022-11-30T00:00:00"/>
    <s v="NULL"/>
    <n v="2"/>
    <s v="NULL"/>
    <s v="SI"/>
    <n v="1"/>
    <n v="20221230"/>
    <n v="20221219"/>
    <n v="53977"/>
    <n v="0"/>
    <s v="NULL"/>
    <s v="NULL"/>
  </r>
  <r>
    <n v="891180117"/>
    <s v="HOSPITAL SAN ANTONIO DE PADUA"/>
    <s v="FE"/>
    <n v="199778"/>
    <s v="FE"/>
    <n v="199778"/>
    <d v="2022-12-26T00:00:00"/>
    <n v="3741745"/>
    <n v="3468845"/>
    <s v="B)Factura sin saldo ERP/conciliar diferencia valor de factura"/>
    <x v="1"/>
    <m/>
    <m/>
    <m/>
    <s v="OK"/>
    <n v="3468845"/>
    <n v="0"/>
    <n v="3468845"/>
    <n v="0"/>
    <s v="NULL"/>
    <s v="NULL"/>
    <s v="NULL"/>
    <s v="NULL"/>
    <s v="NULL"/>
    <n v="223598524640435"/>
    <s v="NULL"/>
    <s v="NULL"/>
    <d v="2022-12-26T00:00:00"/>
    <s v="NULL"/>
    <n v="2"/>
    <s v="NULL"/>
    <s v="SI"/>
    <n v="1"/>
    <n v="20230130"/>
    <n v="20230111"/>
    <n v="3468845"/>
    <n v="0"/>
    <s v="NULL"/>
    <s v="NULL"/>
  </r>
  <r>
    <n v="891180117"/>
    <s v="HOSPITAL SAN ANTONIO DE PADUA"/>
    <s v="FE"/>
    <n v="51956"/>
    <s v="FE"/>
    <n v="51956"/>
    <d v="2021-06-22T00:00:00"/>
    <n v="175600"/>
    <n v="175600"/>
    <s v="C)Glosas total pendiente por respuesta de IPS"/>
    <x v="2"/>
    <m/>
    <m/>
    <m/>
    <s v="OK"/>
    <n v="175600"/>
    <n v="175600"/>
    <n v="0"/>
    <n v="175600"/>
    <s v="NULL"/>
    <s v="NULL"/>
    <s v="NULL"/>
    <s v="NULL"/>
    <s v="NULL"/>
    <s v="NULL"/>
    <s v="NULL"/>
    <s v="SE SOSTIENE LA DEVOLUCION POR QUE LA AUT. 211738516350581 NO EXISTE PARA ESTE SERVICIO ESTA AUTORIZACION ES UN INFORMARQUIERE DECIR QUE CUAMDO EL HOSP. LLAMA A SOLICITAR LA AUTO.DAN UNA PROVICIONAL PARA QUE ATIENDA EL PACIENTE  DEBEN DE SSOLICITAR LA AUTORIZACION QUE CORESPONDE AL SERVICIOANGELA CAMPAZ"/>
    <d v="2021-06-22T00:00:00"/>
    <s v="NULL"/>
    <n v="9"/>
    <s v="NULL"/>
    <s v="SI"/>
    <n v="2"/>
    <n v="21001231"/>
    <n v="20211109"/>
    <n v="175600"/>
    <n v="0"/>
    <s v="NULL"/>
    <s v="NULL"/>
  </r>
  <r>
    <n v="891180117"/>
    <s v="HOSPITAL SAN ANTONIO DE PADUA"/>
    <s v="FE"/>
    <n v="93981"/>
    <s v="FE"/>
    <n v="93981"/>
    <d v="2021-11-27T00:00:00"/>
    <n v="80800"/>
    <n v="80800"/>
    <s v="C)Glosas total pendiente por respuesta de IPS"/>
    <x v="2"/>
    <m/>
    <m/>
    <m/>
    <s v="OK"/>
    <n v="80800"/>
    <n v="80800"/>
    <n v="0"/>
    <n v="80800"/>
    <s v="NULL"/>
    <s v="NULL"/>
    <s v="NULL"/>
    <s v="NULL"/>
    <s v="NULL"/>
    <n v="213278516576137"/>
    <s v="NULL"/>
    <s v="COVID-19 SE DEVUELVE LA FACTURA POR QUE NO ESTA REPORTADAEN SISMUESTRAS ANTIGENOANGELA CAMPAZ"/>
    <d v="2021-11-27T00:00:00"/>
    <s v="NULL"/>
    <n v="9"/>
    <s v="NULL"/>
    <s v="SI"/>
    <n v="1"/>
    <n v="21001231"/>
    <n v="20220221"/>
    <n v="80800"/>
    <n v="0"/>
    <s v="NULL"/>
    <s v="NULL"/>
  </r>
  <r>
    <n v="891180117"/>
    <s v="HOSPITAL SAN ANTONIO DE PADUA"/>
    <s v="FE"/>
    <n v="94151"/>
    <s v="FE"/>
    <n v="94151"/>
    <d v="2021-11-28T00:00:00"/>
    <n v="489200"/>
    <n v="489200"/>
    <s v="C)Glosas total pendiente por respuesta de IPS"/>
    <x v="2"/>
    <m/>
    <m/>
    <m/>
    <s v="OK"/>
    <n v="489200"/>
    <n v="489200"/>
    <n v="0"/>
    <n v="489200"/>
    <s v="NULL"/>
    <s v="NULL"/>
    <s v="NULL"/>
    <s v="NULL"/>
    <s v="NULL"/>
    <s v="NULL"/>
    <s v="NULL"/>
    <s v="AUT_DEVOLUCION DE FACTURA CON SOPORTES COMPLETOS: No se evidncia 4 autorización, por lo cual solicitarla a la CAP capautorizaciones@epscomfenalcovalle.com.co - La AUT ya fueon canceladas en la siguientes facturas.213278516576137  FE  000000093785213308516625483 FE  000000093784213328516759006 FE  000000093980Validar y presentar nuevamente. Kevin yalanda"/>
    <d v="2021-11-28T00:00:00"/>
    <s v="NULL"/>
    <n v="9"/>
    <s v="NULL"/>
    <s v="SI"/>
    <n v="1"/>
    <n v="21001231"/>
    <n v="20220221"/>
    <n v="489200"/>
    <n v="0"/>
    <s v="NULL"/>
    <s v="NULL"/>
  </r>
  <r>
    <n v="891180117"/>
    <s v="HOSPITAL SAN ANTONIO DE PADUA"/>
    <s v="FE"/>
    <n v="198660"/>
    <s v="FE"/>
    <n v="198660"/>
    <d v="2022-12-21T00:00:00"/>
    <n v="4677728"/>
    <n v="4677728"/>
    <s v="C)Glosas total pendiente por respuesta de IPS/conciliar diferencia valor de factura"/>
    <x v="2"/>
    <m/>
    <m/>
    <m/>
    <s v="OK"/>
    <n v="4677728"/>
    <n v="441813"/>
    <n v="4235915"/>
    <n v="441813"/>
    <s v="NULL"/>
    <s v="NULL"/>
    <s v="NULL"/>
    <s v="NULL"/>
    <s v="NULL"/>
    <n v="223538523782237"/>
    <s v="NULL"/>
    <s v="facturacion:Facturación procedimientos quirúrgicos: Factura3 procedimientos quirúrgicos por la misma vía, se aceptan 2Además facturan la Lisis de adherencias y la resección delOmento adherido a la pared abdominal, se acepta sólo la Liside adherencias, pues un procedimiento es inherente al otro. Se objeta la Resección de lesión benigna.CODIGO110:Interconsulta Ginecologia y Obstetricia (PrequirurNo facturable, paciente llevada a procedimiento quirúrgicoincluida en Honorarios Cirujano. Se anexa soporte dela glosa angela campaz"/>
    <d v="2022-12-21T00:00:00"/>
    <s v="NULL"/>
    <n v="9"/>
    <s v="NULL"/>
    <s v="SI"/>
    <n v="1"/>
    <n v="21001231"/>
    <n v="20230111"/>
    <n v="4677728"/>
    <n v="0"/>
    <s v="NULL"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ALDO_FACT_IPS2" fld="8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0" type="button" dataOnly="0" labelOnly="1" outline="0" axis="axisRow" fieldPosition="0"/>
    </format>
    <format dxfId="3">
      <pivotArea dataOnly="0" labelOnly="1" fieldPosition="0">
        <references count="1">
          <reference field="10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17" sqref="B17"/>
    </sheetView>
  </sheetViews>
  <sheetFormatPr baseColWidth="10" defaultRowHeight="16.5" x14ac:dyDescent="0.3"/>
  <cols>
    <col min="4" max="4" width="11" style="1"/>
    <col min="5" max="5" width="13.875" customWidth="1"/>
    <col min="6" max="6" width="17.875" customWidth="1"/>
  </cols>
  <sheetData>
    <row r="1" spans="1:6" x14ac:dyDescent="0.3">
      <c r="A1" s="2" t="s">
        <v>15</v>
      </c>
      <c r="B1" s="2" t="s">
        <v>15</v>
      </c>
      <c r="C1" s="2" t="s">
        <v>16</v>
      </c>
      <c r="D1" s="3" t="s">
        <v>17</v>
      </c>
      <c r="E1" s="4" t="s">
        <v>18</v>
      </c>
      <c r="F1" s="5" t="s">
        <v>19</v>
      </c>
    </row>
    <row r="2" spans="1:6" x14ac:dyDescent="0.3">
      <c r="A2" s="2">
        <v>890303093</v>
      </c>
      <c r="B2" s="2" t="s">
        <v>0</v>
      </c>
      <c r="C2" s="2" t="s">
        <v>1</v>
      </c>
      <c r="D2" s="3">
        <v>44369.839583333334</v>
      </c>
      <c r="E2" s="4">
        <v>175600</v>
      </c>
      <c r="F2" s="4">
        <v>175600</v>
      </c>
    </row>
    <row r="3" spans="1:6" x14ac:dyDescent="0.3">
      <c r="A3" s="2">
        <v>890303093</v>
      </c>
      <c r="B3" s="2" t="s">
        <v>0</v>
      </c>
      <c r="C3" s="2" t="s">
        <v>2</v>
      </c>
      <c r="D3" s="3">
        <v>44527.461805555555</v>
      </c>
      <c r="E3" s="4">
        <v>80800</v>
      </c>
      <c r="F3" s="4">
        <v>80800</v>
      </c>
    </row>
    <row r="4" spans="1:6" x14ac:dyDescent="0.3">
      <c r="A4" s="2">
        <v>890303093</v>
      </c>
      <c r="B4" s="2" t="s">
        <v>0</v>
      </c>
      <c r="C4" s="2" t="s">
        <v>3</v>
      </c>
      <c r="D4" s="3">
        <v>44528.945833333331</v>
      </c>
      <c r="E4" s="4">
        <v>489200</v>
      </c>
      <c r="F4" s="4">
        <v>489200</v>
      </c>
    </row>
    <row r="5" spans="1:6" x14ac:dyDescent="0.3">
      <c r="A5" s="2">
        <v>890303093</v>
      </c>
      <c r="B5" s="2" t="s">
        <v>0</v>
      </c>
      <c r="C5" s="2" t="s">
        <v>4</v>
      </c>
      <c r="D5" s="3">
        <v>44748.122916666667</v>
      </c>
      <c r="E5" s="4">
        <v>65712</v>
      </c>
      <c r="F5" s="4">
        <v>65712</v>
      </c>
    </row>
    <row r="6" spans="1:6" x14ac:dyDescent="0.3">
      <c r="A6" s="2">
        <v>890303093</v>
      </c>
      <c r="B6" s="2" t="s">
        <v>0</v>
      </c>
      <c r="C6" s="2" t="s">
        <v>5</v>
      </c>
      <c r="D6" s="3">
        <v>44799.327777777777</v>
      </c>
      <c r="E6" s="4">
        <v>39955</v>
      </c>
      <c r="F6" s="4">
        <v>36255</v>
      </c>
    </row>
    <row r="7" spans="1:6" x14ac:dyDescent="0.3">
      <c r="A7" s="2">
        <v>890303093</v>
      </c>
      <c r="B7" s="2" t="s">
        <v>0</v>
      </c>
      <c r="C7" s="2" t="s">
        <v>6</v>
      </c>
      <c r="D7" s="3">
        <v>44855.82708333333</v>
      </c>
      <c r="E7" s="4">
        <v>65700</v>
      </c>
      <c r="F7" s="4">
        <v>11700</v>
      </c>
    </row>
    <row r="8" spans="1:6" x14ac:dyDescent="0.3">
      <c r="A8" s="2">
        <v>890303093</v>
      </c>
      <c r="B8" s="2" t="s">
        <v>0</v>
      </c>
      <c r="C8" s="2" t="s">
        <v>7</v>
      </c>
      <c r="D8" s="3">
        <v>44862.775000000001</v>
      </c>
      <c r="E8" s="4">
        <v>421366</v>
      </c>
      <c r="F8" s="4">
        <v>421366</v>
      </c>
    </row>
    <row r="9" spans="1:6" x14ac:dyDescent="0.3">
      <c r="A9" s="2">
        <v>890303093</v>
      </c>
      <c r="B9" s="2" t="s">
        <v>0</v>
      </c>
      <c r="C9" s="2" t="s">
        <v>8</v>
      </c>
      <c r="D9" s="3">
        <v>44867.577777777777</v>
      </c>
      <c r="E9" s="4">
        <v>87410</v>
      </c>
      <c r="F9" s="4">
        <v>87410</v>
      </c>
    </row>
    <row r="10" spans="1:6" x14ac:dyDescent="0.3">
      <c r="A10" s="2">
        <v>890303093</v>
      </c>
      <c r="B10" s="2" t="s">
        <v>0</v>
      </c>
      <c r="C10" s="2" t="s">
        <v>9</v>
      </c>
      <c r="D10" s="3">
        <v>44881.324999999997</v>
      </c>
      <c r="E10" s="4">
        <v>39955</v>
      </c>
      <c r="F10" s="4">
        <v>36255</v>
      </c>
    </row>
    <row r="11" spans="1:6" x14ac:dyDescent="0.3">
      <c r="A11" s="2">
        <v>890303093</v>
      </c>
      <c r="B11" s="2" t="s">
        <v>0</v>
      </c>
      <c r="C11" s="2" t="s">
        <v>10</v>
      </c>
      <c r="D11" s="3">
        <v>44889.396527777775</v>
      </c>
      <c r="E11" s="4">
        <v>28948</v>
      </c>
      <c r="F11" s="4">
        <v>28948</v>
      </c>
    </row>
    <row r="12" spans="1:6" x14ac:dyDescent="0.3">
      <c r="A12" s="2">
        <v>890303093</v>
      </c>
      <c r="B12" s="2" t="s">
        <v>0</v>
      </c>
      <c r="C12" s="2" t="s">
        <v>11</v>
      </c>
      <c r="D12" s="3">
        <v>44895.4</v>
      </c>
      <c r="E12" s="4">
        <v>57677</v>
      </c>
      <c r="F12" s="4">
        <v>53977</v>
      </c>
    </row>
    <row r="13" spans="1:6" x14ac:dyDescent="0.3">
      <c r="A13" s="2">
        <v>890303093</v>
      </c>
      <c r="B13" s="2" t="s">
        <v>0</v>
      </c>
      <c r="C13" s="2" t="s">
        <v>12</v>
      </c>
      <c r="D13" s="3">
        <v>44905.42291666667</v>
      </c>
      <c r="E13" s="4">
        <v>733126</v>
      </c>
      <c r="F13" s="4">
        <v>733126</v>
      </c>
    </row>
    <row r="14" spans="1:6" x14ac:dyDescent="0.3">
      <c r="A14" s="2">
        <v>890303093</v>
      </c>
      <c r="B14" s="2" t="s">
        <v>0</v>
      </c>
      <c r="C14" s="2" t="s">
        <v>13</v>
      </c>
      <c r="D14" s="3">
        <v>44916.397222222222</v>
      </c>
      <c r="E14" s="4">
        <v>4677728</v>
      </c>
      <c r="F14" s="4">
        <v>4677728</v>
      </c>
    </row>
    <row r="15" spans="1:6" x14ac:dyDescent="0.3">
      <c r="A15" s="2">
        <v>890303093</v>
      </c>
      <c r="B15" s="2" t="s">
        <v>0</v>
      </c>
      <c r="C15" s="2" t="s">
        <v>14</v>
      </c>
      <c r="D15" s="3">
        <v>44921.557638888888</v>
      </c>
      <c r="E15" s="4">
        <v>3741745</v>
      </c>
      <c r="F15" s="4">
        <v>3468845</v>
      </c>
    </row>
    <row r="16" spans="1:6" x14ac:dyDescent="0.3">
      <c r="A16" s="2"/>
      <c r="B16" s="2"/>
      <c r="C16" s="2"/>
      <c r="D16" s="3"/>
      <c r="E16" s="4">
        <f>SUM(E2:E15)</f>
        <v>10704922</v>
      </c>
      <c r="F16" s="6">
        <f>SUM(F2:F15)</f>
        <v>10366922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6.5" x14ac:dyDescent="0.3"/>
  <cols>
    <col min="1" max="1" width="38.625" bestFit="1" customWidth="1"/>
    <col min="2" max="2" width="11.375" customWidth="1"/>
    <col min="3" max="3" width="17.375" customWidth="1"/>
  </cols>
  <sheetData>
    <row r="3" spans="1:3" x14ac:dyDescent="0.3">
      <c r="A3" s="11" t="s">
        <v>78</v>
      </c>
      <c r="B3" s="2" t="s">
        <v>79</v>
      </c>
      <c r="C3" s="2" t="s">
        <v>80</v>
      </c>
    </row>
    <row r="4" spans="1:3" x14ac:dyDescent="0.3">
      <c r="A4" s="12" t="s">
        <v>76</v>
      </c>
      <c r="B4" s="13">
        <v>4</v>
      </c>
      <c r="C4" s="14">
        <v>5423328</v>
      </c>
    </row>
    <row r="5" spans="1:3" x14ac:dyDescent="0.3">
      <c r="A5" s="12" t="s">
        <v>75</v>
      </c>
      <c r="B5" s="13">
        <v>8</v>
      </c>
      <c r="C5" s="14">
        <v>4510528</v>
      </c>
    </row>
    <row r="6" spans="1:3" x14ac:dyDescent="0.3">
      <c r="A6" s="12" t="s">
        <v>74</v>
      </c>
      <c r="B6" s="13">
        <v>2</v>
      </c>
      <c r="C6" s="14">
        <v>433066</v>
      </c>
    </row>
    <row r="7" spans="1:3" x14ac:dyDescent="0.3">
      <c r="A7" s="12" t="s">
        <v>77</v>
      </c>
      <c r="B7" s="13">
        <v>14</v>
      </c>
      <c r="C7" s="14">
        <v>10366922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tabSelected="1" topLeftCell="H1" workbookViewId="0">
      <selection activeCell="AH13" sqref="AH13"/>
    </sheetView>
  </sheetViews>
  <sheetFormatPr baseColWidth="10" defaultRowHeight="16.5" x14ac:dyDescent="0.3"/>
  <cols>
    <col min="2" max="2" width="45" customWidth="1"/>
    <col min="3" max="3" width="7.875" customWidth="1"/>
    <col min="10" max="10" width="51.875" customWidth="1"/>
    <col min="11" max="11" width="23.375" customWidth="1"/>
    <col min="12" max="12" width="15.375" customWidth="1"/>
    <col min="13" max="13" width="13.125" customWidth="1"/>
    <col min="14" max="14" width="15.5" customWidth="1"/>
    <col min="17" max="17" width="16.25" customWidth="1"/>
  </cols>
  <sheetData>
    <row r="1" spans="1:39" x14ac:dyDescent="0.3">
      <c r="H1" s="10">
        <f>SUBTOTAL(9,H3:H16)</f>
        <v>10704922</v>
      </c>
      <c r="I1" s="10">
        <f>SUBTOTAL(9,I3:I16)</f>
        <v>10366922</v>
      </c>
      <c r="Q1" s="10">
        <f>SUBTOTAL(9,Q3:Q16)</f>
        <v>1187413</v>
      </c>
      <c r="R1" s="10">
        <f>SUBTOTAL(9,R3:R16)</f>
        <v>8746443</v>
      </c>
    </row>
    <row r="2" spans="1:39" ht="60" customHeight="1" x14ac:dyDescent="0.3">
      <c r="A2" s="7" t="s">
        <v>20</v>
      </c>
      <c r="B2" s="7" t="s">
        <v>21</v>
      </c>
      <c r="C2" s="7" t="s">
        <v>22</v>
      </c>
      <c r="D2" s="7" t="s">
        <v>23</v>
      </c>
      <c r="E2" s="7" t="s">
        <v>24</v>
      </c>
      <c r="F2" s="7" t="s">
        <v>25</v>
      </c>
      <c r="G2" s="7" t="s">
        <v>26</v>
      </c>
      <c r="H2" s="8" t="s">
        <v>27</v>
      </c>
      <c r="I2" s="8" t="s">
        <v>28</v>
      </c>
      <c r="J2" s="7" t="s">
        <v>29</v>
      </c>
      <c r="K2" s="8" t="s">
        <v>69</v>
      </c>
      <c r="L2" s="8" t="s">
        <v>70</v>
      </c>
      <c r="M2" s="8" t="s">
        <v>71</v>
      </c>
      <c r="N2" s="8" t="s">
        <v>72</v>
      </c>
      <c r="O2" s="7" t="s">
        <v>30</v>
      </c>
      <c r="P2" s="7" t="s">
        <v>31</v>
      </c>
      <c r="Q2" s="8" t="s">
        <v>73</v>
      </c>
      <c r="R2" s="7" t="s">
        <v>32</v>
      </c>
      <c r="S2" s="7" t="s">
        <v>33</v>
      </c>
      <c r="T2" s="7" t="s">
        <v>34</v>
      </c>
      <c r="U2" s="7" t="s">
        <v>35</v>
      </c>
      <c r="V2" s="7" t="s">
        <v>36</v>
      </c>
      <c r="W2" s="7" t="s">
        <v>37</v>
      </c>
      <c r="X2" s="7" t="s">
        <v>38</v>
      </c>
      <c r="Y2" s="7" t="s">
        <v>39</v>
      </c>
      <c r="Z2" s="7" t="s">
        <v>40</v>
      </c>
      <c r="AA2" s="7" t="s">
        <v>41</v>
      </c>
      <c r="AB2" s="7" t="s">
        <v>42</v>
      </c>
      <c r="AC2" s="7" t="s">
        <v>43</v>
      </c>
      <c r="AD2" s="7" t="s">
        <v>44</v>
      </c>
      <c r="AE2" s="7" t="s">
        <v>45</v>
      </c>
      <c r="AF2" s="7" t="s">
        <v>46</v>
      </c>
      <c r="AG2" s="7" t="s">
        <v>47</v>
      </c>
      <c r="AH2" s="7" t="s">
        <v>48</v>
      </c>
      <c r="AI2" s="7" t="s">
        <v>49</v>
      </c>
      <c r="AJ2" s="7" t="s">
        <v>50</v>
      </c>
      <c r="AK2" s="7" t="s">
        <v>51</v>
      </c>
      <c r="AL2" s="7" t="s">
        <v>52</v>
      </c>
      <c r="AM2" s="7" t="s">
        <v>53</v>
      </c>
    </row>
    <row r="3" spans="1:39" x14ac:dyDescent="0.3">
      <c r="A3" s="2">
        <v>891180117</v>
      </c>
      <c r="B3" s="2" t="s">
        <v>54</v>
      </c>
      <c r="C3" s="2" t="s">
        <v>55</v>
      </c>
      <c r="D3" s="2">
        <v>183464</v>
      </c>
      <c r="E3" s="2"/>
      <c r="F3" s="2"/>
      <c r="G3" s="3">
        <v>44855</v>
      </c>
      <c r="H3" s="9">
        <v>65700</v>
      </c>
      <c r="I3" s="9">
        <v>11700</v>
      </c>
      <c r="J3" s="2" t="s">
        <v>57</v>
      </c>
      <c r="K3" s="2" t="s">
        <v>74</v>
      </c>
      <c r="L3" s="2"/>
      <c r="M3" s="2"/>
      <c r="N3" s="2"/>
      <c r="O3" s="2" t="s">
        <v>58</v>
      </c>
      <c r="P3" s="9">
        <v>0</v>
      </c>
      <c r="Q3" s="9">
        <v>0</v>
      </c>
      <c r="R3" s="9">
        <v>0</v>
      </c>
      <c r="S3" s="2" t="s">
        <v>56</v>
      </c>
      <c r="T3" s="2" t="s">
        <v>56</v>
      </c>
      <c r="U3" s="2" t="s">
        <v>56</v>
      </c>
      <c r="V3" s="2" t="s">
        <v>56</v>
      </c>
      <c r="W3" s="2" t="s">
        <v>56</v>
      </c>
      <c r="X3" s="2" t="s">
        <v>56</v>
      </c>
      <c r="Y3" s="2" t="s">
        <v>56</v>
      </c>
      <c r="Z3" s="2" t="s">
        <v>56</v>
      </c>
      <c r="AA3" s="2" t="s">
        <v>56</v>
      </c>
      <c r="AB3" s="3">
        <v>44855</v>
      </c>
      <c r="AC3" s="2"/>
      <c r="AD3" s="2"/>
      <c r="AE3" s="2"/>
      <c r="AF3" s="2" t="s">
        <v>59</v>
      </c>
      <c r="AG3" s="2"/>
      <c r="AH3" s="2"/>
      <c r="AI3" s="2"/>
      <c r="AJ3" s="9">
        <v>0</v>
      </c>
      <c r="AK3" s="9"/>
      <c r="AL3" s="2"/>
      <c r="AM3" s="2">
        <v>20230221</v>
      </c>
    </row>
    <row r="4" spans="1:39" x14ac:dyDescent="0.3">
      <c r="A4" s="2">
        <v>891180117</v>
      </c>
      <c r="B4" s="2" t="s">
        <v>54</v>
      </c>
      <c r="C4" s="2" t="s">
        <v>55</v>
      </c>
      <c r="D4" s="2">
        <v>185367</v>
      </c>
      <c r="E4" s="2"/>
      <c r="F4" s="2"/>
      <c r="G4" s="3">
        <v>44862</v>
      </c>
      <c r="H4" s="9">
        <v>421366</v>
      </c>
      <c r="I4" s="9">
        <v>421366</v>
      </c>
      <c r="J4" s="2" t="s">
        <v>57</v>
      </c>
      <c r="K4" s="2" t="s">
        <v>74</v>
      </c>
      <c r="L4" s="2"/>
      <c r="M4" s="2"/>
      <c r="N4" s="2"/>
      <c r="O4" s="2" t="s">
        <v>58</v>
      </c>
      <c r="P4" s="9">
        <v>0</v>
      </c>
      <c r="Q4" s="9">
        <v>0</v>
      </c>
      <c r="R4" s="9">
        <v>0</v>
      </c>
      <c r="S4" s="2" t="s">
        <v>56</v>
      </c>
      <c r="T4" s="2" t="s">
        <v>56</v>
      </c>
      <c r="U4" s="2" t="s">
        <v>56</v>
      </c>
      <c r="V4" s="2" t="s">
        <v>56</v>
      </c>
      <c r="W4" s="2" t="s">
        <v>56</v>
      </c>
      <c r="X4" s="2" t="s">
        <v>56</v>
      </c>
      <c r="Y4" s="2" t="s">
        <v>56</v>
      </c>
      <c r="Z4" s="2" t="s">
        <v>56</v>
      </c>
      <c r="AA4" s="2" t="s">
        <v>56</v>
      </c>
      <c r="AB4" s="3">
        <v>44862</v>
      </c>
      <c r="AC4" s="2"/>
      <c r="AD4" s="2"/>
      <c r="AE4" s="2"/>
      <c r="AF4" s="2" t="s">
        <v>59</v>
      </c>
      <c r="AG4" s="2"/>
      <c r="AH4" s="2"/>
      <c r="AI4" s="2"/>
      <c r="AJ4" s="9">
        <v>0</v>
      </c>
      <c r="AK4" s="9"/>
      <c r="AL4" s="2"/>
      <c r="AM4" s="2">
        <v>20230221</v>
      </c>
    </row>
    <row r="5" spans="1:39" x14ac:dyDescent="0.3">
      <c r="A5" s="2">
        <v>891180117</v>
      </c>
      <c r="B5" s="2" t="s">
        <v>54</v>
      </c>
      <c r="C5" s="2" t="s">
        <v>55</v>
      </c>
      <c r="D5" s="2">
        <v>155026</v>
      </c>
      <c r="E5" s="2" t="s">
        <v>55</v>
      </c>
      <c r="F5" s="2">
        <v>155026</v>
      </c>
      <c r="G5" s="3">
        <v>44748</v>
      </c>
      <c r="H5" s="9">
        <v>65712</v>
      </c>
      <c r="I5" s="9">
        <v>65712</v>
      </c>
      <c r="J5" s="2" t="s">
        <v>60</v>
      </c>
      <c r="K5" s="2" t="s">
        <v>75</v>
      </c>
      <c r="L5" s="9">
        <v>65712</v>
      </c>
      <c r="M5" s="2">
        <v>1222152494</v>
      </c>
      <c r="N5" s="2"/>
      <c r="O5" s="2" t="s">
        <v>61</v>
      </c>
      <c r="P5" s="9">
        <v>65712</v>
      </c>
      <c r="Q5" s="9">
        <v>0</v>
      </c>
      <c r="R5" s="9">
        <v>65712</v>
      </c>
      <c r="S5" s="2">
        <v>0</v>
      </c>
      <c r="T5" s="2" t="s">
        <v>56</v>
      </c>
      <c r="U5" s="2" t="s">
        <v>56</v>
      </c>
      <c r="V5" s="2" t="s">
        <v>56</v>
      </c>
      <c r="W5" s="2" t="s">
        <v>56</v>
      </c>
      <c r="X5" s="2" t="s">
        <v>56</v>
      </c>
      <c r="Y5" s="2">
        <v>221878523083529</v>
      </c>
      <c r="Z5" s="2" t="s">
        <v>56</v>
      </c>
      <c r="AA5" s="2" t="s">
        <v>56</v>
      </c>
      <c r="AB5" s="3">
        <v>44748</v>
      </c>
      <c r="AC5" s="2"/>
      <c r="AD5" s="2">
        <v>2</v>
      </c>
      <c r="AE5" s="2"/>
      <c r="AF5" s="2" t="s">
        <v>59</v>
      </c>
      <c r="AG5" s="2">
        <v>1</v>
      </c>
      <c r="AH5" s="2">
        <v>20220830</v>
      </c>
      <c r="AI5" s="2">
        <v>20220818</v>
      </c>
      <c r="AJ5" s="9">
        <v>65712</v>
      </c>
      <c r="AK5" s="9">
        <v>0</v>
      </c>
      <c r="AL5" s="2"/>
      <c r="AM5" s="2">
        <v>20230221</v>
      </c>
    </row>
    <row r="6" spans="1:39" x14ac:dyDescent="0.3">
      <c r="A6" s="2">
        <v>891180117</v>
      </c>
      <c r="B6" s="2" t="s">
        <v>54</v>
      </c>
      <c r="C6" s="2" t="s">
        <v>55</v>
      </c>
      <c r="D6" s="2">
        <v>191958</v>
      </c>
      <c r="E6" s="2" t="s">
        <v>55</v>
      </c>
      <c r="F6" s="2">
        <v>191958</v>
      </c>
      <c r="G6" s="3">
        <v>44889</v>
      </c>
      <c r="H6" s="9">
        <v>28948</v>
      </c>
      <c r="I6" s="9">
        <v>28948</v>
      </c>
      <c r="J6" s="2" t="s">
        <v>60</v>
      </c>
      <c r="K6" s="2" t="s">
        <v>75</v>
      </c>
      <c r="L6" s="2"/>
      <c r="M6" s="2"/>
      <c r="N6" s="2"/>
      <c r="O6" s="2" t="s">
        <v>61</v>
      </c>
      <c r="P6" s="9">
        <v>28948</v>
      </c>
      <c r="Q6" s="9">
        <v>0</v>
      </c>
      <c r="R6" s="9">
        <v>28948</v>
      </c>
      <c r="S6" s="2">
        <v>0</v>
      </c>
      <c r="T6" s="2" t="s">
        <v>56</v>
      </c>
      <c r="U6" s="2" t="s">
        <v>56</v>
      </c>
      <c r="V6" s="2" t="s">
        <v>56</v>
      </c>
      <c r="W6" s="2" t="s">
        <v>56</v>
      </c>
      <c r="X6" s="2" t="s">
        <v>56</v>
      </c>
      <c r="Y6" s="2">
        <v>223208516347788</v>
      </c>
      <c r="Z6" s="2" t="s">
        <v>56</v>
      </c>
      <c r="AA6" s="2" t="s">
        <v>56</v>
      </c>
      <c r="AB6" s="3">
        <v>44889</v>
      </c>
      <c r="AC6" s="2"/>
      <c r="AD6" s="2">
        <v>2</v>
      </c>
      <c r="AE6" s="2"/>
      <c r="AF6" s="2" t="s">
        <v>59</v>
      </c>
      <c r="AG6" s="2">
        <v>1</v>
      </c>
      <c r="AH6" s="2">
        <v>20221230</v>
      </c>
      <c r="AI6" s="2">
        <v>20221219</v>
      </c>
      <c r="AJ6" s="9">
        <v>28948</v>
      </c>
      <c r="AK6" s="9">
        <v>0</v>
      </c>
      <c r="AL6" s="2"/>
      <c r="AM6" s="2">
        <v>20230221</v>
      </c>
    </row>
    <row r="7" spans="1:39" x14ac:dyDescent="0.3">
      <c r="A7" s="2">
        <v>891180117</v>
      </c>
      <c r="B7" s="2" t="s">
        <v>54</v>
      </c>
      <c r="C7" s="2" t="s">
        <v>55</v>
      </c>
      <c r="D7" s="2">
        <v>186502</v>
      </c>
      <c r="E7" s="2" t="s">
        <v>55</v>
      </c>
      <c r="F7" s="2">
        <v>186502</v>
      </c>
      <c r="G7" s="3">
        <v>44867</v>
      </c>
      <c r="H7" s="9">
        <v>87410</v>
      </c>
      <c r="I7" s="9">
        <v>87410</v>
      </c>
      <c r="J7" s="2" t="s">
        <v>60</v>
      </c>
      <c r="K7" s="2" t="s">
        <v>75</v>
      </c>
      <c r="L7" s="2"/>
      <c r="M7" s="2"/>
      <c r="N7" s="2"/>
      <c r="O7" s="2" t="s">
        <v>61</v>
      </c>
      <c r="P7" s="9">
        <v>87410</v>
      </c>
      <c r="Q7" s="9">
        <v>0</v>
      </c>
      <c r="R7" s="9">
        <v>87410</v>
      </c>
      <c r="S7" s="2">
        <v>0</v>
      </c>
      <c r="T7" s="2" t="s">
        <v>56</v>
      </c>
      <c r="U7" s="2" t="s">
        <v>56</v>
      </c>
      <c r="V7" s="2" t="s">
        <v>56</v>
      </c>
      <c r="W7" s="2" t="s">
        <v>56</v>
      </c>
      <c r="X7" s="2" t="s">
        <v>56</v>
      </c>
      <c r="Y7" s="2">
        <v>223068523445337</v>
      </c>
      <c r="Z7" s="2" t="s">
        <v>56</v>
      </c>
      <c r="AA7" s="2" t="s">
        <v>56</v>
      </c>
      <c r="AB7" s="3">
        <v>44867</v>
      </c>
      <c r="AC7" s="2"/>
      <c r="AD7" s="2">
        <v>2</v>
      </c>
      <c r="AE7" s="2"/>
      <c r="AF7" s="2" t="s">
        <v>59</v>
      </c>
      <c r="AG7" s="2">
        <v>1</v>
      </c>
      <c r="AH7" s="2">
        <v>20221230</v>
      </c>
      <c r="AI7" s="2">
        <v>20221219</v>
      </c>
      <c r="AJ7" s="9">
        <v>87410</v>
      </c>
      <c r="AK7" s="9">
        <v>0</v>
      </c>
      <c r="AL7" s="2"/>
      <c r="AM7" s="2">
        <v>20230221</v>
      </c>
    </row>
    <row r="8" spans="1:39" x14ac:dyDescent="0.3">
      <c r="A8" s="2">
        <v>891180117</v>
      </c>
      <c r="B8" s="2" t="s">
        <v>54</v>
      </c>
      <c r="C8" s="2" t="s">
        <v>55</v>
      </c>
      <c r="D8" s="2">
        <v>195895</v>
      </c>
      <c r="E8" s="2" t="s">
        <v>55</v>
      </c>
      <c r="F8" s="2">
        <v>195895</v>
      </c>
      <c r="G8" s="3">
        <v>44905</v>
      </c>
      <c r="H8" s="9">
        <v>733126</v>
      </c>
      <c r="I8" s="9">
        <v>733126</v>
      </c>
      <c r="J8" s="2" t="s">
        <v>60</v>
      </c>
      <c r="K8" s="2" t="s">
        <v>75</v>
      </c>
      <c r="L8" s="2"/>
      <c r="M8" s="2"/>
      <c r="N8" s="2"/>
      <c r="O8" s="2" t="s">
        <v>61</v>
      </c>
      <c r="P8" s="9">
        <v>733126</v>
      </c>
      <c r="Q8" s="9">
        <v>0</v>
      </c>
      <c r="R8" s="9">
        <v>733126</v>
      </c>
      <c r="S8" s="2">
        <v>0</v>
      </c>
      <c r="T8" s="2" t="s">
        <v>56</v>
      </c>
      <c r="U8" s="2" t="s">
        <v>56</v>
      </c>
      <c r="V8" s="2" t="s">
        <v>56</v>
      </c>
      <c r="W8" s="2" t="s">
        <v>56</v>
      </c>
      <c r="X8" s="2" t="s">
        <v>56</v>
      </c>
      <c r="Y8" s="2">
        <v>223438524701524</v>
      </c>
      <c r="Z8" s="2" t="s">
        <v>56</v>
      </c>
      <c r="AA8" s="2" t="s">
        <v>56</v>
      </c>
      <c r="AB8" s="3">
        <v>44905</v>
      </c>
      <c r="AC8" s="2"/>
      <c r="AD8" s="2">
        <v>2</v>
      </c>
      <c r="AE8" s="2"/>
      <c r="AF8" s="2" t="s">
        <v>59</v>
      </c>
      <c r="AG8" s="2">
        <v>1</v>
      </c>
      <c r="AH8" s="2">
        <v>20230130</v>
      </c>
      <c r="AI8" s="2">
        <v>20230111</v>
      </c>
      <c r="AJ8" s="9">
        <v>733126</v>
      </c>
      <c r="AK8" s="9">
        <v>0</v>
      </c>
      <c r="AL8" s="2"/>
      <c r="AM8" s="2">
        <v>20230221</v>
      </c>
    </row>
    <row r="9" spans="1:39" x14ac:dyDescent="0.3">
      <c r="A9" s="2">
        <v>891180117</v>
      </c>
      <c r="B9" s="2" t="s">
        <v>54</v>
      </c>
      <c r="C9" s="2" t="s">
        <v>55</v>
      </c>
      <c r="D9" s="2">
        <v>168573</v>
      </c>
      <c r="E9" s="2" t="s">
        <v>55</v>
      </c>
      <c r="F9" s="2">
        <v>168573</v>
      </c>
      <c r="G9" s="3">
        <v>44799</v>
      </c>
      <c r="H9" s="9">
        <v>39955</v>
      </c>
      <c r="I9" s="9">
        <v>36255</v>
      </c>
      <c r="J9" s="2" t="s">
        <v>62</v>
      </c>
      <c r="K9" s="2" t="s">
        <v>75</v>
      </c>
      <c r="L9" s="2"/>
      <c r="M9" s="2"/>
      <c r="N9" s="2"/>
      <c r="O9" s="2" t="s">
        <v>61</v>
      </c>
      <c r="P9" s="9">
        <v>36255</v>
      </c>
      <c r="Q9" s="9">
        <v>0</v>
      </c>
      <c r="R9" s="9">
        <v>36255</v>
      </c>
      <c r="S9" s="2">
        <v>0</v>
      </c>
      <c r="T9" s="2" t="s">
        <v>56</v>
      </c>
      <c r="U9" s="2" t="s">
        <v>56</v>
      </c>
      <c r="V9" s="2" t="s">
        <v>56</v>
      </c>
      <c r="W9" s="2" t="s">
        <v>56</v>
      </c>
      <c r="X9" s="2" t="s">
        <v>56</v>
      </c>
      <c r="Y9" s="2">
        <v>222368516272424</v>
      </c>
      <c r="Z9" s="2" t="s">
        <v>56</v>
      </c>
      <c r="AA9" s="2" t="s">
        <v>56</v>
      </c>
      <c r="AB9" s="3">
        <v>44799</v>
      </c>
      <c r="AC9" s="2"/>
      <c r="AD9" s="2">
        <v>2</v>
      </c>
      <c r="AE9" s="2"/>
      <c r="AF9" s="2" t="s">
        <v>59</v>
      </c>
      <c r="AG9" s="2">
        <v>1</v>
      </c>
      <c r="AH9" s="2">
        <v>20220930</v>
      </c>
      <c r="AI9" s="2">
        <v>20220913</v>
      </c>
      <c r="AJ9" s="9">
        <v>36255</v>
      </c>
      <c r="AK9" s="9">
        <v>0</v>
      </c>
      <c r="AL9" s="2"/>
      <c r="AM9" s="2">
        <v>20230221</v>
      </c>
    </row>
    <row r="10" spans="1:39" x14ac:dyDescent="0.3">
      <c r="A10" s="2">
        <v>891180117</v>
      </c>
      <c r="B10" s="2" t="s">
        <v>54</v>
      </c>
      <c r="C10" s="2" t="s">
        <v>55</v>
      </c>
      <c r="D10" s="2">
        <v>189586</v>
      </c>
      <c r="E10" s="2" t="s">
        <v>55</v>
      </c>
      <c r="F10" s="2">
        <v>189586</v>
      </c>
      <c r="G10" s="3">
        <v>44881</v>
      </c>
      <c r="H10" s="9">
        <v>39955</v>
      </c>
      <c r="I10" s="9">
        <v>36255</v>
      </c>
      <c r="J10" s="2" t="s">
        <v>62</v>
      </c>
      <c r="K10" s="2" t="s">
        <v>75</v>
      </c>
      <c r="L10" s="2"/>
      <c r="M10" s="2"/>
      <c r="N10" s="2"/>
      <c r="O10" s="2" t="s">
        <v>61</v>
      </c>
      <c r="P10" s="9">
        <v>36255</v>
      </c>
      <c r="Q10" s="9">
        <v>0</v>
      </c>
      <c r="R10" s="9">
        <v>36255</v>
      </c>
      <c r="S10" s="2">
        <v>0</v>
      </c>
      <c r="T10" s="2" t="s">
        <v>56</v>
      </c>
      <c r="U10" s="2" t="s">
        <v>56</v>
      </c>
      <c r="V10" s="2" t="s">
        <v>56</v>
      </c>
      <c r="W10" s="2" t="s">
        <v>56</v>
      </c>
      <c r="X10" s="2" t="s">
        <v>56</v>
      </c>
      <c r="Y10" s="2">
        <v>223158516541133</v>
      </c>
      <c r="Z10" s="2" t="s">
        <v>56</v>
      </c>
      <c r="AA10" s="2" t="s">
        <v>56</v>
      </c>
      <c r="AB10" s="3">
        <v>44881</v>
      </c>
      <c r="AC10" s="2"/>
      <c r="AD10" s="2">
        <v>2</v>
      </c>
      <c r="AE10" s="2"/>
      <c r="AF10" s="2" t="s">
        <v>59</v>
      </c>
      <c r="AG10" s="2">
        <v>1</v>
      </c>
      <c r="AH10" s="2">
        <v>20221230</v>
      </c>
      <c r="AI10" s="2">
        <v>20221219</v>
      </c>
      <c r="AJ10" s="9">
        <v>36255</v>
      </c>
      <c r="AK10" s="9">
        <v>0</v>
      </c>
      <c r="AL10" s="2"/>
      <c r="AM10" s="2">
        <v>20230221</v>
      </c>
    </row>
    <row r="11" spans="1:39" x14ac:dyDescent="0.3">
      <c r="A11" s="2">
        <v>891180117</v>
      </c>
      <c r="B11" s="2" t="s">
        <v>54</v>
      </c>
      <c r="C11" s="2" t="s">
        <v>55</v>
      </c>
      <c r="D11" s="2">
        <v>193362</v>
      </c>
      <c r="E11" s="2" t="s">
        <v>55</v>
      </c>
      <c r="F11" s="2">
        <v>193362</v>
      </c>
      <c r="G11" s="3">
        <v>44895</v>
      </c>
      <c r="H11" s="9">
        <v>57677</v>
      </c>
      <c r="I11" s="9">
        <v>53977</v>
      </c>
      <c r="J11" s="2" t="s">
        <v>62</v>
      </c>
      <c r="K11" s="2" t="s">
        <v>75</v>
      </c>
      <c r="L11" s="2"/>
      <c r="M11" s="2"/>
      <c r="N11" s="2"/>
      <c r="O11" s="2" t="s">
        <v>61</v>
      </c>
      <c r="P11" s="9">
        <v>53977</v>
      </c>
      <c r="Q11" s="9">
        <v>0</v>
      </c>
      <c r="R11" s="9">
        <v>53977</v>
      </c>
      <c r="S11" s="2">
        <v>0</v>
      </c>
      <c r="T11" s="2" t="s">
        <v>56</v>
      </c>
      <c r="U11" s="2" t="s">
        <v>56</v>
      </c>
      <c r="V11" s="2" t="s">
        <v>56</v>
      </c>
      <c r="W11" s="2" t="s">
        <v>56</v>
      </c>
      <c r="X11" s="2" t="s">
        <v>56</v>
      </c>
      <c r="Y11" s="2">
        <v>223328516361015</v>
      </c>
      <c r="Z11" s="2" t="s">
        <v>56</v>
      </c>
      <c r="AA11" s="2" t="s">
        <v>56</v>
      </c>
      <c r="AB11" s="3">
        <v>44895</v>
      </c>
      <c r="AC11" s="2"/>
      <c r="AD11" s="2">
        <v>2</v>
      </c>
      <c r="AE11" s="2"/>
      <c r="AF11" s="2" t="s">
        <v>59</v>
      </c>
      <c r="AG11" s="2">
        <v>1</v>
      </c>
      <c r="AH11" s="2">
        <v>20221230</v>
      </c>
      <c r="AI11" s="2">
        <v>20221219</v>
      </c>
      <c r="AJ11" s="9">
        <v>53977</v>
      </c>
      <c r="AK11" s="9">
        <v>0</v>
      </c>
      <c r="AL11" s="2"/>
      <c r="AM11" s="2">
        <v>20230221</v>
      </c>
    </row>
    <row r="12" spans="1:39" x14ac:dyDescent="0.3">
      <c r="A12" s="2">
        <v>891180117</v>
      </c>
      <c r="B12" s="2" t="s">
        <v>54</v>
      </c>
      <c r="C12" s="2" t="s">
        <v>55</v>
      </c>
      <c r="D12" s="2">
        <v>199778</v>
      </c>
      <c r="E12" s="2" t="s">
        <v>55</v>
      </c>
      <c r="F12" s="2">
        <v>199778</v>
      </c>
      <c r="G12" s="3">
        <v>44921</v>
      </c>
      <c r="H12" s="9">
        <v>3741745</v>
      </c>
      <c r="I12" s="9">
        <v>3468845</v>
      </c>
      <c r="J12" s="2" t="s">
        <v>62</v>
      </c>
      <c r="K12" s="2" t="s">
        <v>75</v>
      </c>
      <c r="L12" s="2"/>
      <c r="M12" s="2"/>
      <c r="N12" s="2"/>
      <c r="O12" s="2" t="s">
        <v>61</v>
      </c>
      <c r="P12" s="9">
        <v>3468845</v>
      </c>
      <c r="Q12" s="9">
        <v>0</v>
      </c>
      <c r="R12" s="9">
        <v>3468845</v>
      </c>
      <c r="S12" s="2">
        <v>0</v>
      </c>
      <c r="T12" s="2" t="s">
        <v>56</v>
      </c>
      <c r="U12" s="2" t="s">
        <v>56</v>
      </c>
      <c r="V12" s="2" t="s">
        <v>56</v>
      </c>
      <c r="W12" s="2" t="s">
        <v>56</v>
      </c>
      <c r="X12" s="2" t="s">
        <v>56</v>
      </c>
      <c r="Y12" s="2">
        <v>223598524640435</v>
      </c>
      <c r="Z12" s="2" t="s">
        <v>56</v>
      </c>
      <c r="AA12" s="2" t="s">
        <v>56</v>
      </c>
      <c r="AB12" s="3">
        <v>44921</v>
      </c>
      <c r="AC12" s="2"/>
      <c r="AD12" s="2">
        <v>2</v>
      </c>
      <c r="AE12" s="2"/>
      <c r="AF12" s="2" t="s">
        <v>59</v>
      </c>
      <c r="AG12" s="2">
        <v>1</v>
      </c>
      <c r="AH12" s="2">
        <v>20230130</v>
      </c>
      <c r="AI12" s="2">
        <v>20230111</v>
      </c>
      <c r="AJ12" s="9">
        <v>3468845</v>
      </c>
      <c r="AK12" s="9">
        <v>0</v>
      </c>
      <c r="AL12" s="2"/>
      <c r="AM12" s="2">
        <v>20230221</v>
      </c>
    </row>
    <row r="13" spans="1:39" x14ac:dyDescent="0.3">
      <c r="A13" s="2">
        <v>891180117</v>
      </c>
      <c r="B13" s="2" t="s">
        <v>54</v>
      </c>
      <c r="C13" s="2" t="s">
        <v>55</v>
      </c>
      <c r="D13" s="2">
        <v>51956</v>
      </c>
      <c r="E13" s="2" t="s">
        <v>55</v>
      </c>
      <c r="F13" s="2">
        <v>51956</v>
      </c>
      <c r="G13" s="3">
        <v>44369</v>
      </c>
      <c r="H13" s="9">
        <v>175600</v>
      </c>
      <c r="I13" s="9">
        <v>175600</v>
      </c>
      <c r="J13" s="2" t="s">
        <v>63</v>
      </c>
      <c r="K13" s="2" t="s">
        <v>76</v>
      </c>
      <c r="L13" s="2"/>
      <c r="M13" s="2"/>
      <c r="N13" s="2"/>
      <c r="O13" s="2" t="s">
        <v>61</v>
      </c>
      <c r="P13" s="9">
        <v>175600</v>
      </c>
      <c r="Q13" s="9">
        <v>175600</v>
      </c>
      <c r="R13" s="9">
        <v>0</v>
      </c>
      <c r="S13" s="2">
        <v>175600</v>
      </c>
      <c r="T13" s="2" t="s">
        <v>56</v>
      </c>
      <c r="U13" s="2" t="s">
        <v>56</v>
      </c>
      <c r="V13" s="2" t="s">
        <v>56</v>
      </c>
      <c r="W13" s="2" t="s">
        <v>56</v>
      </c>
      <c r="X13" s="2" t="s">
        <v>56</v>
      </c>
      <c r="Y13" s="2" t="s">
        <v>56</v>
      </c>
      <c r="Z13" s="2" t="s">
        <v>56</v>
      </c>
      <c r="AA13" s="2" t="s">
        <v>64</v>
      </c>
      <c r="AB13" s="3">
        <v>44369</v>
      </c>
      <c r="AC13" s="2"/>
      <c r="AD13" s="2">
        <v>9</v>
      </c>
      <c r="AE13" s="2"/>
      <c r="AF13" s="2" t="s">
        <v>59</v>
      </c>
      <c r="AG13" s="2">
        <v>2</v>
      </c>
      <c r="AH13" s="2">
        <v>21001231</v>
      </c>
      <c r="AI13" s="2">
        <v>20211109</v>
      </c>
      <c r="AJ13" s="9">
        <v>175600</v>
      </c>
      <c r="AK13" s="9">
        <v>0</v>
      </c>
      <c r="AL13" s="2"/>
      <c r="AM13" s="2">
        <v>20230221</v>
      </c>
    </row>
    <row r="14" spans="1:39" x14ac:dyDescent="0.3">
      <c r="A14" s="2">
        <v>891180117</v>
      </c>
      <c r="B14" s="2" t="s">
        <v>54</v>
      </c>
      <c r="C14" s="2" t="s">
        <v>55</v>
      </c>
      <c r="D14" s="2">
        <v>93981</v>
      </c>
      <c r="E14" s="2" t="s">
        <v>55</v>
      </c>
      <c r="F14" s="2">
        <v>93981</v>
      </c>
      <c r="G14" s="3">
        <v>44527</v>
      </c>
      <c r="H14" s="9">
        <v>80800</v>
      </c>
      <c r="I14" s="9">
        <v>80800</v>
      </c>
      <c r="J14" s="2" t="s">
        <v>63</v>
      </c>
      <c r="K14" s="2" t="s">
        <v>76</v>
      </c>
      <c r="L14" s="2"/>
      <c r="M14" s="2"/>
      <c r="N14" s="2"/>
      <c r="O14" s="2" t="s">
        <v>61</v>
      </c>
      <c r="P14" s="9">
        <v>80800</v>
      </c>
      <c r="Q14" s="9">
        <v>80800</v>
      </c>
      <c r="R14" s="9">
        <v>0</v>
      </c>
      <c r="S14" s="2">
        <v>80800</v>
      </c>
      <c r="T14" s="2" t="s">
        <v>56</v>
      </c>
      <c r="U14" s="2" t="s">
        <v>56</v>
      </c>
      <c r="V14" s="2" t="s">
        <v>56</v>
      </c>
      <c r="W14" s="2" t="s">
        <v>56</v>
      </c>
      <c r="X14" s="2" t="s">
        <v>56</v>
      </c>
      <c r="Y14" s="2">
        <v>213278516576137</v>
      </c>
      <c r="Z14" s="2" t="s">
        <v>56</v>
      </c>
      <c r="AA14" s="2" t="s">
        <v>65</v>
      </c>
      <c r="AB14" s="3">
        <v>44527</v>
      </c>
      <c r="AC14" s="2"/>
      <c r="AD14" s="2">
        <v>9</v>
      </c>
      <c r="AE14" s="2"/>
      <c r="AF14" s="2" t="s">
        <v>59</v>
      </c>
      <c r="AG14" s="2">
        <v>1</v>
      </c>
      <c r="AH14" s="2">
        <v>21001231</v>
      </c>
      <c r="AI14" s="2">
        <v>20220221</v>
      </c>
      <c r="AJ14" s="9">
        <v>80800</v>
      </c>
      <c r="AK14" s="9">
        <v>0</v>
      </c>
      <c r="AL14" s="2"/>
      <c r="AM14" s="2">
        <v>20230221</v>
      </c>
    </row>
    <row r="15" spans="1:39" x14ac:dyDescent="0.3">
      <c r="A15" s="2">
        <v>891180117</v>
      </c>
      <c r="B15" s="2" t="s">
        <v>54</v>
      </c>
      <c r="C15" s="2" t="s">
        <v>55</v>
      </c>
      <c r="D15" s="2">
        <v>94151</v>
      </c>
      <c r="E15" s="2" t="s">
        <v>55</v>
      </c>
      <c r="F15" s="2">
        <v>94151</v>
      </c>
      <c r="G15" s="3">
        <v>44528</v>
      </c>
      <c r="H15" s="9">
        <v>489200</v>
      </c>
      <c r="I15" s="9">
        <v>489200</v>
      </c>
      <c r="J15" s="2" t="s">
        <v>63</v>
      </c>
      <c r="K15" s="2" t="s">
        <v>76</v>
      </c>
      <c r="L15" s="2"/>
      <c r="M15" s="2"/>
      <c r="N15" s="2"/>
      <c r="O15" s="2" t="s">
        <v>61</v>
      </c>
      <c r="P15" s="9">
        <v>489200</v>
      </c>
      <c r="Q15" s="9">
        <v>489200</v>
      </c>
      <c r="R15" s="9">
        <v>0</v>
      </c>
      <c r="S15" s="2">
        <v>489200</v>
      </c>
      <c r="T15" s="2" t="s">
        <v>56</v>
      </c>
      <c r="U15" s="2" t="s">
        <v>56</v>
      </c>
      <c r="V15" s="2" t="s">
        <v>56</v>
      </c>
      <c r="W15" s="2" t="s">
        <v>56</v>
      </c>
      <c r="X15" s="2" t="s">
        <v>56</v>
      </c>
      <c r="Y15" s="2" t="s">
        <v>56</v>
      </c>
      <c r="Z15" s="2" t="s">
        <v>56</v>
      </c>
      <c r="AA15" s="2" t="s">
        <v>66</v>
      </c>
      <c r="AB15" s="3">
        <v>44528</v>
      </c>
      <c r="AC15" s="2"/>
      <c r="AD15" s="2">
        <v>9</v>
      </c>
      <c r="AE15" s="2"/>
      <c r="AF15" s="2" t="s">
        <v>59</v>
      </c>
      <c r="AG15" s="2">
        <v>1</v>
      </c>
      <c r="AH15" s="2">
        <v>21001231</v>
      </c>
      <c r="AI15" s="2">
        <v>20220221</v>
      </c>
      <c r="AJ15" s="9">
        <v>489200</v>
      </c>
      <c r="AK15" s="9">
        <v>0</v>
      </c>
      <c r="AL15" s="2"/>
      <c r="AM15" s="2">
        <v>20230221</v>
      </c>
    </row>
    <row r="16" spans="1:39" x14ac:dyDescent="0.3">
      <c r="A16" s="2">
        <v>891180117</v>
      </c>
      <c r="B16" s="2" t="s">
        <v>54</v>
      </c>
      <c r="C16" s="2" t="s">
        <v>55</v>
      </c>
      <c r="D16" s="2">
        <v>198660</v>
      </c>
      <c r="E16" s="2" t="s">
        <v>55</v>
      </c>
      <c r="F16" s="2">
        <v>198660</v>
      </c>
      <c r="G16" s="3">
        <v>44916</v>
      </c>
      <c r="H16" s="9">
        <v>4677728</v>
      </c>
      <c r="I16" s="9">
        <v>4677728</v>
      </c>
      <c r="J16" s="2" t="s">
        <v>67</v>
      </c>
      <c r="K16" s="2" t="s">
        <v>76</v>
      </c>
      <c r="L16" s="2"/>
      <c r="M16" s="2"/>
      <c r="N16" s="2"/>
      <c r="O16" s="2" t="s">
        <v>61</v>
      </c>
      <c r="P16" s="9">
        <v>4677728</v>
      </c>
      <c r="Q16" s="9">
        <v>441813</v>
      </c>
      <c r="R16" s="9">
        <v>4235915</v>
      </c>
      <c r="S16" s="2">
        <v>441813</v>
      </c>
      <c r="T16" s="2" t="s">
        <v>56</v>
      </c>
      <c r="U16" s="2" t="s">
        <v>56</v>
      </c>
      <c r="V16" s="2" t="s">
        <v>56</v>
      </c>
      <c r="W16" s="2" t="s">
        <v>56</v>
      </c>
      <c r="X16" s="2" t="s">
        <v>56</v>
      </c>
      <c r="Y16" s="2">
        <v>223538523782237</v>
      </c>
      <c r="Z16" s="2" t="s">
        <v>56</v>
      </c>
      <c r="AA16" s="2" t="s">
        <v>68</v>
      </c>
      <c r="AB16" s="3">
        <v>44916</v>
      </c>
      <c r="AC16" s="2"/>
      <c r="AD16" s="2">
        <v>9</v>
      </c>
      <c r="AE16" s="2"/>
      <c r="AF16" s="2" t="s">
        <v>59</v>
      </c>
      <c r="AG16" s="2">
        <v>1</v>
      </c>
      <c r="AH16" s="2">
        <v>21001231</v>
      </c>
      <c r="AI16" s="2">
        <v>20230111</v>
      </c>
      <c r="AJ16" s="9">
        <v>4677728</v>
      </c>
      <c r="AK16" s="9">
        <v>0</v>
      </c>
      <c r="AL16" s="2"/>
      <c r="AM16" s="2">
        <v>20230221</v>
      </c>
    </row>
  </sheetData>
  <autoFilter ref="A2:AM1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Normal="100" zoomScaleSheetLayoutView="100" workbookViewId="0">
      <selection activeCell="I16" sqref="I16"/>
    </sheetView>
  </sheetViews>
  <sheetFormatPr baseColWidth="10" defaultRowHeight="12.75" x14ac:dyDescent="0.2"/>
  <cols>
    <col min="1" max="1" width="3.875" style="15" customWidth="1"/>
    <col min="2" max="2" width="11" style="15"/>
    <col min="3" max="3" width="15.375" style="15" customWidth="1"/>
    <col min="4" max="4" width="10.125" style="15" customWidth="1"/>
    <col min="5" max="8" width="11" style="15"/>
    <col min="9" max="9" width="19.75" style="15" customWidth="1"/>
    <col min="10" max="10" width="12.25" style="15" customWidth="1"/>
    <col min="11" max="11" width="1.5" style="15" customWidth="1"/>
    <col min="12" max="12" width="11" style="15"/>
    <col min="13" max="13" width="12.125" style="15" customWidth="1"/>
    <col min="14" max="231" width="11" style="15"/>
    <col min="232" max="232" width="3.875" style="15" customWidth="1"/>
    <col min="233" max="233" width="11" style="15"/>
    <col min="234" max="234" width="15.375" style="15" customWidth="1"/>
    <col min="235" max="235" width="10.125" style="15" customWidth="1"/>
    <col min="236" max="239" width="11" style="15"/>
    <col min="240" max="240" width="19.75" style="15" customWidth="1"/>
    <col min="241" max="241" width="12.25" style="15" customWidth="1"/>
    <col min="242" max="242" width="1.5" style="15" customWidth="1"/>
    <col min="243" max="487" width="11" style="15"/>
    <col min="488" max="488" width="3.875" style="15" customWidth="1"/>
    <col min="489" max="489" width="11" style="15"/>
    <col min="490" max="490" width="15.375" style="15" customWidth="1"/>
    <col min="491" max="491" width="10.125" style="15" customWidth="1"/>
    <col min="492" max="495" width="11" style="15"/>
    <col min="496" max="496" width="19.75" style="15" customWidth="1"/>
    <col min="497" max="497" width="12.25" style="15" customWidth="1"/>
    <col min="498" max="498" width="1.5" style="15" customWidth="1"/>
    <col min="499" max="743" width="11" style="15"/>
    <col min="744" max="744" width="3.875" style="15" customWidth="1"/>
    <col min="745" max="745" width="11" style="15"/>
    <col min="746" max="746" width="15.375" style="15" customWidth="1"/>
    <col min="747" max="747" width="10.125" style="15" customWidth="1"/>
    <col min="748" max="751" width="11" style="15"/>
    <col min="752" max="752" width="19.75" style="15" customWidth="1"/>
    <col min="753" max="753" width="12.25" style="15" customWidth="1"/>
    <col min="754" max="754" width="1.5" style="15" customWidth="1"/>
    <col min="755" max="999" width="11" style="15"/>
    <col min="1000" max="1000" width="3.875" style="15" customWidth="1"/>
    <col min="1001" max="1001" width="11" style="15"/>
    <col min="1002" max="1002" width="15.375" style="15" customWidth="1"/>
    <col min="1003" max="1003" width="10.125" style="15" customWidth="1"/>
    <col min="1004" max="1007" width="11" style="15"/>
    <col min="1008" max="1008" width="19.75" style="15" customWidth="1"/>
    <col min="1009" max="1009" width="12.25" style="15" customWidth="1"/>
    <col min="1010" max="1010" width="1.5" style="15" customWidth="1"/>
    <col min="1011" max="1255" width="11" style="15"/>
    <col min="1256" max="1256" width="3.875" style="15" customWidth="1"/>
    <col min="1257" max="1257" width="11" style="15"/>
    <col min="1258" max="1258" width="15.375" style="15" customWidth="1"/>
    <col min="1259" max="1259" width="10.125" style="15" customWidth="1"/>
    <col min="1260" max="1263" width="11" style="15"/>
    <col min="1264" max="1264" width="19.75" style="15" customWidth="1"/>
    <col min="1265" max="1265" width="12.25" style="15" customWidth="1"/>
    <col min="1266" max="1266" width="1.5" style="15" customWidth="1"/>
    <col min="1267" max="1511" width="11" style="15"/>
    <col min="1512" max="1512" width="3.875" style="15" customWidth="1"/>
    <col min="1513" max="1513" width="11" style="15"/>
    <col min="1514" max="1514" width="15.375" style="15" customWidth="1"/>
    <col min="1515" max="1515" width="10.125" style="15" customWidth="1"/>
    <col min="1516" max="1519" width="11" style="15"/>
    <col min="1520" max="1520" width="19.75" style="15" customWidth="1"/>
    <col min="1521" max="1521" width="12.25" style="15" customWidth="1"/>
    <col min="1522" max="1522" width="1.5" style="15" customWidth="1"/>
    <col min="1523" max="1767" width="11" style="15"/>
    <col min="1768" max="1768" width="3.875" style="15" customWidth="1"/>
    <col min="1769" max="1769" width="11" style="15"/>
    <col min="1770" max="1770" width="15.375" style="15" customWidth="1"/>
    <col min="1771" max="1771" width="10.125" style="15" customWidth="1"/>
    <col min="1772" max="1775" width="11" style="15"/>
    <col min="1776" max="1776" width="19.75" style="15" customWidth="1"/>
    <col min="1777" max="1777" width="12.25" style="15" customWidth="1"/>
    <col min="1778" max="1778" width="1.5" style="15" customWidth="1"/>
    <col min="1779" max="2023" width="11" style="15"/>
    <col min="2024" max="2024" width="3.875" style="15" customWidth="1"/>
    <col min="2025" max="2025" width="11" style="15"/>
    <col min="2026" max="2026" width="15.375" style="15" customWidth="1"/>
    <col min="2027" max="2027" width="10.125" style="15" customWidth="1"/>
    <col min="2028" max="2031" width="11" style="15"/>
    <col min="2032" max="2032" width="19.75" style="15" customWidth="1"/>
    <col min="2033" max="2033" width="12.25" style="15" customWidth="1"/>
    <col min="2034" max="2034" width="1.5" style="15" customWidth="1"/>
    <col min="2035" max="2279" width="11" style="15"/>
    <col min="2280" max="2280" width="3.875" style="15" customWidth="1"/>
    <col min="2281" max="2281" width="11" style="15"/>
    <col min="2282" max="2282" width="15.375" style="15" customWidth="1"/>
    <col min="2283" max="2283" width="10.125" style="15" customWidth="1"/>
    <col min="2284" max="2287" width="11" style="15"/>
    <col min="2288" max="2288" width="19.75" style="15" customWidth="1"/>
    <col min="2289" max="2289" width="12.25" style="15" customWidth="1"/>
    <col min="2290" max="2290" width="1.5" style="15" customWidth="1"/>
    <col min="2291" max="2535" width="11" style="15"/>
    <col min="2536" max="2536" width="3.875" style="15" customWidth="1"/>
    <col min="2537" max="2537" width="11" style="15"/>
    <col min="2538" max="2538" width="15.375" style="15" customWidth="1"/>
    <col min="2539" max="2539" width="10.125" style="15" customWidth="1"/>
    <col min="2540" max="2543" width="11" style="15"/>
    <col min="2544" max="2544" width="19.75" style="15" customWidth="1"/>
    <col min="2545" max="2545" width="12.25" style="15" customWidth="1"/>
    <col min="2546" max="2546" width="1.5" style="15" customWidth="1"/>
    <col min="2547" max="2791" width="11" style="15"/>
    <col min="2792" max="2792" width="3.875" style="15" customWidth="1"/>
    <col min="2793" max="2793" width="11" style="15"/>
    <col min="2794" max="2794" width="15.375" style="15" customWidth="1"/>
    <col min="2795" max="2795" width="10.125" style="15" customWidth="1"/>
    <col min="2796" max="2799" width="11" style="15"/>
    <col min="2800" max="2800" width="19.75" style="15" customWidth="1"/>
    <col min="2801" max="2801" width="12.25" style="15" customWidth="1"/>
    <col min="2802" max="2802" width="1.5" style="15" customWidth="1"/>
    <col min="2803" max="3047" width="11" style="15"/>
    <col min="3048" max="3048" width="3.875" style="15" customWidth="1"/>
    <col min="3049" max="3049" width="11" style="15"/>
    <col min="3050" max="3050" width="15.375" style="15" customWidth="1"/>
    <col min="3051" max="3051" width="10.125" style="15" customWidth="1"/>
    <col min="3052" max="3055" width="11" style="15"/>
    <col min="3056" max="3056" width="19.75" style="15" customWidth="1"/>
    <col min="3057" max="3057" width="12.25" style="15" customWidth="1"/>
    <col min="3058" max="3058" width="1.5" style="15" customWidth="1"/>
    <col min="3059" max="3303" width="11" style="15"/>
    <col min="3304" max="3304" width="3.875" style="15" customWidth="1"/>
    <col min="3305" max="3305" width="11" style="15"/>
    <col min="3306" max="3306" width="15.375" style="15" customWidth="1"/>
    <col min="3307" max="3307" width="10.125" style="15" customWidth="1"/>
    <col min="3308" max="3311" width="11" style="15"/>
    <col min="3312" max="3312" width="19.75" style="15" customWidth="1"/>
    <col min="3313" max="3313" width="12.25" style="15" customWidth="1"/>
    <col min="3314" max="3314" width="1.5" style="15" customWidth="1"/>
    <col min="3315" max="3559" width="11" style="15"/>
    <col min="3560" max="3560" width="3.875" style="15" customWidth="1"/>
    <col min="3561" max="3561" width="11" style="15"/>
    <col min="3562" max="3562" width="15.375" style="15" customWidth="1"/>
    <col min="3563" max="3563" width="10.125" style="15" customWidth="1"/>
    <col min="3564" max="3567" width="11" style="15"/>
    <col min="3568" max="3568" width="19.75" style="15" customWidth="1"/>
    <col min="3569" max="3569" width="12.25" style="15" customWidth="1"/>
    <col min="3570" max="3570" width="1.5" style="15" customWidth="1"/>
    <col min="3571" max="3815" width="11" style="15"/>
    <col min="3816" max="3816" width="3.875" style="15" customWidth="1"/>
    <col min="3817" max="3817" width="11" style="15"/>
    <col min="3818" max="3818" width="15.375" style="15" customWidth="1"/>
    <col min="3819" max="3819" width="10.125" style="15" customWidth="1"/>
    <col min="3820" max="3823" width="11" style="15"/>
    <col min="3824" max="3824" width="19.75" style="15" customWidth="1"/>
    <col min="3825" max="3825" width="12.25" style="15" customWidth="1"/>
    <col min="3826" max="3826" width="1.5" style="15" customWidth="1"/>
    <col min="3827" max="4071" width="11" style="15"/>
    <col min="4072" max="4072" width="3.875" style="15" customWidth="1"/>
    <col min="4073" max="4073" width="11" style="15"/>
    <col min="4074" max="4074" width="15.375" style="15" customWidth="1"/>
    <col min="4075" max="4075" width="10.125" style="15" customWidth="1"/>
    <col min="4076" max="4079" width="11" style="15"/>
    <col min="4080" max="4080" width="19.75" style="15" customWidth="1"/>
    <col min="4081" max="4081" width="12.25" style="15" customWidth="1"/>
    <col min="4082" max="4082" width="1.5" style="15" customWidth="1"/>
    <col min="4083" max="4327" width="11" style="15"/>
    <col min="4328" max="4328" width="3.875" style="15" customWidth="1"/>
    <col min="4329" max="4329" width="11" style="15"/>
    <col min="4330" max="4330" width="15.375" style="15" customWidth="1"/>
    <col min="4331" max="4331" width="10.125" style="15" customWidth="1"/>
    <col min="4332" max="4335" width="11" style="15"/>
    <col min="4336" max="4336" width="19.75" style="15" customWidth="1"/>
    <col min="4337" max="4337" width="12.25" style="15" customWidth="1"/>
    <col min="4338" max="4338" width="1.5" style="15" customWidth="1"/>
    <col min="4339" max="4583" width="11" style="15"/>
    <col min="4584" max="4584" width="3.875" style="15" customWidth="1"/>
    <col min="4585" max="4585" width="11" style="15"/>
    <col min="4586" max="4586" width="15.375" style="15" customWidth="1"/>
    <col min="4587" max="4587" width="10.125" style="15" customWidth="1"/>
    <col min="4588" max="4591" width="11" style="15"/>
    <col min="4592" max="4592" width="19.75" style="15" customWidth="1"/>
    <col min="4593" max="4593" width="12.25" style="15" customWidth="1"/>
    <col min="4594" max="4594" width="1.5" style="15" customWidth="1"/>
    <col min="4595" max="4839" width="11" style="15"/>
    <col min="4840" max="4840" width="3.875" style="15" customWidth="1"/>
    <col min="4841" max="4841" width="11" style="15"/>
    <col min="4842" max="4842" width="15.375" style="15" customWidth="1"/>
    <col min="4843" max="4843" width="10.125" style="15" customWidth="1"/>
    <col min="4844" max="4847" width="11" style="15"/>
    <col min="4848" max="4848" width="19.75" style="15" customWidth="1"/>
    <col min="4849" max="4849" width="12.25" style="15" customWidth="1"/>
    <col min="4850" max="4850" width="1.5" style="15" customWidth="1"/>
    <col min="4851" max="5095" width="11" style="15"/>
    <col min="5096" max="5096" width="3.875" style="15" customWidth="1"/>
    <col min="5097" max="5097" width="11" style="15"/>
    <col min="5098" max="5098" width="15.375" style="15" customWidth="1"/>
    <col min="5099" max="5099" width="10.125" style="15" customWidth="1"/>
    <col min="5100" max="5103" width="11" style="15"/>
    <col min="5104" max="5104" width="19.75" style="15" customWidth="1"/>
    <col min="5105" max="5105" width="12.25" style="15" customWidth="1"/>
    <col min="5106" max="5106" width="1.5" style="15" customWidth="1"/>
    <col min="5107" max="5351" width="11" style="15"/>
    <col min="5352" max="5352" width="3.875" style="15" customWidth="1"/>
    <col min="5353" max="5353" width="11" style="15"/>
    <col min="5354" max="5354" width="15.375" style="15" customWidth="1"/>
    <col min="5355" max="5355" width="10.125" style="15" customWidth="1"/>
    <col min="5356" max="5359" width="11" style="15"/>
    <col min="5360" max="5360" width="19.75" style="15" customWidth="1"/>
    <col min="5361" max="5361" width="12.25" style="15" customWidth="1"/>
    <col min="5362" max="5362" width="1.5" style="15" customWidth="1"/>
    <col min="5363" max="5607" width="11" style="15"/>
    <col min="5608" max="5608" width="3.875" style="15" customWidth="1"/>
    <col min="5609" max="5609" width="11" style="15"/>
    <col min="5610" max="5610" width="15.375" style="15" customWidth="1"/>
    <col min="5611" max="5611" width="10.125" style="15" customWidth="1"/>
    <col min="5612" max="5615" width="11" style="15"/>
    <col min="5616" max="5616" width="19.75" style="15" customWidth="1"/>
    <col min="5617" max="5617" width="12.25" style="15" customWidth="1"/>
    <col min="5618" max="5618" width="1.5" style="15" customWidth="1"/>
    <col min="5619" max="5863" width="11" style="15"/>
    <col min="5864" max="5864" width="3.875" style="15" customWidth="1"/>
    <col min="5865" max="5865" width="11" style="15"/>
    <col min="5866" max="5866" width="15.375" style="15" customWidth="1"/>
    <col min="5867" max="5867" width="10.125" style="15" customWidth="1"/>
    <col min="5868" max="5871" width="11" style="15"/>
    <col min="5872" max="5872" width="19.75" style="15" customWidth="1"/>
    <col min="5873" max="5873" width="12.25" style="15" customWidth="1"/>
    <col min="5874" max="5874" width="1.5" style="15" customWidth="1"/>
    <col min="5875" max="6119" width="11" style="15"/>
    <col min="6120" max="6120" width="3.875" style="15" customWidth="1"/>
    <col min="6121" max="6121" width="11" style="15"/>
    <col min="6122" max="6122" width="15.375" style="15" customWidth="1"/>
    <col min="6123" max="6123" width="10.125" style="15" customWidth="1"/>
    <col min="6124" max="6127" width="11" style="15"/>
    <col min="6128" max="6128" width="19.75" style="15" customWidth="1"/>
    <col min="6129" max="6129" width="12.25" style="15" customWidth="1"/>
    <col min="6130" max="6130" width="1.5" style="15" customWidth="1"/>
    <col min="6131" max="6375" width="11" style="15"/>
    <col min="6376" max="6376" width="3.875" style="15" customWidth="1"/>
    <col min="6377" max="6377" width="11" style="15"/>
    <col min="6378" max="6378" width="15.375" style="15" customWidth="1"/>
    <col min="6379" max="6379" width="10.125" style="15" customWidth="1"/>
    <col min="6380" max="6383" width="11" style="15"/>
    <col min="6384" max="6384" width="19.75" style="15" customWidth="1"/>
    <col min="6385" max="6385" width="12.25" style="15" customWidth="1"/>
    <col min="6386" max="6386" width="1.5" style="15" customWidth="1"/>
    <col min="6387" max="6631" width="11" style="15"/>
    <col min="6632" max="6632" width="3.875" style="15" customWidth="1"/>
    <col min="6633" max="6633" width="11" style="15"/>
    <col min="6634" max="6634" width="15.375" style="15" customWidth="1"/>
    <col min="6635" max="6635" width="10.125" style="15" customWidth="1"/>
    <col min="6636" max="6639" width="11" style="15"/>
    <col min="6640" max="6640" width="19.75" style="15" customWidth="1"/>
    <col min="6641" max="6641" width="12.25" style="15" customWidth="1"/>
    <col min="6642" max="6642" width="1.5" style="15" customWidth="1"/>
    <col min="6643" max="6887" width="11" style="15"/>
    <col min="6888" max="6888" width="3.875" style="15" customWidth="1"/>
    <col min="6889" max="6889" width="11" style="15"/>
    <col min="6890" max="6890" width="15.375" style="15" customWidth="1"/>
    <col min="6891" max="6891" width="10.125" style="15" customWidth="1"/>
    <col min="6892" max="6895" width="11" style="15"/>
    <col min="6896" max="6896" width="19.75" style="15" customWidth="1"/>
    <col min="6897" max="6897" width="12.25" style="15" customWidth="1"/>
    <col min="6898" max="6898" width="1.5" style="15" customWidth="1"/>
    <col min="6899" max="7143" width="11" style="15"/>
    <col min="7144" max="7144" width="3.875" style="15" customWidth="1"/>
    <col min="7145" max="7145" width="11" style="15"/>
    <col min="7146" max="7146" width="15.375" style="15" customWidth="1"/>
    <col min="7147" max="7147" width="10.125" style="15" customWidth="1"/>
    <col min="7148" max="7151" width="11" style="15"/>
    <col min="7152" max="7152" width="19.75" style="15" customWidth="1"/>
    <col min="7153" max="7153" width="12.25" style="15" customWidth="1"/>
    <col min="7154" max="7154" width="1.5" style="15" customWidth="1"/>
    <col min="7155" max="7399" width="11" style="15"/>
    <col min="7400" max="7400" width="3.875" style="15" customWidth="1"/>
    <col min="7401" max="7401" width="11" style="15"/>
    <col min="7402" max="7402" width="15.375" style="15" customWidth="1"/>
    <col min="7403" max="7403" width="10.125" style="15" customWidth="1"/>
    <col min="7404" max="7407" width="11" style="15"/>
    <col min="7408" max="7408" width="19.75" style="15" customWidth="1"/>
    <col min="7409" max="7409" width="12.25" style="15" customWidth="1"/>
    <col min="7410" max="7410" width="1.5" style="15" customWidth="1"/>
    <col min="7411" max="7655" width="11" style="15"/>
    <col min="7656" max="7656" width="3.875" style="15" customWidth="1"/>
    <col min="7657" max="7657" width="11" style="15"/>
    <col min="7658" max="7658" width="15.375" style="15" customWidth="1"/>
    <col min="7659" max="7659" width="10.125" style="15" customWidth="1"/>
    <col min="7660" max="7663" width="11" style="15"/>
    <col min="7664" max="7664" width="19.75" style="15" customWidth="1"/>
    <col min="7665" max="7665" width="12.25" style="15" customWidth="1"/>
    <col min="7666" max="7666" width="1.5" style="15" customWidth="1"/>
    <col min="7667" max="7911" width="11" style="15"/>
    <col min="7912" max="7912" width="3.875" style="15" customWidth="1"/>
    <col min="7913" max="7913" width="11" style="15"/>
    <col min="7914" max="7914" width="15.375" style="15" customWidth="1"/>
    <col min="7915" max="7915" width="10.125" style="15" customWidth="1"/>
    <col min="7916" max="7919" width="11" style="15"/>
    <col min="7920" max="7920" width="19.75" style="15" customWidth="1"/>
    <col min="7921" max="7921" width="12.25" style="15" customWidth="1"/>
    <col min="7922" max="7922" width="1.5" style="15" customWidth="1"/>
    <col min="7923" max="8167" width="11" style="15"/>
    <col min="8168" max="8168" width="3.875" style="15" customWidth="1"/>
    <col min="8169" max="8169" width="11" style="15"/>
    <col min="8170" max="8170" width="15.375" style="15" customWidth="1"/>
    <col min="8171" max="8171" width="10.125" style="15" customWidth="1"/>
    <col min="8172" max="8175" width="11" style="15"/>
    <col min="8176" max="8176" width="19.75" style="15" customWidth="1"/>
    <col min="8177" max="8177" width="12.25" style="15" customWidth="1"/>
    <col min="8178" max="8178" width="1.5" style="15" customWidth="1"/>
    <col min="8179" max="8423" width="11" style="15"/>
    <col min="8424" max="8424" width="3.875" style="15" customWidth="1"/>
    <col min="8425" max="8425" width="11" style="15"/>
    <col min="8426" max="8426" width="15.375" style="15" customWidth="1"/>
    <col min="8427" max="8427" width="10.125" style="15" customWidth="1"/>
    <col min="8428" max="8431" width="11" style="15"/>
    <col min="8432" max="8432" width="19.75" style="15" customWidth="1"/>
    <col min="8433" max="8433" width="12.25" style="15" customWidth="1"/>
    <col min="8434" max="8434" width="1.5" style="15" customWidth="1"/>
    <col min="8435" max="8679" width="11" style="15"/>
    <col min="8680" max="8680" width="3.875" style="15" customWidth="1"/>
    <col min="8681" max="8681" width="11" style="15"/>
    <col min="8682" max="8682" width="15.375" style="15" customWidth="1"/>
    <col min="8683" max="8683" width="10.125" style="15" customWidth="1"/>
    <col min="8684" max="8687" width="11" style="15"/>
    <col min="8688" max="8688" width="19.75" style="15" customWidth="1"/>
    <col min="8689" max="8689" width="12.25" style="15" customWidth="1"/>
    <col min="8690" max="8690" width="1.5" style="15" customWidth="1"/>
    <col min="8691" max="8935" width="11" style="15"/>
    <col min="8936" max="8936" width="3.875" style="15" customWidth="1"/>
    <col min="8937" max="8937" width="11" style="15"/>
    <col min="8938" max="8938" width="15.375" style="15" customWidth="1"/>
    <col min="8939" max="8939" width="10.125" style="15" customWidth="1"/>
    <col min="8940" max="8943" width="11" style="15"/>
    <col min="8944" max="8944" width="19.75" style="15" customWidth="1"/>
    <col min="8945" max="8945" width="12.25" style="15" customWidth="1"/>
    <col min="8946" max="8946" width="1.5" style="15" customWidth="1"/>
    <col min="8947" max="9191" width="11" style="15"/>
    <col min="9192" max="9192" width="3.875" style="15" customWidth="1"/>
    <col min="9193" max="9193" width="11" style="15"/>
    <col min="9194" max="9194" width="15.375" style="15" customWidth="1"/>
    <col min="9195" max="9195" width="10.125" style="15" customWidth="1"/>
    <col min="9196" max="9199" width="11" style="15"/>
    <col min="9200" max="9200" width="19.75" style="15" customWidth="1"/>
    <col min="9201" max="9201" width="12.25" style="15" customWidth="1"/>
    <col min="9202" max="9202" width="1.5" style="15" customWidth="1"/>
    <col min="9203" max="9447" width="11" style="15"/>
    <col min="9448" max="9448" width="3.875" style="15" customWidth="1"/>
    <col min="9449" max="9449" width="11" style="15"/>
    <col min="9450" max="9450" width="15.375" style="15" customWidth="1"/>
    <col min="9451" max="9451" width="10.125" style="15" customWidth="1"/>
    <col min="9452" max="9455" width="11" style="15"/>
    <col min="9456" max="9456" width="19.75" style="15" customWidth="1"/>
    <col min="9457" max="9457" width="12.25" style="15" customWidth="1"/>
    <col min="9458" max="9458" width="1.5" style="15" customWidth="1"/>
    <col min="9459" max="9703" width="11" style="15"/>
    <col min="9704" max="9704" width="3.875" style="15" customWidth="1"/>
    <col min="9705" max="9705" width="11" style="15"/>
    <col min="9706" max="9706" width="15.375" style="15" customWidth="1"/>
    <col min="9707" max="9707" width="10.125" style="15" customWidth="1"/>
    <col min="9708" max="9711" width="11" style="15"/>
    <col min="9712" max="9712" width="19.75" style="15" customWidth="1"/>
    <col min="9713" max="9713" width="12.25" style="15" customWidth="1"/>
    <col min="9714" max="9714" width="1.5" style="15" customWidth="1"/>
    <col min="9715" max="9959" width="11" style="15"/>
    <col min="9960" max="9960" width="3.875" style="15" customWidth="1"/>
    <col min="9961" max="9961" width="11" style="15"/>
    <col min="9962" max="9962" width="15.375" style="15" customWidth="1"/>
    <col min="9963" max="9963" width="10.125" style="15" customWidth="1"/>
    <col min="9964" max="9967" width="11" style="15"/>
    <col min="9968" max="9968" width="19.75" style="15" customWidth="1"/>
    <col min="9969" max="9969" width="12.25" style="15" customWidth="1"/>
    <col min="9970" max="9970" width="1.5" style="15" customWidth="1"/>
    <col min="9971" max="10215" width="11" style="15"/>
    <col min="10216" max="10216" width="3.875" style="15" customWidth="1"/>
    <col min="10217" max="10217" width="11" style="15"/>
    <col min="10218" max="10218" width="15.375" style="15" customWidth="1"/>
    <col min="10219" max="10219" width="10.125" style="15" customWidth="1"/>
    <col min="10220" max="10223" width="11" style="15"/>
    <col min="10224" max="10224" width="19.75" style="15" customWidth="1"/>
    <col min="10225" max="10225" width="12.25" style="15" customWidth="1"/>
    <col min="10226" max="10226" width="1.5" style="15" customWidth="1"/>
    <col min="10227" max="10471" width="11" style="15"/>
    <col min="10472" max="10472" width="3.875" style="15" customWidth="1"/>
    <col min="10473" max="10473" width="11" style="15"/>
    <col min="10474" max="10474" width="15.375" style="15" customWidth="1"/>
    <col min="10475" max="10475" width="10.125" style="15" customWidth="1"/>
    <col min="10476" max="10479" width="11" style="15"/>
    <col min="10480" max="10480" width="19.75" style="15" customWidth="1"/>
    <col min="10481" max="10481" width="12.25" style="15" customWidth="1"/>
    <col min="10482" max="10482" width="1.5" style="15" customWidth="1"/>
    <col min="10483" max="10727" width="11" style="15"/>
    <col min="10728" max="10728" width="3.875" style="15" customWidth="1"/>
    <col min="10729" max="10729" width="11" style="15"/>
    <col min="10730" max="10730" width="15.375" style="15" customWidth="1"/>
    <col min="10731" max="10731" width="10.125" style="15" customWidth="1"/>
    <col min="10732" max="10735" width="11" style="15"/>
    <col min="10736" max="10736" width="19.75" style="15" customWidth="1"/>
    <col min="10737" max="10737" width="12.25" style="15" customWidth="1"/>
    <col min="10738" max="10738" width="1.5" style="15" customWidth="1"/>
    <col min="10739" max="10983" width="11" style="15"/>
    <col min="10984" max="10984" width="3.875" style="15" customWidth="1"/>
    <col min="10985" max="10985" width="11" style="15"/>
    <col min="10986" max="10986" width="15.375" style="15" customWidth="1"/>
    <col min="10987" max="10987" width="10.125" style="15" customWidth="1"/>
    <col min="10988" max="10991" width="11" style="15"/>
    <col min="10992" max="10992" width="19.75" style="15" customWidth="1"/>
    <col min="10993" max="10993" width="12.25" style="15" customWidth="1"/>
    <col min="10994" max="10994" width="1.5" style="15" customWidth="1"/>
    <col min="10995" max="11239" width="11" style="15"/>
    <col min="11240" max="11240" width="3.875" style="15" customWidth="1"/>
    <col min="11241" max="11241" width="11" style="15"/>
    <col min="11242" max="11242" width="15.375" style="15" customWidth="1"/>
    <col min="11243" max="11243" width="10.125" style="15" customWidth="1"/>
    <col min="11244" max="11247" width="11" style="15"/>
    <col min="11248" max="11248" width="19.75" style="15" customWidth="1"/>
    <col min="11249" max="11249" width="12.25" style="15" customWidth="1"/>
    <col min="11250" max="11250" width="1.5" style="15" customWidth="1"/>
    <col min="11251" max="11495" width="11" style="15"/>
    <col min="11496" max="11496" width="3.875" style="15" customWidth="1"/>
    <col min="11497" max="11497" width="11" style="15"/>
    <col min="11498" max="11498" width="15.375" style="15" customWidth="1"/>
    <col min="11499" max="11499" width="10.125" style="15" customWidth="1"/>
    <col min="11500" max="11503" width="11" style="15"/>
    <col min="11504" max="11504" width="19.75" style="15" customWidth="1"/>
    <col min="11505" max="11505" width="12.25" style="15" customWidth="1"/>
    <col min="11506" max="11506" width="1.5" style="15" customWidth="1"/>
    <col min="11507" max="11751" width="11" style="15"/>
    <col min="11752" max="11752" width="3.875" style="15" customWidth="1"/>
    <col min="11753" max="11753" width="11" style="15"/>
    <col min="11754" max="11754" width="15.375" style="15" customWidth="1"/>
    <col min="11755" max="11755" width="10.125" style="15" customWidth="1"/>
    <col min="11756" max="11759" width="11" style="15"/>
    <col min="11760" max="11760" width="19.75" style="15" customWidth="1"/>
    <col min="11761" max="11761" width="12.25" style="15" customWidth="1"/>
    <col min="11762" max="11762" width="1.5" style="15" customWidth="1"/>
    <col min="11763" max="12007" width="11" style="15"/>
    <col min="12008" max="12008" width="3.875" style="15" customWidth="1"/>
    <col min="12009" max="12009" width="11" style="15"/>
    <col min="12010" max="12010" width="15.375" style="15" customWidth="1"/>
    <col min="12011" max="12011" width="10.125" style="15" customWidth="1"/>
    <col min="12012" max="12015" width="11" style="15"/>
    <col min="12016" max="12016" width="19.75" style="15" customWidth="1"/>
    <col min="12017" max="12017" width="12.25" style="15" customWidth="1"/>
    <col min="12018" max="12018" width="1.5" style="15" customWidth="1"/>
    <col min="12019" max="12263" width="11" style="15"/>
    <col min="12264" max="12264" width="3.875" style="15" customWidth="1"/>
    <col min="12265" max="12265" width="11" style="15"/>
    <col min="12266" max="12266" width="15.375" style="15" customWidth="1"/>
    <col min="12267" max="12267" width="10.125" style="15" customWidth="1"/>
    <col min="12268" max="12271" width="11" style="15"/>
    <col min="12272" max="12272" width="19.75" style="15" customWidth="1"/>
    <col min="12273" max="12273" width="12.25" style="15" customWidth="1"/>
    <col min="12274" max="12274" width="1.5" style="15" customWidth="1"/>
    <col min="12275" max="12519" width="11" style="15"/>
    <col min="12520" max="12520" width="3.875" style="15" customWidth="1"/>
    <col min="12521" max="12521" width="11" style="15"/>
    <col min="12522" max="12522" width="15.375" style="15" customWidth="1"/>
    <col min="12523" max="12523" width="10.125" style="15" customWidth="1"/>
    <col min="12524" max="12527" width="11" style="15"/>
    <col min="12528" max="12528" width="19.75" style="15" customWidth="1"/>
    <col min="12529" max="12529" width="12.25" style="15" customWidth="1"/>
    <col min="12530" max="12530" width="1.5" style="15" customWidth="1"/>
    <col min="12531" max="12775" width="11" style="15"/>
    <col min="12776" max="12776" width="3.875" style="15" customWidth="1"/>
    <col min="12777" max="12777" width="11" style="15"/>
    <col min="12778" max="12778" width="15.375" style="15" customWidth="1"/>
    <col min="12779" max="12779" width="10.125" style="15" customWidth="1"/>
    <col min="12780" max="12783" width="11" style="15"/>
    <col min="12784" max="12784" width="19.75" style="15" customWidth="1"/>
    <col min="12785" max="12785" width="12.25" style="15" customWidth="1"/>
    <col min="12786" max="12786" width="1.5" style="15" customWidth="1"/>
    <col min="12787" max="13031" width="11" style="15"/>
    <col min="13032" max="13032" width="3.875" style="15" customWidth="1"/>
    <col min="13033" max="13033" width="11" style="15"/>
    <col min="13034" max="13034" width="15.375" style="15" customWidth="1"/>
    <col min="13035" max="13035" width="10.125" style="15" customWidth="1"/>
    <col min="13036" max="13039" width="11" style="15"/>
    <col min="13040" max="13040" width="19.75" style="15" customWidth="1"/>
    <col min="13041" max="13041" width="12.25" style="15" customWidth="1"/>
    <col min="13042" max="13042" width="1.5" style="15" customWidth="1"/>
    <col min="13043" max="13287" width="11" style="15"/>
    <col min="13288" max="13288" width="3.875" style="15" customWidth="1"/>
    <col min="13289" max="13289" width="11" style="15"/>
    <col min="13290" max="13290" width="15.375" style="15" customWidth="1"/>
    <col min="13291" max="13291" width="10.125" style="15" customWidth="1"/>
    <col min="13292" max="13295" width="11" style="15"/>
    <col min="13296" max="13296" width="19.75" style="15" customWidth="1"/>
    <col min="13297" max="13297" width="12.25" style="15" customWidth="1"/>
    <col min="13298" max="13298" width="1.5" style="15" customWidth="1"/>
    <col min="13299" max="13543" width="11" style="15"/>
    <col min="13544" max="13544" width="3.875" style="15" customWidth="1"/>
    <col min="13545" max="13545" width="11" style="15"/>
    <col min="13546" max="13546" width="15.375" style="15" customWidth="1"/>
    <col min="13547" max="13547" width="10.125" style="15" customWidth="1"/>
    <col min="13548" max="13551" width="11" style="15"/>
    <col min="13552" max="13552" width="19.75" style="15" customWidth="1"/>
    <col min="13553" max="13553" width="12.25" style="15" customWidth="1"/>
    <col min="13554" max="13554" width="1.5" style="15" customWidth="1"/>
    <col min="13555" max="13799" width="11" style="15"/>
    <col min="13800" max="13800" width="3.875" style="15" customWidth="1"/>
    <col min="13801" max="13801" width="11" style="15"/>
    <col min="13802" max="13802" width="15.375" style="15" customWidth="1"/>
    <col min="13803" max="13803" width="10.125" style="15" customWidth="1"/>
    <col min="13804" max="13807" width="11" style="15"/>
    <col min="13808" max="13808" width="19.75" style="15" customWidth="1"/>
    <col min="13809" max="13809" width="12.25" style="15" customWidth="1"/>
    <col min="13810" max="13810" width="1.5" style="15" customWidth="1"/>
    <col min="13811" max="14055" width="11" style="15"/>
    <col min="14056" max="14056" width="3.875" style="15" customWidth="1"/>
    <col min="14057" max="14057" width="11" style="15"/>
    <col min="14058" max="14058" width="15.375" style="15" customWidth="1"/>
    <col min="14059" max="14059" width="10.125" style="15" customWidth="1"/>
    <col min="14060" max="14063" width="11" style="15"/>
    <col min="14064" max="14064" width="19.75" style="15" customWidth="1"/>
    <col min="14065" max="14065" width="12.25" style="15" customWidth="1"/>
    <col min="14066" max="14066" width="1.5" style="15" customWidth="1"/>
    <col min="14067" max="14311" width="11" style="15"/>
    <col min="14312" max="14312" width="3.875" style="15" customWidth="1"/>
    <col min="14313" max="14313" width="11" style="15"/>
    <col min="14314" max="14314" width="15.375" style="15" customWidth="1"/>
    <col min="14315" max="14315" width="10.125" style="15" customWidth="1"/>
    <col min="14316" max="14319" width="11" style="15"/>
    <col min="14320" max="14320" width="19.75" style="15" customWidth="1"/>
    <col min="14321" max="14321" width="12.25" style="15" customWidth="1"/>
    <col min="14322" max="14322" width="1.5" style="15" customWidth="1"/>
    <col min="14323" max="14567" width="11" style="15"/>
    <col min="14568" max="14568" width="3.875" style="15" customWidth="1"/>
    <col min="14569" max="14569" width="11" style="15"/>
    <col min="14570" max="14570" width="15.375" style="15" customWidth="1"/>
    <col min="14571" max="14571" width="10.125" style="15" customWidth="1"/>
    <col min="14572" max="14575" width="11" style="15"/>
    <col min="14576" max="14576" width="19.75" style="15" customWidth="1"/>
    <col min="14577" max="14577" width="12.25" style="15" customWidth="1"/>
    <col min="14578" max="14578" width="1.5" style="15" customWidth="1"/>
    <col min="14579" max="14823" width="11" style="15"/>
    <col min="14824" max="14824" width="3.875" style="15" customWidth="1"/>
    <col min="14825" max="14825" width="11" style="15"/>
    <col min="14826" max="14826" width="15.375" style="15" customWidth="1"/>
    <col min="14827" max="14827" width="10.125" style="15" customWidth="1"/>
    <col min="14828" max="14831" width="11" style="15"/>
    <col min="14832" max="14832" width="19.75" style="15" customWidth="1"/>
    <col min="14833" max="14833" width="12.25" style="15" customWidth="1"/>
    <col min="14834" max="14834" width="1.5" style="15" customWidth="1"/>
    <col min="14835" max="15079" width="11" style="15"/>
    <col min="15080" max="15080" width="3.875" style="15" customWidth="1"/>
    <col min="15081" max="15081" width="11" style="15"/>
    <col min="15082" max="15082" width="15.375" style="15" customWidth="1"/>
    <col min="15083" max="15083" width="10.125" style="15" customWidth="1"/>
    <col min="15084" max="15087" width="11" style="15"/>
    <col min="15088" max="15088" width="19.75" style="15" customWidth="1"/>
    <col min="15089" max="15089" width="12.25" style="15" customWidth="1"/>
    <col min="15090" max="15090" width="1.5" style="15" customWidth="1"/>
    <col min="15091" max="15335" width="11" style="15"/>
    <col min="15336" max="15336" width="3.875" style="15" customWidth="1"/>
    <col min="15337" max="15337" width="11" style="15"/>
    <col min="15338" max="15338" width="15.375" style="15" customWidth="1"/>
    <col min="15339" max="15339" width="10.125" style="15" customWidth="1"/>
    <col min="15340" max="15343" width="11" style="15"/>
    <col min="15344" max="15344" width="19.75" style="15" customWidth="1"/>
    <col min="15345" max="15345" width="12.25" style="15" customWidth="1"/>
    <col min="15346" max="15346" width="1.5" style="15" customWidth="1"/>
    <col min="15347" max="15591" width="11" style="15"/>
    <col min="15592" max="15592" width="3.875" style="15" customWidth="1"/>
    <col min="15593" max="15593" width="11" style="15"/>
    <col min="15594" max="15594" width="15.375" style="15" customWidth="1"/>
    <col min="15595" max="15595" width="10.125" style="15" customWidth="1"/>
    <col min="15596" max="15599" width="11" style="15"/>
    <col min="15600" max="15600" width="19.75" style="15" customWidth="1"/>
    <col min="15601" max="15601" width="12.25" style="15" customWidth="1"/>
    <col min="15602" max="15602" width="1.5" style="15" customWidth="1"/>
    <col min="15603" max="15847" width="11" style="15"/>
    <col min="15848" max="15848" width="3.875" style="15" customWidth="1"/>
    <col min="15849" max="15849" width="11" style="15"/>
    <col min="15850" max="15850" width="15.375" style="15" customWidth="1"/>
    <col min="15851" max="15851" width="10.125" style="15" customWidth="1"/>
    <col min="15852" max="15855" width="11" style="15"/>
    <col min="15856" max="15856" width="19.75" style="15" customWidth="1"/>
    <col min="15857" max="15857" width="12.25" style="15" customWidth="1"/>
    <col min="15858" max="15858" width="1.5" style="15" customWidth="1"/>
    <col min="15859" max="16103" width="11" style="15"/>
    <col min="16104" max="16104" width="3.875" style="15" customWidth="1"/>
    <col min="16105" max="16105" width="11" style="15"/>
    <col min="16106" max="16106" width="15.375" style="15" customWidth="1"/>
    <col min="16107" max="16107" width="10.125" style="15" customWidth="1"/>
    <col min="16108" max="16111" width="11" style="15"/>
    <col min="16112" max="16112" width="19.75" style="15" customWidth="1"/>
    <col min="16113" max="16113" width="12.25" style="15" customWidth="1"/>
    <col min="16114" max="16114" width="1.5" style="15" customWidth="1"/>
    <col min="16115" max="16384" width="11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81</v>
      </c>
      <c r="E2" s="19"/>
      <c r="F2" s="19"/>
      <c r="G2" s="19"/>
      <c r="H2" s="19"/>
      <c r="I2" s="20"/>
      <c r="J2" s="21" t="s">
        <v>82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83</v>
      </c>
      <c r="E4" s="19"/>
      <c r="F4" s="19"/>
      <c r="G4" s="19"/>
      <c r="H4" s="19"/>
      <c r="I4" s="20"/>
      <c r="J4" s="21" t="s">
        <v>84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102</v>
      </c>
      <c r="E10" s="36"/>
      <c r="J10" s="35"/>
    </row>
    <row r="11" spans="2:10" x14ac:dyDescent="0.2">
      <c r="B11" s="34"/>
      <c r="J11" s="35"/>
    </row>
    <row r="12" spans="2:10" x14ac:dyDescent="0.2">
      <c r="B12" s="34"/>
      <c r="C12" s="15" t="s">
        <v>103</v>
      </c>
      <c r="J12" s="35"/>
    </row>
    <row r="13" spans="2:10" x14ac:dyDescent="0.2">
      <c r="B13" s="34"/>
      <c r="C13" s="15" t="s">
        <v>104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105</v>
      </c>
      <c r="J15" s="35"/>
    </row>
    <row r="16" spans="2:10" x14ac:dyDescent="0.2">
      <c r="B16" s="34"/>
      <c r="C16" s="37"/>
      <c r="J16" s="35"/>
    </row>
    <row r="17" spans="2:10" x14ac:dyDescent="0.2">
      <c r="B17" s="34"/>
      <c r="C17" s="15" t="s">
        <v>106</v>
      </c>
      <c r="D17" s="36"/>
      <c r="H17" s="38" t="s">
        <v>85</v>
      </c>
      <c r="I17" s="38" t="s">
        <v>86</v>
      </c>
      <c r="J17" s="35"/>
    </row>
    <row r="18" spans="2:10" x14ac:dyDescent="0.2">
      <c r="B18" s="34"/>
      <c r="C18" s="39" t="s">
        <v>87</v>
      </c>
      <c r="D18" s="39"/>
      <c r="E18" s="39"/>
      <c r="F18" s="39"/>
      <c r="H18" s="56">
        <v>14</v>
      </c>
      <c r="I18" s="40">
        <v>10366922</v>
      </c>
      <c r="J18" s="35"/>
    </row>
    <row r="19" spans="2:10" x14ac:dyDescent="0.2">
      <c r="B19" s="34"/>
      <c r="C19" s="15" t="s">
        <v>88</v>
      </c>
      <c r="H19" s="41"/>
      <c r="I19" s="42">
        <v>0</v>
      </c>
      <c r="J19" s="35"/>
    </row>
    <row r="20" spans="2:10" x14ac:dyDescent="0.2">
      <c r="B20" s="34"/>
      <c r="C20" s="15" t="s">
        <v>89</v>
      </c>
      <c r="H20" s="41">
        <v>4</v>
      </c>
      <c r="I20" s="42">
        <v>5213328</v>
      </c>
      <c r="J20" s="35"/>
    </row>
    <row r="21" spans="2:10" x14ac:dyDescent="0.2">
      <c r="B21" s="34"/>
      <c r="C21" s="15" t="s">
        <v>90</v>
      </c>
      <c r="H21" s="41">
        <v>2</v>
      </c>
      <c r="I21" s="42">
        <v>433066</v>
      </c>
      <c r="J21" s="35"/>
    </row>
    <row r="22" spans="2:10" x14ac:dyDescent="0.2">
      <c r="B22" s="34"/>
      <c r="C22" s="15" t="s">
        <v>91</v>
      </c>
      <c r="H22" s="41"/>
      <c r="I22" s="42">
        <v>0</v>
      </c>
      <c r="J22" s="35"/>
    </row>
    <row r="23" spans="2:10" x14ac:dyDescent="0.2">
      <c r="B23" s="34"/>
      <c r="C23" s="15" t="s">
        <v>92</v>
      </c>
      <c r="H23" s="41"/>
      <c r="I23" s="42">
        <v>0</v>
      </c>
      <c r="J23" s="35"/>
    </row>
    <row r="24" spans="2:10" x14ac:dyDescent="0.2">
      <c r="B24" s="34"/>
      <c r="C24" s="15" t="s">
        <v>93</v>
      </c>
      <c r="H24" s="43"/>
      <c r="I24" s="44">
        <v>0</v>
      </c>
      <c r="J24" s="35"/>
    </row>
    <row r="25" spans="2:10" x14ac:dyDescent="0.2">
      <c r="B25" s="34"/>
      <c r="C25" s="39" t="s">
        <v>94</v>
      </c>
      <c r="D25" s="39"/>
      <c r="E25" s="39"/>
      <c r="F25" s="39"/>
      <c r="H25" s="45">
        <f>SUM(H19:H24)</f>
        <v>6</v>
      </c>
      <c r="I25" s="46">
        <f>(I19+I20+I21+I22+I23+I24)</f>
        <v>5646394</v>
      </c>
      <c r="J25" s="35"/>
    </row>
    <row r="26" spans="2:10" x14ac:dyDescent="0.2">
      <c r="B26" s="34"/>
      <c r="C26" s="15" t="s">
        <v>95</v>
      </c>
      <c r="H26" s="41">
        <v>8</v>
      </c>
      <c r="I26" s="42">
        <v>4510528</v>
      </c>
      <c r="J26" s="35"/>
    </row>
    <row r="27" spans="2:10" x14ac:dyDescent="0.2">
      <c r="B27" s="34"/>
      <c r="C27" s="15" t="s">
        <v>96</v>
      </c>
      <c r="H27" s="41"/>
      <c r="I27" s="42">
        <v>0</v>
      </c>
      <c r="J27" s="35"/>
    </row>
    <row r="28" spans="2:10" x14ac:dyDescent="0.2">
      <c r="B28" s="34"/>
      <c r="C28" s="15" t="s">
        <v>97</v>
      </c>
      <c r="H28" s="41"/>
      <c r="I28" s="42">
        <v>0</v>
      </c>
      <c r="J28" s="35"/>
    </row>
    <row r="29" spans="2:10" ht="12.75" customHeight="1" thickBot="1" x14ac:dyDescent="0.25">
      <c r="B29" s="34"/>
      <c r="C29" s="15" t="s">
        <v>98</v>
      </c>
      <c r="H29" s="47"/>
      <c r="I29" s="48">
        <v>0</v>
      </c>
      <c r="J29" s="35"/>
    </row>
    <row r="30" spans="2:10" x14ac:dyDescent="0.2">
      <c r="B30" s="34"/>
      <c r="C30" s="39" t="s">
        <v>99</v>
      </c>
      <c r="D30" s="39"/>
      <c r="E30" s="39"/>
      <c r="F30" s="39"/>
      <c r="H30" s="45">
        <f>SUM(H26:H29)</f>
        <v>8</v>
      </c>
      <c r="I30" s="46">
        <f>(I28+I29+I26)</f>
        <v>4510528</v>
      </c>
      <c r="J30" s="35"/>
    </row>
    <row r="31" spans="2:10" ht="13.5" thickBot="1" x14ac:dyDescent="0.25">
      <c r="B31" s="34"/>
      <c r="C31" s="39" t="s">
        <v>100</v>
      </c>
      <c r="D31" s="39"/>
      <c r="H31" s="49">
        <f>(H25+H30)</f>
        <v>14</v>
      </c>
      <c r="I31" s="50">
        <f>(I25+I30)</f>
        <v>10156922</v>
      </c>
      <c r="J31" s="35"/>
    </row>
    <row r="32" spans="2:10" ht="13.5" thickTop="1" x14ac:dyDescent="0.2">
      <c r="B32" s="34"/>
      <c r="C32" s="39"/>
      <c r="D32" s="39"/>
      <c r="H32" s="51"/>
      <c r="I32" s="42"/>
      <c r="J32" s="35"/>
    </row>
    <row r="33" spans="2:10" x14ac:dyDescent="0.2">
      <c r="B33" s="34"/>
      <c r="G33" s="51"/>
      <c r="H33" s="51"/>
      <c r="I33" s="51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ht="13.5" thickBot="1" x14ac:dyDescent="0.25">
      <c r="B36" s="34"/>
      <c r="C36" s="52"/>
      <c r="D36" s="52"/>
      <c r="G36" s="52" t="s">
        <v>107</v>
      </c>
      <c r="H36" s="52"/>
      <c r="I36" s="51"/>
      <c r="J36" s="35"/>
    </row>
    <row r="37" spans="2:10" x14ac:dyDescent="0.2">
      <c r="B37" s="34"/>
      <c r="C37" s="51" t="s">
        <v>101</v>
      </c>
      <c r="D37" s="51"/>
      <c r="G37" s="51" t="s">
        <v>108</v>
      </c>
      <c r="H37" s="51"/>
      <c r="I37" s="51"/>
      <c r="J37" s="35"/>
    </row>
    <row r="38" spans="2:10" x14ac:dyDescent="0.2">
      <c r="B38" s="34"/>
      <c r="G38" s="51"/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ht="18.75" customHeight="1" thickBot="1" x14ac:dyDescent="0.25">
      <c r="B40" s="53"/>
      <c r="C40" s="54"/>
      <c r="D40" s="54"/>
      <c r="E40" s="54"/>
      <c r="F40" s="54"/>
      <c r="G40" s="52"/>
      <c r="H40" s="52"/>
      <c r="I40" s="52"/>
      <c r="J40" s="55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finaciera</dc:creator>
  <cp:lastModifiedBy>Natalia Elena Granados Oviedo</cp:lastModifiedBy>
  <cp:lastPrinted>2023-02-22T16:18:10Z</cp:lastPrinted>
  <dcterms:created xsi:type="dcterms:W3CDTF">2023-01-02T19:33:41Z</dcterms:created>
  <dcterms:modified xsi:type="dcterms:W3CDTF">2023-02-24T14:22:28Z</dcterms:modified>
</cp:coreProperties>
</file>