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53222"/>
  <mc:AlternateContent xmlns:mc="http://schemas.openxmlformats.org/markup-compatibility/2006">
    <mc:Choice Requires="x15">
      <x15ac:absPath xmlns:x15ac="http://schemas.microsoft.com/office/spreadsheetml/2010/11/ac" url="\\nilo\Areas\CxPSalud\CARTERA\CARTERAS REVISADAS\REVISIÓN CARTERAS AÑO 2023\02. FEBRERO CARTERAS REVISADAS\NIT 891380046_HOSPITAL SAN ROQUE (GUACARI)\"/>
    </mc:Choice>
  </mc:AlternateContent>
  <bookViews>
    <workbookView xWindow="0" yWindow="0" windowWidth="24000" windowHeight="8835" activeTab="3"/>
  </bookViews>
  <sheets>
    <sheet name="INFO IPS" sheetId="1" r:id="rId1"/>
    <sheet name="TD" sheetId="3" r:id="rId2"/>
    <sheet name="ESTADO DE CADA FACTURA" sheetId="2" r:id="rId3"/>
    <sheet name="FOR-CSA-018" sheetId="4" r:id="rId4"/>
  </sheets>
  <definedNames>
    <definedName name="_xlnm._FilterDatabase" localSheetId="2" hidden="1">'ESTADO DE CADA FACTURA'!$A$2:$AT$58</definedName>
  </definedNames>
  <calcPr calcId="152511"/>
  <pivotCaches>
    <pivotCache cacheId="21" r:id="rId5"/>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0" i="4" l="1"/>
  <c r="H30" i="4"/>
  <c r="I25" i="4"/>
  <c r="H25" i="4"/>
  <c r="J1" i="2"/>
  <c r="H31" i="4" l="1"/>
  <c r="I31" i="4"/>
  <c r="R63" i="1"/>
</calcChain>
</file>

<file path=xl/sharedStrings.xml><?xml version="1.0" encoding="utf-8"?>
<sst xmlns="http://schemas.openxmlformats.org/spreadsheetml/2006/main" count="866" uniqueCount="246">
  <si>
    <t>Nit</t>
  </si>
  <si>
    <t>Enditad</t>
  </si>
  <si>
    <t>DOCUMENTO</t>
  </si>
  <si>
    <t>Convenio</t>
  </si>
  <si>
    <t>Factura</t>
  </si>
  <si>
    <t>Regimen</t>
  </si>
  <si>
    <t>Est</t>
  </si>
  <si>
    <t>Fec-Emi</t>
  </si>
  <si>
    <t>Fec-Radic</t>
  </si>
  <si>
    <t>Fec-Venc</t>
  </si>
  <si>
    <t>Glosas</t>
  </si>
  <si>
    <t>Sin Vencer</t>
  </si>
  <si>
    <t>1 a 60. Días</t>
  </si>
  <si>
    <t>61. a 90. Días</t>
  </si>
  <si>
    <t>91. a 180 Días</t>
  </si>
  <si>
    <t>181 a 360 Días</t>
  </si>
  <si>
    <t xml:space="preserve"> Más de 361 Días</t>
  </si>
  <si>
    <t>TOTAL</t>
  </si>
  <si>
    <t>890303093</t>
  </si>
  <si>
    <t>CAJA DE COMPENSACION FAMILIAR DEL VALLE DEL CAUCA - COMFENALCO VALLE DELAGENTE</t>
  </si>
  <si>
    <t>FVSS</t>
  </si>
  <si>
    <t>7782</t>
  </si>
  <si>
    <t>CONTRIBUTIVO</t>
  </si>
  <si>
    <t>RD</t>
  </si>
  <si>
    <t>9557</t>
  </si>
  <si>
    <t>11314</t>
  </si>
  <si>
    <t>11640</t>
  </si>
  <si>
    <t>11791</t>
  </si>
  <si>
    <t>11934</t>
  </si>
  <si>
    <t>12828</t>
  </si>
  <si>
    <t>12979</t>
  </si>
  <si>
    <t>15671</t>
  </si>
  <si>
    <t>15753</t>
  </si>
  <si>
    <t>15987</t>
  </si>
  <si>
    <t>20488</t>
  </si>
  <si>
    <t>22128</t>
  </si>
  <si>
    <t>23461</t>
  </si>
  <si>
    <t>33295</t>
  </si>
  <si>
    <t>34208</t>
  </si>
  <si>
    <t>35107</t>
  </si>
  <si>
    <t>36429</t>
  </si>
  <si>
    <t>46209</t>
  </si>
  <si>
    <t>46210</t>
  </si>
  <si>
    <t>49182</t>
  </si>
  <si>
    <t>51278</t>
  </si>
  <si>
    <t>51279</t>
  </si>
  <si>
    <t>62070</t>
  </si>
  <si>
    <t>80777</t>
  </si>
  <si>
    <t>81649</t>
  </si>
  <si>
    <t>81650</t>
  </si>
  <si>
    <t>82371</t>
  </si>
  <si>
    <t>83771</t>
  </si>
  <si>
    <t>84149</t>
  </si>
  <si>
    <t>85362</t>
  </si>
  <si>
    <t>85652</t>
  </si>
  <si>
    <t>86705</t>
  </si>
  <si>
    <t>88411</t>
  </si>
  <si>
    <t>89306</t>
  </si>
  <si>
    <t>89397</t>
  </si>
  <si>
    <t>89404</t>
  </si>
  <si>
    <t>89428</t>
  </si>
  <si>
    <t>89717</t>
  </si>
  <si>
    <t>89937</t>
  </si>
  <si>
    <t>90829</t>
  </si>
  <si>
    <t>90872</t>
  </si>
  <si>
    <t>91886</t>
  </si>
  <si>
    <t>92122</t>
  </si>
  <si>
    <t>93731</t>
  </si>
  <si>
    <t>94452</t>
  </si>
  <si>
    <t>95165</t>
  </si>
  <si>
    <t>95831</t>
  </si>
  <si>
    <t>95922</t>
  </si>
  <si>
    <t>96615</t>
  </si>
  <si>
    <t>98561</t>
  </si>
  <si>
    <t>98969</t>
  </si>
  <si>
    <t>9556</t>
  </si>
  <si>
    <t>SUBSIDIADO</t>
  </si>
  <si>
    <t>23466</t>
  </si>
  <si>
    <t>38490</t>
  </si>
  <si>
    <t>59516</t>
  </si>
  <si>
    <t>Total Cartera</t>
  </si>
  <si>
    <t>HOSPITAL SAN ROQUE E.S.E  GUACARI VALLE</t>
  </si>
  <si>
    <t>891.380.046</t>
  </si>
  <si>
    <t>Cartera con corte al 31/diciembre /2022</t>
  </si>
  <si>
    <t>NIT IPS</t>
  </si>
  <si>
    <t xml:space="preserve"> ENTIDAD</t>
  </si>
  <si>
    <t>Prefijo Factura</t>
  </si>
  <si>
    <t>NUMERO FACTURA</t>
  </si>
  <si>
    <t>LLAVE</t>
  </si>
  <si>
    <t>PREFIJO SASS</t>
  </si>
  <si>
    <t>NUMERO FACT SASSS</t>
  </si>
  <si>
    <t>FECHA FACT IPS</t>
  </si>
  <si>
    <t>VALOR FACT IPS</t>
  </si>
  <si>
    <t>SALDO FACT IPS</t>
  </si>
  <si>
    <t>OBSERVACION SASS</t>
  </si>
  <si>
    <t>ESTADO EPS FEBRERO 24</t>
  </si>
  <si>
    <t>FUERA DE CIERRE</t>
  </si>
  <si>
    <t>ESTADO VAGLO</t>
  </si>
  <si>
    <t>VALOR VAGLO</t>
  </si>
  <si>
    <t>COVID-19</t>
  </si>
  <si>
    <t>POR PAGAR SAP</t>
  </si>
  <si>
    <t>P. ABIERTAS DOC</t>
  </si>
  <si>
    <t>INTERFAZ</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</si>
  <si>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</si>
  <si>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</si>
  <si>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</si>
  <si>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</si>
  <si>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</si>
  <si>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</si>
  <si>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</si>
  <si>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</si>
  <si>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</si>
  <si>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</si>
  <si>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</si>
  <si>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</si>
  <si>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RETENCION</t>
  </si>
  <si>
    <t>DOC COMPENSACION SAP</t>
  </si>
  <si>
    <t>FECHA COMPENSACION SAP</t>
  </si>
  <si>
    <t>VALOR TRANFERENCIA</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</si>
  <si>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</si>
  <si>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</si>
  <si>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</si>
  <si>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</si>
  <si>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</si>
  <si>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</si>
  <si>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</si>
  <si>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</si>
  <si>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</si>
  <si>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</si>
  <si>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</si>
  <si>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HOSPITAL SAN ROQUE (GUACARI)</t>
  </si>
  <si>
    <t>HSR</t>
  </si>
  <si>
    <t>891380046_HSR_80777</t>
  </si>
  <si>
    <t>B)Factura sin saldo ERP</t>
  </si>
  <si>
    <t>OK</t>
  </si>
  <si>
    <t>891380046_HSR_81649</t>
  </si>
  <si>
    <t>891380046_HSR_89428</t>
  </si>
  <si>
    <t>891380046_HSR_89937</t>
  </si>
  <si>
    <t>891380046_HSR_90829</t>
  </si>
  <si>
    <t>891380046_HSR_90872</t>
  </si>
  <si>
    <t>891380046_HSR_91886</t>
  </si>
  <si>
    <t>891380046_HSR_93731</t>
  </si>
  <si>
    <t>891380046_HSR_94452</t>
  </si>
  <si>
    <t>891380046_HSR_95165</t>
  </si>
  <si>
    <t>891380046_HSR_95831</t>
  </si>
  <si>
    <t>891380046_HSR_95922</t>
  </si>
  <si>
    <t>891380046_HSR_96615</t>
  </si>
  <si>
    <t>891380046_HSR_98561</t>
  </si>
  <si>
    <t>891380046_HSR_98969</t>
  </si>
  <si>
    <t>891380046_HSR_22128</t>
  </si>
  <si>
    <t>891380046_HSR_38490</t>
  </si>
  <si>
    <t>891380046_HSR_82371</t>
  </si>
  <si>
    <t>891380046_HSR_83771</t>
  </si>
  <si>
    <t>891380046_HSR_84149</t>
  </si>
  <si>
    <t>891380046_HSR_85362</t>
  </si>
  <si>
    <t>891380046_HSR_85652</t>
  </si>
  <si>
    <t>891380046_HSR_86705</t>
  </si>
  <si>
    <t>891380046_HSR_88411</t>
  </si>
  <si>
    <t>891380046_HSR_89306</t>
  </si>
  <si>
    <t>891380046_HSR_89397</t>
  </si>
  <si>
    <t>891380046_HSR_89404</t>
  </si>
  <si>
    <t>C)Glosas total pendiente por respuesta de IPS</t>
  </si>
  <si>
    <t>FACTURA DEVUELTA</t>
  </si>
  <si>
    <t>DEVOLUCION</t>
  </si>
  <si>
    <t>PAIWEB: Se hace dev de fact con soportes completos yoriginales, NO se evidencia registro del usuario en elPAIWEB. Favor verificar para tramite de pago.NANCY</t>
  </si>
  <si>
    <t>SI</t>
  </si>
  <si>
    <t>891380046_HSR_46209</t>
  </si>
  <si>
    <t>Se hace dev de fact con soportes completos y originales,ya que no se evidencia registro del usuario en elPAI WEB. Favor verificar para tramite de pago.NC</t>
  </si>
  <si>
    <t>891380046_HSR_46210</t>
  </si>
  <si>
    <t>891380046_HSR_49182</t>
  </si>
  <si>
    <t>Se hace dev de fact con soportes completos y originales,ya que no se evidencia registro del usuario en elPAIWEB. Favor verificar para tramite de pago.NC</t>
  </si>
  <si>
    <t>891380046_HSR_51278</t>
  </si>
  <si>
    <t>Se devuelve factura con soportes originales, porque no seevidencia la autorizacion del servicio de urgencias,favorsolicitar autorizacion para dar tramite de pago al correocapautorizaciones@epscomfenalcovalle.com.co    NC</t>
  </si>
  <si>
    <t>891380046_HSR_51279</t>
  </si>
  <si>
    <t>Se devuelve factura con soportes originales, porque no seevidencia la autorizacion del servicio de urgencias,favorsolicitar autorizacion para dar tramite de pago al correocapautorizaciones@epscomfenalcovalle.com.co   NC</t>
  </si>
  <si>
    <t>891380046_HSR_62070</t>
  </si>
  <si>
    <t>AUT. SE REALIZA DEVOLUCION DE FACTURA CON SOPORTES COMPLETOSAUTORIZACION PRESENTADA EN LA FACTURA hsr-61265 GESTIONAR NUEVA NAP CON LA CAP  capautorizaciones@epscomfenalcovalle.com .co - KEVIN YALANDA</t>
  </si>
  <si>
    <t>891380046_HSR_23461</t>
  </si>
  <si>
    <t>SE DEVUELVE FACTURA, AL MOMENTO DE VALIDAR LA INFORMACION NO SE EVIDENCIA SOPORTE DE AUTORIZACION ADJUNTA. POR FAVOR ANEXAR SOPORTES COMPLETOS PARA CONTINUAR CON EL TRAMITE. CLAUDIA  DIAZ</t>
  </si>
  <si>
    <t>891380046_HSR_23466</t>
  </si>
  <si>
    <t>SE REALIZA DEVOLUCION DE LA FACTURA, AL MOMENTO DE VALIDAR LA INFORMACION NO SE EVIDENCIA SOPORTE DE AUTORIZACION  PARALA CONSULTA, POR FAVOR ANEXAR SOPORTES COMPLETOS PARA CONTINUAR CON EL TRAMITE. RESOLUCION 3047/08 ANEXO 5 SOPORTES. CLA</t>
  </si>
  <si>
    <t>891380046_HSR_33295</t>
  </si>
  <si>
    <t>SE REALIZA DEVOLUCION DE LA FACTURA, AL MOMENTO DE VALIDAR LA INFORMACION NO SE EVIDENCIA AUTORIZACION DEL SERVICIO PRESTADO.POR FAVOR VALIDAR LA INFORMACION Y ADJUNTAR SOPORTES COMPLETOS. CLAUDIA DIAZ</t>
  </si>
  <si>
    <t>891380046_HSR_34208</t>
  </si>
  <si>
    <t>891380046_HSR_35107</t>
  </si>
  <si>
    <t>891380046_HSR_36429</t>
  </si>
  <si>
    <t>Se devuelve factura con soportes originales, porque no seevidencia la autorizacion del servicio de urgencias,favorsolicitar autorizacion para dar tramite de pago.NC</t>
  </si>
  <si>
    <t>891380046_HSR_81650</t>
  </si>
  <si>
    <t>COVID-19: SE DEVUELVE FACTURA, ANTIGENO SE ENCUENTRAREPORTADO A COMFENALCO ANTIOQUIA, POR FAVOR VALIDAR YREPORTAR A COMFENALCO VALLE.NANCY</t>
  </si>
  <si>
    <t>891380046_HSR_20488</t>
  </si>
  <si>
    <t>SE DEVUELVE FACTURA, ESTAN COBRANDO CONTROL DE PLACADEL 15/12/2020 CON LA AUTORIZACION DE LA FACTURA HSR20487DE LA CONSULTA DE PRIMERA VEZ. FAVOR SOLICITAR AUT PARATRAMITE DE PAGO.</t>
  </si>
  <si>
    <t>891380046_HSR_92122</t>
  </si>
  <si>
    <t>D)Glosas parcial pendiente por respuesta de IPS</t>
  </si>
  <si>
    <t>GLOSA</t>
  </si>
  <si>
    <t>PTECIA MEDICA: SE REALIZA OBJECCION CONSULTA DE URGENCIAS NO PERTINENTE PACIENTE QUIEN INGRESA POR DOLOR DE MUELA CLASIFICAN CON TRIAGE III SE DEBIO DIRECCIONAR PARA CONSULTA POR ODONTOLOGIA Y NO POR CONSULTA MEDICO GENERAL SE OBJETA CONSULTA DE URGENCIAS POR MEDICINA GENERAL Y SE RECONOCE CONSULTAPOR ONDONTOLOGIA .SE VALIDA CON AUDITORIA MEDICA.JENNIFER REBOLLEDO</t>
  </si>
  <si>
    <t>NO</t>
  </si>
  <si>
    <t>891380046_FVSS_7782</t>
  </si>
  <si>
    <t>A)Factura no radicada en ERP</t>
  </si>
  <si>
    <t>FACTURA NO RAICADA</t>
  </si>
  <si>
    <t>no_cruza</t>
  </si>
  <si>
    <t>891380046_FVSS_9556</t>
  </si>
  <si>
    <t>891380046_FVSS_9557</t>
  </si>
  <si>
    <t>891380046_FVSS_11314</t>
  </si>
  <si>
    <t>891380046_FVSS_11640</t>
  </si>
  <si>
    <t>891380046_FVSS_11791</t>
  </si>
  <si>
    <t>891380046_FVSS_11934</t>
  </si>
  <si>
    <t>891380046_FVSS_12828</t>
  </si>
  <si>
    <t>891380046_FVSS_12979</t>
  </si>
  <si>
    <t>891380046_FVSS_15671</t>
  </si>
  <si>
    <t>891380046_FVSS_15753</t>
  </si>
  <si>
    <t>891380046_FVSS_15987</t>
  </si>
  <si>
    <t>891380046_FVSS_59516</t>
  </si>
  <si>
    <t>891380046_FVSS_89717</t>
  </si>
  <si>
    <t>FACTURA EN PROGRAMACION DE PAGO</t>
  </si>
  <si>
    <t>GLOSA POR CONCILIAR</t>
  </si>
  <si>
    <t>Total general</t>
  </si>
  <si>
    <t xml:space="preserve"> TIPIFICACION</t>
  </si>
  <si>
    <t xml:space="preserve"> CANT FACT</t>
  </si>
  <si>
    <t xml:space="preserve"> SALDO FACTURAS IPS</t>
  </si>
  <si>
    <t>FOR-CSA-018</t>
  </si>
  <si>
    <t>HOJA 1 DE 2</t>
  </si>
  <si>
    <t>RESUMEN DE CARTERA REVISADA POR LA EPS</t>
  </si>
  <si>
    <t>VERSION 1</t>
  </si>
  <si>
    <t>Cant Fact</t>
  </si>
  <si>
    <t>Valor</t>
  </si>
  <si>
    <t xml:space="preserve">VALOR PRESENTADO POR LA ENTIDAD </t>
  </si>
  <si>
    <t>FACTURA YA CANCELADA</t>
  </si>
  <si>
    <t xml:space="preserve">FACTURA DEVUELTA </t>
  </si>
  <si>
    <t>FACTURA NO RADICADA POR LA ENTIDAD</t>
  </si>
  <si>
    <t>FACTURA-GLOSA-DEVOLUCION ACEPTADA POR LA IPS ( $ )</t>
  </si>
  <si>
    <t>FACTURA CORRIENTE Y GLOSA POR CONCILIAR ($)</t>
  </si>
  <si>
    <t>SUB TOTAL CARTERA SUSTENTADA A LA IPS</t>
  </si>
  <si>
    <t>FACTURACION PENDIENTE PROGRAMACION DE PAGO</t>
  </si>
  <si>
    <t>Nota: ( el valor real afectado por impuestos y glosas $  )</t>
  </si>
  <si>
    <t>FACTURA EN PROCESO INTERNO</t>
  </si>
  <si>
    <t xml:space="preserve">FACTURACION CORRIENTE  </t>
  </si>
  <si>
    <t>SUB TOTAL  CARTERA EN PROCESO POR LA EPS</t>
  </si>
  <si>
    <t>TOTAL CARTERA REVISADA</t>
  </si>
  <si>
    <t>IPS.</t>
  </si>
  <si>
    <t>SANTIAGO DE CALI , FEBRERO 25 DE 2023</t>
  </si>
  <si>
    <t>Señores :HOSPITAL  SAN ROQUE GUACARI</t>
  </si>
  <si>
    <t>NIT: 891380046</t>
  </si>
  <si>
    <t>A continuacion me permito remitir nuestra respuesta al estado de cartera presentado en la fecha: 14/02/2023</t>
  </si>
  <si>
    <t>Con Corte al dia :31/01/2023</t>
  </si>
  <si>
    <t>NATALIA GRANADOS</t>
  </si>
  <si>
    <t>ANALISTA CUENTAS SALUD</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</si>
</sst>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quot;$&quot;\ * #,##0_-;\-&quot;$&quot;\ * #,##0_-;_-&quot;$&quot;\ * &quot;-&quot;_-;_-@_-"/>
    <numFmt numFmtId="41" formatCode="_-* #,##0_-;\-* #,##0_-;_-* &quot;-&quot;_-;_-@_-"/>
    <numFmt numFmtId="43" formatCode="_-* #,##0.00_-;\-* #,##0.00_-;_-* &quot;-&quot;??_-;_-@_-"/>
    <numFmt numFmtId="164" formatCode="dd&quot;/&quot;mmm&quot;/&quot;yyyy"/>
    <numFmt numFmtId="165" formatCode="#,##0.00_);\-#,##0.00"/>
    <numFmt numFmtId="166" formatCode="_-* #,##0_-;\-* #,##0_-;_-* &quot;-&quot;??_-;_-@_-"/>
    <numFmt numFmtId="167" formatCode="&quot;$&quot;\ #,##0;[Red]&quot;$&quot;\ #,##0"/>
  </numFmts>
  <fonts count="16" x14ac:knownFonts="1">
    <font>
      <sz val="11"/>
      <color theme="1"/>
      <name val="Calibri"/>
      <family val="2"/>
      <scheme val="minor"/>
    </font>
    <font>
      <b/>
      <sz val="11"/>
      <color theme="1"/>
      <name val="Calibri"/>
      <family val="2"/>
      <scheme val="minor"/>
    </font>
    <font>
      <sz val="10"/>
      <color indexed="8"/>
      <name val="MS Sans Serif"/>
    </font>
    <font>
      <b/>
      <sz val="7.9"/>
      <color indexed="8"/>
      <name val="Arial"/>
      <family val="2"/>
    </font>
    <font>
      <b/>
      <sz val="10"/>
      <color indexed="8"/>
      <name val="MS Sans Serif"/>
    </font>
    <font>
      <b/>
      <sz val="7.9"/>
      <color indexed="17"/>
      <name val="Arial"/>
      <family val="2"/>
    </font>
    <font>
      <b/>
      <sz val="7.9"/>
      <color indexed="20"/>
      <name val="Arial"/>
      <family val="2"/>
    </font>
    <font>
      <b/>
      <sz val="7.9"/>
      <color indexed="16"/>
      <name val="Arial"/>
      <family val="2"/>
    </font>
    <font>
      <sz val="7.9"/>
      <color indexed="8"/>
      <name val="Arial"/>
      <family val="2"/>
    </font>
    <font>
      <sz val="7.9"/>
      <color indexed="17"/>
      <name val="Arial"/>
      <family val="2"/>
    </font>
    <font>
      <sz val="7.9"/>
      <color indexed="20"/>
      <name val="Times New Roman"/>
      <family val="1"/>
    </font>
    <font>
      <sz val="7.9"/>
      <color indexed="16"/>
      <name val="Arial"/>
      <family val="2"/>
    </font>
    <font>
      <sz val="11"/>
      <color theme="1"/>
      <name val="Calibri"/>
      <family val="2"/>
      <scheme val="minor"/>
    </font>
    <font>
      <sz val="10"/>
      <name val="Arial"/>
      <family val="2"/>
    </font>
    <font>
      <sz val="10"/>
      <color indexed="8"/>
      <name val="Arial"/>
      <family val="2"/>
    </font>
    <font>
      <b/>
      <sz val="10"/>
      <color indexed="8"/>
      <name val="Arial"/>
      <family val="2"/>
    </font>
  </fonts>
  <fills count="8">
    <fill>
      <patternFill patternType="none"/>
    </fill>
    <fill>
      <patternFill patternType="gray125"/>
    </fill>
    <fill>
      <patternFill patternType="solid">
        <fgColor theme="4" tint="0.39997558519241921"/>
        <bgColor indexed="64"/>
      </patternFill>
    </fill>
    <fill>
      <patternFill patternType="solid">
        <fgColor theme="5" tint="0.59999389629810485"/>
        <bgColor indexed="64"/>
      </patternFill>
    </fill>
    <fill>
      <patternFill patternType="solid">
        <fgColor rgb="FF92D050"/>
        <bgColor indexed="64"/>
      </patternFill>
    </fill>
    <fill>
      <patternFill patternType="solid">
        <fgColor theme="7" tint="0.59999389629810485"/>
        <bgColor indexed="64"/>
      </patternFill>
    </fill>
    <fill>
      <patternFill patternType="solid">
        <fgColor theme="5" tint="0.39997558519241921"/>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bottom style="double">
        <color indexed="64"/>
      </bottom>
      <diagonal/>
    </border>
  </borders>
  <cellStyleXfs count="6">
    <xf numFmtId="0" fontId="0" fillId="0" borderId="0"/>
    <xf numFmtId="0" fontId="2" fillId="0" borderId="0"/>
    <xf numFmtId="43" fontId="12" fillId="0" borderId="0" applyFont="0" applyFill="0" applyBorder="0" applyAlignment="0" applyProtection="0"/>
    <xf numFmtId="41" fontId="12" fillId="0" borderId="0" applyFont="0" applyFill="0" applyBorder="0" applyAlignment="0" applyProtection="0"/>
    <xf numFmtId="0" fontId="13" fillId="0" borderId="0"/>
    <xf numFmtId="43" fontId="13" fillId="0" borderId="0" applyNumberFormat="0" applyFill="0" applyBorder="0" applyAlignment="0" applyProtection="0"/>
  </cellStyleXfs>
  <cellXfs count="76">
    <xf numFmtId="0" fontId="0" fillId="0" borderId="0" xfId="0"/>
    <xf numFmtId="0" fontId="3" fillId="2" borderId="1" xfId="1" applyFont="1" applyFill="1" applyBorder="1" applyAlignment="1">
      <alignment horizontal="center" vertical="center"/>
    </xf>
    <xf numFmtId="0" fontId="4" fillId="2" borderId="1" xfId="1" applyNumberFormat="1" applyFont="1" applyFill="1" applyBorder="1" applyAlignment="1" applyProtection="1"/>
    <xf numFmtId="0" fontId="5" fillId="2" borderId="1" xfId="1" applyFont="1" applyFill="1" applyBorder="1" applyAlignment="1">
      <alignment horizontal="center" vertical="center"/>
    </xf>
    <xf numFmtId="0" fontId="6" fillId="2" borderId="1" xfId="1" applyFont="1" applyFill="1" applyBorder="1" applyAlignment="1">
      <alignment horizontal="center" vertical="center"/>
    </xf>
    <xf numFmtId="3" fontId="7" fillId="2" borderId="1" xfId="1" applyNumberFormat="1" applyFont="1" applyFill="1" applyBorder="1" applyAlignment="1">
      <alignment horizontal="center" vertical="center"/>
    </xf>
    <xf numFmtId="0" fontId="2" fillId="0" borderId="1" xfId="1" applyNumberFormat="1" applyFill="1" applyBorder="1" applyAlignment="1" applyProtection="1"/>
    <xf numFmtId="0" fontId="8" fillId="0" borderId="1" xfId="1" applyFont="1" applyBorder="1" applyAlignment="1">
      <alignment vertical="center"/>
    </xf>
    <xf numFmtId="0" fontId="9" fillId="0" borderId="1" xfId="1" applyFont="1" applyBorder="1" applyAlignment="1">
      <alignment horizontal="center" vertical="center"/>
    </xf>
    <xf numFmtId="0" fontId="10" fillId="0" borderId="1" xfId="1" applyFont="1" applyBorder="1" applyAlignment="1">
      <alignment vertical="center"/>
    </xf>
    <xf numFmtId="164" fontId="8" fillId="0" borderId="1" xfId="1" applyNumberFormat="1" applyFont="1" applyBorder="1" applyAlignment="1">
      <alignment horizontal="center" vertical="center"/>
    </xf>
    <xf numFmtId="164" fontId="8" fillId="0" borderId="1" xfId="1" applyNumberFormat="1" applyFont="1" applyBorder="1" applyAlignment="1">
      <alignment vertical="center"/>
    </xf>
    <xf numFmtId="165" fontId="11" fillId="0" borderId="1" xfId="1" applyNumberFormat="1" applyFont="1" applyBorder="1" applyAlignment="1">
      <alignment horizontal="right" vertical="center"/>
    </xf>
    <xf numFmtId="3" fontId="2" fillId="0" borderId="1" xfId="1" applyNumberFormat="1" applyFill="1" applyBorder="1" applyAlignment="1" applyProtection="1"/>
    <xf numFmtId="165" fontId="8" fillId="0" borderId="1" xfId="1" applyNumberFormat="1" applyFont="1" applyBorder="1" applyAlignment="1">
      <alignment horizontal="right" vertical="center"/>
    </xf>
    <xf numFmtId="3" fontId="0" fillId="0" borderId="0" xfId="0" applyNumberFormat="1"/>
    <xf numFmtId="0" fontId="1" fillId="0" borderId="0" xfId="0" applyFont="1"/>
    <xf numFmtId="0" fontId="1" fillId="0" borderId="1" xfId="0" applyFont="1" applyBorder="1" applyAlignment="1">
      <alignment horizontal="center" vertical="center" wrapText="1"/>
    </xf>
    <xf numFmtId="0" fontId="1" fillId="3" borderId="1" xfId="0" applyFont="1" applyFill="1" applyBorder="1" applyAlignment="1">
      <alignment horizontal="center" vertical="center" wrapText="1"/>
    </xf>
    <xf numFmtId="166" fontId="1" fillId="0" borderId="1" xfId="2" applyNumberFormat="1" applyFont="1" applyBorder="1" applyAlignment="1">
      <alignment horizontal="center" vertical="center" wrapText="1"/>
    </xf>
    <xf numFmtId="0" fontId="1" fillId="4" borderId="1" xfId="0" applyFont="1" applyFill="1" applyBorder="1" applyAlignment="1">
      <alignment horizontal="center" vertical="center" wrapText="1"/>
    </xf>
    <xf numFmtId="166" fontId="1" fillId="4" borderId="1" xfId="2" applyNumberFormat="1" applyFont="1" applyFill="1" applyBorder="1" applyAlignment="1">
      <alignment horizontal="center" vertical="center" wrapText="1"/>
    </xf>
    <xf numFmtId="166" fontId="1" fillId="3" borderId="1" xfId="2" applyNumberFormat="1" applyFont="1" applyFill="1" applyBorder="1" applyAlignment="1">
      <alignment horizontal="center" vertical="center" wrapText="1"/>
    </xf>
    <xf numFmtId="166" fontId="1" fillId="5" borderId="1" xfId="2" applyNumberFormat="1" applyFont="1" applyFill="1" applyBorder="1" applyAlignment="1">
      <alignment horizontal="center" vertical="center" wrapText="1"/>
    </xf>
    <xf numFmtId="0" fontId="1" fillId="6" borderId="1" xfId="0" applyFont="1" applyFill="1" applyBorder="1" applyAlignment="1">
      <alignment horizontal="center" vertical="center" wrapText="1"/>
    </xf>
    <xf numFmtId="0" fontId="0" fillId="0" borderId="1" xfId="0" applyBorder="1"/>
    <xf numFmtId="14" fontId="0" fillId="0" borderId="1" xfId="0" applyNumberFormat="1" applyBorder="1"/>
    <xf numFmtId="166" fontId="0" fillId="0" borderId="1" xfId="2" applyNumberFormat="1" applyFont="1" applyBorder="1"/>
    <xf numFmtId="166" fontId="1" fillId="7" borderId="1" xfId="2" applyNumberFormat="1" applyFont="1" applyFill="1" applyBorder="1" applyAlignment="1">
      <alignment horizontal="center" vertical="center" wrapText="1"/>
    </xf>
    <xf numFmtId="41" fontId="0" fillId="0" borderId="0" xfId="3" applyFont="1"/>
    <xf numFmtId="0" fontId="0" fillId="0" borderId="1" xfId="0" pivotButton="1" applyBorder="1"/>
    <xf numFmtId="0" fontId="0" fillId="0" borderId="1" xfId="0" applyBorder="1" applyAlignment="1">
      <alignment horizontal="left"/>
    </xf>
    <xf numFmtId="0" fontId="0" fillId="0" borderId="1" xfId="0" applyNumberFormat="1" applyBorder="1"/>
    <xf numFmtId="42" fontId="0" fillId="0" borderId="1" xfId="0" applyNumberFormat="1" applyBorder="1"/>
    <xf numFmtId="0" fontId="14" fillId="0" borderId="0" xfId="4" applyFont="1"/>
    <xf numFmtId="0" fontId="14" fillId="0" borderId="2" xfId="4" applyFont="1" applyBorder="1" applyAlignment="1">
      <alignment horizontal="centerContinuous"/>
    </xf>
    <xf numFmtId="0" fontId="14" fillId="0" borderId="3" xfId="4" applyFont="1" applyBorder="1" applyAlignment="1">
      <alignment horizontal="centerContinuous"/>
    </xf>
    <xf numFmtId="0" fontId="15" fillId="0" borderId="2" xfId="4" applyFont="1" applyBorder="1" applyAlignment="1">
      <alignment horizontal="centerContinuous" vertical="center"/>
    </xf>
    <xf numFmtId="0" fontId="15" fillId="0" borderId="4" xfId="4" applyFont="1" applyBorder="1" applyAlignment="1">
      <alignment horizontal="centerContinuous" vertical="center"/>
    </xf>
    <xf numFmtId="0" fontId="15" fillId="0" borderId="3" xfId="4" applyFont="1" applyBorder="1" applyAlignment="1">
      <alignment horizontal="centerContinuous" vertical="center"/>
    </xf>
    <xf numFmtId="0" fontId="15" fillId="0" borderId="5" xfId="4" applyFont="1" applyBorder="1" applyAlignment="1">
      <alignment horizontal="centerContinuous" vertical="center"/>
    </xf>
    <xf numFmtId="0" fontId="14" fillId="0" borderId="6" xfId="4" applyFont="1" applyBorder="1" applyAlignment="1">
      <alignment horizontal="centerContinuous"/>
    </xf>
    <xf numFmtId="0" fontId="14" fillId="0" borderId="7" xfId="4" applyFont="1" applyBorder="1" applyAlignment="1">
      <alignment horizontal="centerContinuous"/>
    </xf>
    <xf numFmtId="0" fontId="15" fillId="0" borderId="8" xfId="4" applyFont="1" applyBorder="1" applyAlignment="1">
      <alignment horizontal="centerContinuous" vertical="center"/>
    </xf>
    <xf numFmtId="0" fontId="15" fillId="0" borderId="9" xfId="4" applyFont="1" applyBorder="1" applyAlignment="1">
      <alignment horizontal="centerContinuous" vertical="center"/>
    </xf>
    <xf numFmtId="0" fontId="15" fillId="0" borderId="10" xfId="4" applyFont="1" applyBorder="1" applyAlignment="1">
      <alignment horizontal="centerContinuous" vertical="center"/>
    </xf>
    <xf numFmtId="0" fontId="15" fillId="0" borderId="11" xfId="4" applyFont="1" applyBorder="1" applyAlignment="1">
      <alignment horizontal="centerContinuous" vertical="center"/>
    </xf>
    <xf numFmtId="0" fontId="15" fillId="0" borderId="6" xfId="4" applyFont="1" applyBorder="1" applyAlignment="1">
      <alignment horizontal="centerContinuous" vertical="center"/>
    </xf>
    <xf numFmtId="0" fontId="15" fillId="0" borderId="0" xfId="4" applyFont="1" applyAlignment="1">
      <alignment horizontal="centerContinuous" vertical="center"/>
    </xf>
    <xf numFmtId="0" fontId="15" fillId="0" borderId="7" xfId="4" applyFont="1" applyBorder="1" applyAlignment="1">
      <alignment horizontal="centerContinuous" vertical="center"/>
    </xf>
    <xf numFmtId="0" fontId="15" fillId="0" borderId="12" xfId="4" applyFont="1" applyBorder="1" applyAlignment="1">
      <alignment horizontal="centerContinuous" vertical="center"/>
    </xf>
    <xf numFmtId="0" fontId="14" fillId="0" borderId="8" xfId="4" applyFont="1" applyBorder="1" applyAlignment="1">
      <alignment horizontal="centerContinuous"/>
    </xf>
    <xf numFmtId="0" fontId="14" fillId="0" borderId="10" xfId="4" applyFont="1" applyBorder="1" applyAlignment="1">
      <alignment horizontal="centerContinuous"/>
    </xf>
    <xf numFmtId="0" fontId="14" fillId="0" borderId="6" xfId="4" applyFont="1" applyBorder="1"/>
    <xf numFmtId="0" fontId="14" fillId="0" borderId="7" xfId="4" applyFont="1" applyBorder="1"/>
    <xf numFmtId="14" fontId="14" fillId="0" borderId="0" xfId="4" applyNumberFormat="1" applyFont="1"/>
    <xf numFmtId="14" fontId="14" fillId="0" borderId="0" xfId="4" applyNumberFormat="1" applyFont="1" applyAlignment="1">
      <alignment horizontal="left"/>
    </xf>
    <xf numFmtId="0" fontId="15" fillId="0" borderId="0" xfId="4" applyFont="1" applyAlignment="1">
      <alignment horizontal="center"/>
    </xf>
    <xf numFmtId="0" fontId="15" fillId="0" borderId="0" xfId="4" applyFont="1"/>
    <xf numFmtId="42" fontId="15" fillId="0" borderId="0" xfId="4" applyNumberFormat="1" applyFont="1" applyAlignment="1">
      <alignment horizontal="right"/>
    </xf>
    <xf numFmtId="1" fontId="14" fillId="0" borderId="0" xfId="4" applyNumberFormat="1" applyFont="1" applyAlignment="1">
      <alignment horizontal="center"/>
    </xf>
    <xf numFmtId="167" fontId="14" fillId="0" borderId="0" xfId="4" applyNumberFormat="1" applyFont="1" applyAlignment="1">
      <alignment horizontal="right"/>
    </xf>
    <xf numFmtId="1" fontId="14" fillId="0" borderId="13" xfId="4" applyNumberFormat="1" applyFont="1" applyBorder="1" applyAlignment="1">
      <alignment horizontal="center"/>
    </xf>
    <xf numFmtId="167" fontId="14" fillId="0" borderId="13" xfId="4" applyNumberFormat="1" applyFont="1" applyBorder="1" applyAlignment="1">
      <alignment horizontal="right"/>
    </xf>
    <xf numFmtId="0" fontId="14" fillId="0" borderId="0" xfId="4" applyFont="1" applyAlignment="1">
      <alignment horizontal="center"/>
    </xf>
    <xf numFmtId="167" fontId="15" fillId="0" borderId="0" xfId="4" applyNumberFormat="1" applyFont="1" applyAlignment="1">
      <alignment horizontal="right"/>
    </xf>
    <xf numFmtId="1" fontId="14" fillId="0" borderId="9" xfId="4" applyNumberFormat="1" applyFont="1" applyBorder="1" applyAlignment="1">
      <alignment horizontal="center"/>
    </xf>
    <xf numFmtId="166" fontId="14" fillId="0" borderId="9" xfId="5" applyNumberFormat="1" applyFont="1" applyBorder="1" applyAlignment="1">
      <alignment horizontal="right"/>
    </xf>
    <xf numFmtId="0" fontId="14" fillId="0" borderId="14" xfId="4" applyFont="1" applyBorder="1" applyAlignment="1">
      <alignment horizontal="center"/>
    </xf>
    <xf numFmtId="167" fontId="14" fillId="0" borderId="14" xfId="4" applyNumberFormat="1" applyFont="1" applyBorder="1" applyAlignment="1">
      <alignment horizontal="right"/>
    </xf>
    <xf numFmtId="167" fontId="14" fillId="0" borderId="0" xfId="4" applyNumberFormat="1" applyFont="1"/>
    <xf numFmtId="167" fontId="14" fillId="0" borderId="9" xfId="4" applyNumberFormat="1" applyFont="1" applyBorder="1"/>
    <xf numFmtId="0" fontId="14" fillId="0" borderId="8" xfId="4" applyFont="1" applyBorder="1"/>
    <xf numFmtId="0" fontId="14" fillId="0" borderId="9" xfId="4" applyFont="1" applyBorder="1"/>
    <xf numFmtId="0" fontId="14" fillId="0" borderId="10" xfId="4" applyFont="1" applyBorder="1"/>
    <xf numFmtId="1" fontId="15" fillId="0" borderId="0" xfId="4" applyNumberFormat="1" applyFont="1" applyAlignment="1">
      <alignment horizontal="center" vertical="center"/>
    </xf>
  </cellXfs>
  <cellStyles count="6">
    <cellStyle name="Millares" xfId="2" builtinId="3"/>
    <cellStyle name="Millares [0]" xfId="3" builtinId="6"/>
    <cellStyle name="Millares 2" xfId="5"/>
    <cellStyle name="Normal" xfId="0" builtinId="0"/>
    <cellStyle name="Normal 2" xfId="4"/>
    <cellStyle name="Normal 3" xfId="1"/>
  </cellStyles>
  <dxfs count="7">
    <dxf>
      <numFmt numFmtId="32" formatCode="_-&quot;$&quot;\ * #,##0_-;\-&quot;$&quot;\ * #,##0_-;_-&quot;$&quot;\ *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285750</xdr:colOff>
      <xdr:row>1</xdr:row>
      <xdr:rowOff>161925</xdr:rowOff>
    </xdr:from>
    <xdr:to>
      <xdr:col>2</xdr:col>
      <xdr:colOff>852793</xdr:colOff>
      <xdr:row>4</xdr:row>
      <xdr:rowOff>160070</xdr:rowOff>
    </xdr:to>
    <xdr:pic>
      <xdr:nvPicPr>
        <xdr:cNvPr id="3" name="Imagen 2"/>
        <xdr:cNvPicPr>
          <a:picLocks noChangeAspect="1"/>
        </xdr:cNvPicPr>
      </xdr:nvPicPr>
      <xdr:blipFill>
        <a:blip xmlns:r="http://schemas.openxmlformats.org/officeDocument/2006/relationships" r:embed="rId1"/>
        <a:stretch>
          <a:fillRect/>
        </a:stretch>
      </xdr:blipFill>
      <xdr:spPr>
        <a:xfrm>
          <a:off x="581025" y="390525"/>
          <a:ext cx="1329043" cy="579170"/>
        </a:xfrm>
        <a:prstGeom prst="rect">
          <a:avLst/>
        </a:prstGeom>
      </xdr:spPr>
    </xdr:pic>
    <xdr:clientData/>
  </xdr:twoCellAnchor>
  <xdr:twoCellAnchor editAs="oneCell">
    <xdr:from>
      <xdr:col>5</xdr:col>
      <xdr:colOff>723900</xdr:colOff>
      <xdr:row>31</xdr:row>
      <xdr:rowOff>142875</xdr:rowOff>
    </xdr:from>
    <xdr:to>
      <xdr:col>8</xdr:col>
      <xdr:colOff>866471</xdr:colOff>
      <xdr:row>34</xdr:row>
      <xdr:rowOff>114242</xdr:rowOff>
    </xdr:to>
    <xdr:pic>
      <xdr:nvPicPr>
        <xdr:cNvPr id="4" name="Imagen 3"/>
        <xdr:cNvPicPr>
          <a:picLocks noChangeAspect="1"/>
        </xdr:cNvPicPr>
      </xdr:nvPicPr>
      <xdr:blipFill>
        <a:blip xmlns:r="http://schemas.openxmlformats.org/officeDocument/2006/relationships" r:embed="rId2"/>
        <a:stretch>
          <a:fillRect/>
        </a:stretch>
      </xdr:blipFill>
      <xdr:spPr>
        <a:xfrm>
          <a:off x="4486275" y="5343525"/>
          <a:ext cx="2428571" cy="466667"/>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4982.570050810187" createdVersion="5" refreshedVersion="5" minRefreshableVersion="3" recordCount="56">
  <cacheSource type="worksheet">
    <worksheetSource ref="A2:AT58" sheet="ESTADO DE CADA FACTURA"/>
  </cacheSource>
  <cacheFields count="46">
    <cacheField name="NIT IPS" numFmtId="0">
      <sharedItems containsSemiMixedTypes="0" containsString="0" containsNumber="1" containsInteger="1" minValue="891380046" maxValue="891380046"/>
    </cacheField>
    <cacheField name=" ENTIDAD" numFmtId="0">
      <sharedItems/>
    </cacheField>
    <cacheField name="Prefijo Factura" numFmtId="0">
      <sharedItems/>
    </cacheField>
    <cacheField name="NUMERO FACTURA" numFmtId="0">
      <sharedItems containsSemiMixedTypes="0" containsString="0" containsNumber="1" containsInteger="1" minValue="7782" maxValue="98969"/>
    </cacheField>
    <cacheField name="LLAVE" numFmtId="0">
      <sharedItems/>
    </cacheField>
    <cacheField name="PREFIJO SASS" numFmtId="0">
      <sharedItems containsBlank="1"/>
    </cacheField>
    <cacheField name="NUMERO FACT SASSS" numFmtId="0">
      <sharedItems containsString="0" containsBlank="1" containsNumber="1" containsInteger="1" minValue="20488" maxValue="98969"/>
    </cacheField>
    <cacheField name="FECHA FACT IPS" numFmtId="14">
      <sharedItems containsSemiMixedTypes="0" containsNonDate="0" containsDate="1" containsString="0" minDate="2021-01-04T00:00:00" maxDate="2022-12-05T00:00:00"/>
    </cacheField>
    <cacheField name="VALOR FACT IPS" numFmtId="166">
      <sharedItems containsSemiMixedTypes="0" containsString="0" containsNumber="1" containsInteger="1" minValue="400" maxValue="526916"/>
    </cacheField>
    <cacheField name="SALDO FACT IPS" numFmtId="166">
      <sharedItems containsSemiMixedTypes="0" containsString="0" containsNumber="1" containsInteger="1" minValue="400" maxValue="526916"/>
    </cacheField>
    <cacheField name="OBSERVACION SASS" numFmtId="0">
      <sharedItems/>
    </cacheField>
    <cacheField name="ESTADO EPS FEBRERO 24" numFmtId="0">
      <sharedItems count="4">
        <s v="FACTURA EN PROGRAMACION DE PAGO"/>
        <s v="FACTURA DEVUELTA"/>
        <s v="GLOSA POR CONCILIAR"/>
        <s v="FACTURA NO RAICADA"/>
      </sharedItems>
    </cacheField>
    <cacheField name="FUERA DE CIERRE" numFmtId="0">
      <sharedItems containsNonDate="0" containsString="0" containsBlank="1"/>
    </cacheField>
    <cacheField name="ESTADO VAGLO" numFmtId="0">
      <sharedItems containsBlank="1"/>
    </cacheField>
    <cacheField name="VALOR VAGLO" numFmtId="166">
      <sharedItems containsSemiMixedTypes="0" containsString="0" containsNumber="1" containsInteger="1" minValue="0" maxValue="113607"/>
    </cacheField>
    <cacheField name="COVID-19" numFmtId="0">
      <sharedItems containsNonDate="0" containsString="0" containsBlank="1"/>
    </cacheField>
    <cacheField name="POR PAGAR SAP" numFmtId="0">
      <sharedItems containsNonDate="0" containsString="0" containsBlank="1"/>
    </cacheField>
    <cacheField name="P. ABIERTAS DOC" numFmtId="0">
      <sharedItems containsNonDate="0" containsString="0" containsBlank="1"/>
    </cacheField>
    <cacheField name="INTERFAZ" numFmtId="166">
      <sharedItems containsSemiMixedTypes="0" containsString="0" containsNumber="1" containsInteger="1" minValue="0" maxValue="257726"/>
    </cacheField>
    <cacheField name="VALIDACION ALFA FACT" numFmtId="0">
      <sharedItems/>
    </cacheField>
    <cacheField name="VALOR RADICADO FACT" numFmtId="166">
      <sharedItems containsSemiMixedTypes="0" containsString="0" containsNumber="1" containsInteger="1" minValue="0" maxValue="402865"/>
    </cacheField>
    <cacheField name="VALOR NOTA CREDITO" numFmtId="166">
      <sharedItems containsSemiMixedTypes="0" containsString="0" containsNumber="1" containsInteger="1" minValue="0" maxValue="0"/>
    </cacheField>
    <cacheField name="VALOR NOTA DEBITO" numFmtId="166">
      <sharedItems containsSemiMixedTypes="0" containsString="0" containsNumber="1" containsInteger="1" minValue="0" maxValue="0"/>
    </cacheField>
    <cacheField name="VALOR DESCCOMERCIAL" numFmtId="166">
      <sharedItems containsSemiMixedTypes="0" containsString="0" containsNumber="1" containsInteger="1" minValue="0" maxValue="0"/>
    </cacheField>
    <cacheField name="VALOR CRUZADO SASS" numFmtId="166">
      <sharedItems containsSemiMixedTypes="0" containsString="0" containsNumber="1" containsInteger="1" minValue="0" maxValue="402865"/>
    </cacheField>
    <cacheField name="VALOR GLOSA ACEPTDA" numFmtId="166">
      <sharedItems containsSemiMixedTypes="0" containsString="0" containsNumber="1" containsInteger="1" minValue="0" maxValue="0"/>
    </cacheField>
    <cacheField name="OBSERVACION GLOSA ACEPTADA" numFmtId="0">
      <sharedItems containsNonDate="0" containsString="0" containsBlank="1"/>
    </cacheField>
    <cacheField name="VALOR GLOSA DEVUELTA" numFmtId="166">
      <sharedItems containsSemiMixedTypes="0" containsString="0" containsNumber="1" containsInteger="1" minValue="0" maxValue="113607"/>
    </cacheField>
    <cacheField name="OBSERVACION GLOSA DEVUELTA" numFmtId="0">
      <sharedItems containsBlank="1" longText="1"/>
    </cacheField>
    <cacheField name="SALDO SASS" numFmtId="166">
      <sharedItems containsSemiMixedTypes="0" containsString="0" containsNumber="1" containsInteger="1" minValue="0" maxValue="113607"/>
    </cacheField>
    <cacheField name="VALOR CANCELADO SAP" numFmtId="166">
      <sharedItems containsSemiMixedTypes="0" containsString="0" containsNumber="1" containsInteger="1" minValue="0" maxValue="0"/>
    </cacheField>
    <cacheField name="RETENCION" numFmtId="166">
      <sharedItems containsSemiMixedTypes="0" containsString="0" containsNumber="1" containsInteger="1" minValue="0" maxValue="0"/>
    </cacheField>
    <cacheField name="DOC COMPENSACION SAP" numFmtId="0">
      <sharedItems containsNonDate="0" containsString="0" containsBlank="1"/>
    </cacheField>
    <cacheField name="FECHA COMPENSACION SAP" numFmtId="0">
      <sharedItems containsNonDate="0" containsString="0" containsBlank="1"/>
    </cacheField>
    <cacheField name="VALOR TRANFERENCIA" numFmtId="166">
      <sharedItems containsSemiMixedTypes="0" containsString="0" containsNumber="1" containsInteger="1" minValue="0" maxValue="0"/>
    </cacheField>
    <cacheField name="FECHA RAD IPS" numFmtId="14">
      <sharedItems containsSemiMixedTypes="0" containsNonDate="0" containsDate="1" containsString="0" minDate="2021-01-04T00:00:00" maxDate="2023-02-03T00:00:00"/>
    </cacheField>
    <cacheField name="FECHA RAD INICIAL SASS" numFmtId="0">
      <sharedItems containsNonDate="0" containsString="0" containsBlank="1"/>
    </cacheField>
    <cacheField name="ULTIMO ESTADO FACT" numFmtId="0">
      <sharedItems containsString="0" containsBlank="1"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tring="0" containsBlank="1" containsNumber="1" containsInteger="1" minValue="1" maxValue="1"/>
    </cacheField>
    <cacheField name="F PROBABLE PAGO SASS" numFmtId="0">
      <sharedItems containsString="0" containsBlank="1" containsNumber="1" containsInteger="1" minValue="20210228" maxValue="21001231"/>
    </cacheField>
    <cacheField name="F RAD SASS" numFmtId="0">
      <sharedItems containsString="0" containsBlank="1" containsNumber="1" containsInteger="1" minValue="20210115" maxValue="20230104"/>
    </cacheField>
    <cacheField name="VALOR REPORTADO CRICULAR 030" numFmtId="166">
      <sharedItems containsSemiMixedTypes="0" containsString="0" containsNumber="1" containsInteger="1" minValue="0" maxValue="402865"/>
    </cacheField>
    <cacheField name="VALOR GLOSA ACEPTADA REPORTADO CIRCULAR 030" numFmtId="166">
      <sharedItems containsSemiMixedTypes="0" containsString="0" containsNumber="1" containsInteger="1" minValue="0" maxValue="0"/>
    </cacheField>
    <cacheField name="F CORTE" numFmtId="14">
      <sharedItems containsSemiMixedTypes="0" containsNonDate="0" containsDate="1" containsString="0" minDate="2023-01-31T00:00:00" maxDate="2023-02-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6">
  <r>
    <n v="891380046"/>
    <s v="HOSPITAL SAN ROQUE (GUACARI)"/>
    <s v="HSR"/>
    <n v="80777"/>
    <s v="891380046_HSR_80777"/>
    <s v="HSR"/>
    <n v="80777"/>
    <d v="2022-07-03T00:00:00"/>
    <n v="69584"/>
    <n v="69584"/>
    <s v="B)Factura sin saldo ERP"/>
    <x v="0"/>
    <m/>
    <m/>
    <n v="0"/>
    <m/>
    <m/>
    <m/>
    <n v="0"/>
    <s v="OK"/>
    <n v="69584"/>
    <n v="0"/>
    <n v="0"/>
    <n v="0"/>
    <n v="69584"/>
    <n v="0"/>
    <m/>
    <n v="0"/>
    <m/>
    <n v="0"/>
    <n v="0"/>
    <n v="0"/>
    <m/>
    <m/>
    <n v="0"/>
    <d v="2021-06-04T00:00:00"/>
    <m/>
    <n v="2"/>
    <m/>
    <m/>
    <n v="1"/>
    <n v="20220830"/>
    <n v="20220818"/>
    <n v="69584"/>
    <n v="0"/>
    <d v="2023-01-31T00:00:00"/>
  </r>
  <r>
    <n v="891380046"/>
    <s v="HOSPITAL SAN ROQUE (GUACARI)"/>
    <s v="HSR"/>
    <n v="81649"/>
    <s v="891380046_HSR_81649"/>
    <s v="HSR"/>
    <n v="81649"/>
    <d v="2022-10-28T00:00:00"/>
    <n v="65700"/>
    <n v="65700"/>
    <s v="B)Factura sin saldo ERP"/>
    <x v="0"/>
    <m/>
    <m/>
    <n v="0"/>
    <m/>
    <m/>
    <m/>
    <n v="0"/>
    <s v="OK"/>
    <n v="65700"/>
    <n v="0"/>
    <n v="0"/>
    <n v="0"/>
    <n v="65700"/>
    <n v="0"/>
    <m/>
    <n v="0"/>
    <m/>
    <n v="0"/>
    <n v="0"/>
    <n v="0"/>
    <m/>
    <m/>
    <n v="0"/>
    <d v="2021-12-06T00:00:00"/>
    <m/>
    <n v="2"/>
    <m/>
    <m/>
    <n v="1"/>
    <n v="20220830"/>
    <n v="20220818"/>
    <n v="65700"/>
    <n v="0"/>
    <d v="2023-01-31T00:00:00"/>
  </r>
  <r>
    <n v="891380046"/>
    <s v="HOSPITAL SAN ROQUE (GUACARI)"/>
    <s v="HSR"/>
    <n v="89428"/>
    <s v="891380046_HSR_89428"/>
    <s v="HSR"/>
    <n v="89428"/>
    <d v="2022-10-28T00:00:00"/>
    <n v="30000"/>
    <n v="30000"/>
    <s v="B)Factura sin saldo ERP"/>
    <x v="0"/>
    <m/>
    <m/>
    <n v="0"/>
    <m/>
    <m/>
    <m/>
    <n v="0"/>
    <s v="OK"/>
    <n v="30000"/>
    <n v="0"/>
    <n v="0"/>
    <n v="0"/>
    <n v="30000"/>
    <n v="0"/>
    <m/>
    <n v="0"/>
    <m/>
    <n v="0"/>
    <n v="0"/>
    <n v="0"/>
    <m/>
    <m/>
    <n v="0"/>
    <d v="2022-12-06T00:00:00"/>
    <m/>
    <n v="2"/>
    <m/>
    <m/>
    <n v="1"/>
    <n v="20221030"/>
    <n v="20221011"/>
    <n v="30000"/>
    <n v="0"/>
    <d v="2023-01-31T00:00:00"/>
  </r>
  <r>
    <n v="891380046"/>
    <s v="HOSPITAL SAN ROQUE (GUACARI)"/>
    <s v="HSR"/>
    <n v="89937"/>
    <s v="891380046_HSR_89937"/>
    <s v="HSR"/>
    <n v="89937"/>
    <d v="2022-10-28T00:00:00"/>
    <n v="67997"/>
    <n v="67997"/>
    <s v="B)Factura sin saldo ERP"/>
    <x v="0"/>
    <m/>
    <m/>
    <n v="0"/>
    <m/>
    <m/>
    <m/>
    <n v="0"/>
    <s v="OK"/>
    <n v="67997"/>
    <n v="0"/>
    <n v="0"/>
    <n v="0"/>
    <n v="67997"/>
    <n v="0"/>
    <m/>
    <n v="0"/>
    <m/>
    <n v="0"/>
    <n v="0"/>
    <n v="0"/>
    <m/>
    <m/>
    <n v="0"/>
    <d v="2023-02-02T00:00:00"/>
    <m/>
    <n v="2"/>
    <m/>
    <m/>
    <n v="1"/>
    <n v="20221030"/>
    <n v="20221011"/>
    <n v="67997"/>
    <n v="0"/>
    <d v="2023-01-31T00:00:00"/>
  </r>
  <r>
    <n v="891380046"/>
    <s v="HOSPITAL SAN ROQUE (GUACARI)"/>
    <s v="HSR"/>
    <n v="90829"/>
    <s v="891380046_HSR_90829"/>
    <s v="HSR"/>
    <n v="90829"/>
    <d v="2022-10-08T00:00:00"/>
    <n v="187346"/>
    <n v="187346"/>
    <s v="B)Factura sin saldo ERP"/>
    <x v="0"/>
    <m/>
    <m/>
    <n v="0"/>
    <m/>
    <m/>
    <m/>
    <n v="187346"/>
    <s v="OK"/>
    <n v="187346"/>
    <n v="0"/>
    <n v="0"/>
    <n v="0"/>
    <n v="187346"/>
    <n v="0"/>
    <m/>
    <n v="0"/>
    <m/>
    <n v="0"/>
    <n v="0"/>
    <n v="0"/>
    <m/>
    <m/>
    <n v="0"/>
    <d v="2023-02-02T00:00:00"/>
    <m/>
    <n v="2"/>
    <m/>
    <m/>
    <n v="1"/>
    <n v="20221130"/>
    <n v="20221109"/>
    <n v="187346"/>
    <n v="0"/>
    <d v="2023-01-31T00:00:00"/>
  </r>
  <r>
    <n v="891380046"/>
    <s v="HOSPITAL SAN ROQUE (GUACARI)"/>
    <s v="HSR"/>
    <n v="90872"/>
    <s v="891380046_HSR_90872"/>
    <s v="HSR"/>
    <n v="90872"/>
    <d v="2022-10-28T00:00:00"/>
    <n v="139100"/>
    <n v="139100"/>
    <s v="B)Factura sin saldo ERP"/>
    <x v="0"/>
    <m/>
    <m/>
    <n v="0"/>
    <m/>
    <m/>
    <m/>
    <n v="139100"/>
    <s v="OK"/>
    <n v="139100"/>
    <n v="0"/>
    <n v="0"/>
    <n v="0"/>
    <n v="139100"/>
    <n v="0"/>
    <m/>
    <n v="0"/>
    <m/>
    <n v="0"/>
    <n v="0"/>
    <n v="0"/>
    <m/>
    <m/>
    <n v="0"/>
    <d v="2023-02-02T00:00:00"/>
    <m/>
    <n v="2"/>
    <m/>
    <m/>
    <n v="1"/>
    <n v="20221130"/>
    <n v="20221109"/>
    <n v="139100"/>
    <n v="0"/>
    <d v="2023-01-31T00:00:00"/>
  </r>
  <r>
    <n v="891380046"/>
    <s v="HOSPITAL SAN ROQUE (GUACARI)"/>
    <s v="HSR"/>
    <n v="91886"/>
    <s v="891380046_HSR_91886"/>
    <s v="HSR"/>
    <n v="91886"/>
    <d v="2022-10-28T00:00:00"/>
    <n v="66676"/>
    <n v="66676"/>
    <s v="B)Factura sin saldo ERP"/>
    <x v="0"/>
    <m/>
    <m/>
    <n v="0"/>
    <m/>
    <m/>
    <m/>
    <n v="66676"/>
    <s v="OK"/>
    <n v="66676"/>
    <n v="0"/>
    <n v="0"/>
    <n v="0"/>
    <n v="66676"/>
    <n v="0"/>
    <m/>
    <n v="0"/>
    <m/>
    <n v="0"/>
    <n v="0"/>
    <n v="0"/>
    <m/>
    <m/>
    <n v="0"/>
    <d v="2022-10-28T00:00:00"/>
    <m/>
    <n v="2"/>
    <m/>
    <m/>
    <n v="1"/>
    <n v="20221130"/>
    <n v="20221109"/>
    <n v="66676"/>
    <n v="0"/>
    <d v="2023-01-31T00:00:00"/>
  </r>
  <r>
    <n v="891380046"/>
    <s v="HOSPITAL SAN ROQUE (GUACARI)"/>
    <s v="HSR"/>
    <n v="93731"/>
    <s v="891380046_HSR_93731"/>
    <s v="HSR"/>
    <n v="93731"/>
    <d v="2022-11-08T00:00:00"/>
    <n v="65700"/>
    <n v="65700"/>
    <s v="B)Factura sin saldo ERP"/>
    <x v="0"/>
    <m/>
    <m/>
    <n v="0"/>
    <m/>
    <m/>
    <m/>
    <n v="65700"/>
    <s v="OK"/>
    <n v="65700"/>
    <n v="0"/>
    <n v="0"/>
    <n v="0"/>
    <n v="65700"/>
    <n v="0"/>
    <m/>
    <n v="0"/>
    <m/>
    <n v="0"/>
    <n v="0"/>
    <n v="0"/>
    <m/>
    <m/>
    <n v="0"/>
    <d v="2022-11-08T00:00:00"/>
    <m/>
    <n v="2"/>
    <m/>
    <m/>
    <n v="1"/>
    <n v="20221230"/>
    <n v="20221215"/>
    <n v="65700"/>
    <n v="0"/>
    <d v="2023-01-31T00:00:00"/>
  </r>
  <r>
    <n v="891380046"/>
    <s v="HOSPITAL SAN ROQUE (GUACARI)"/>
    <s v="HSR"/>
    <n v="94452"/>
    <s v="891380046_HSR_94452"/>
    <s v="HSR"/>
    <n v="94452"/>
    <d v="2022-10-28T00:00:00"/>
    <n v="65700"/>
    <n v="65700"/>
    <s v="B)Factura sin saldo ERP"/>
    <x v="0"/>
    <m/>
    <m/>
    <n v="0"/>
    <m/>
    <m/>
    <m/>
    <n v="65700"/>
    <s v="OK"/>
    <n v="65700"/>
    <n v="0"/>
    <n v="0"/>
    <n v="0"/>
    <n v="65700"/>
    <n v="0"/>
    <m/>
    <n v="0"/>
    <m/>
    <n v="0"/>
    <n v="0"/>
    <n v="0"/>
    <m/>
    <m/>
    <n v="0"/>
    <d v="2022-12-04T00:00:00"/>
    <m/>
    <n v="2"/>
    <m/>
    <m/>
    <n v="1"/>
    <n v="20221230"/>
    <n v="20221215"/>
    <n v="65700"/>
    <n v="0"/>
    <d v="2023-01-31T00:00:00"/>
  </r>
  <r>
    <n v="891380046"/>
    <s v="HOSPITAL SAN ROQUE (GUACARI)"/>
    <s v="HSR"/>
    <n v="95165"/>
    <s v="891380046_HSR_95165"/>
    <s v="HSR"/>
    <n v="95165"/>
    <d v="2022-10-28T00:00:00"/>
    <n v="164758"/>
    <n v="164758"/>
    <s v="B)Factura sin saldo ERP"/>
    <x v="0"/>
    <m/>
    <m/>
    <n v="0"/>
    <m/>
    <m/>
    <m/>
    <n v="164758"/>
    <s v="OK"/>
    <n v="164758"/>
    <n v="0"/>
    <n v="0"/>
    <n v="0"/>
    <n v="164758"/>
    <n v="0"/>
    <m/>
    <n v="0"/>
    <m/>
    <n v="0"/>
    <n v="0"/>
    <n v="0"/>
    <m/>
    <m/>
    <n v="0"/>
    <d v="2021-06-04T00:00:00"/>
    <m/>
    <n v="2"/>
    <m/>
    <m/>
    <n v="1"/>
    <n v="20221230"/>
    <n v="20221215"/>
    <n v="164758"/>
    <n v="0"/>
    <d v="2023-01-31T00:00:00"/>
  </r>
  <r>
    <n v="891380046"/>
    <s v="HOSPITAL SAN ROQUE (GUACARI)"/>
    <s v="HSR"/>
    <n v="95831"/>
    <s v="891380046_HSR_95831"/>
    <s v="HSR"/>
    <n v="95831"/>
    <d v="2022-10-28T00:00:00"/>
    <n v="83550"/>
    <n v="83550"/>
    <s v="B)Factura sin saldo ERP"/>
    <x v="0"/>
    <m/>
    <m/>
    <n v="0"/>
    <m/>
    <m/>
    <m/>
    <n v="83550"/>
    <s v="OK"/>
    <n v="83550"/>
    <n v="0"/>
    <n v="0"/>
    <n v="0"/>
    <n v="83550"/>
    <n v="0"/>
    <m/>
    <n v="0"/>
    <m/>
    <n v="0"/>
    <n v="0"/>
    <n v="0"/>
    <m/>
    <m/>
    <n v="0"/>
    <d v="2021-12-06T00:00:00"/>
    <m/>
    <n v="2"/>
    <m/>
    <m/>
    <n v="1"/>
    <n v="20221230"/>
    <n v="20221215"/>
    <n v="83550"/>
    <n v="0"/>
    <d v="2023-01-31T00:00:00"/>
  </r>
  <r>
    <n v="891380046"/>
    <s v="HOSPITAL SAN ROQUE (GUACARI)"/>
    <s v="HSR"/>
    <n v="95922"/>
    <s v="891380046_HSR_95922"/>
    <s v="HSR"/>
    <n v="95922"/>
    <d v="2022-10-28T00:00:00"/>
    <n v="251216"/>
    <n v="251216"/>
    <s v="B)Factura sin saldo ERP"/>
    <x v="0"/>
    <m/>
    <m/>
    <n v="0"/>
    <m/>
    <m/>
    <m/>
    <n v="251216"/>
    <s v="OK"/>
    <n v="251216"/>
    <n v="0"/>
    <n v="0"/>
    <n v="0"/>
    <n v="251216"/>
    <n v="0"/>
    <m/>
    <n v="0"/>
    <m/>
    <n v="0"/>
    <n v="0"/>
    <n v="0"/>
    <m/>
    <m/>
    <n v="0"/>
    <d v="2022-06-06T00:00:00"/>
    <m/>
    <n v="2"/>
    <m/>
    <m/>
    <n v="1"/>
    <n v="20221230"/>
    <n v="20221215"/>
    <n v="251216"/>
    <n v="0"/>
    <d v="2023-01-31T00:00:00"/>
  </r>
  <r>
    <n v="891380046"/>
    <s v="HOSPITAL SAN ROQUE (GUACARI)"/>
    <s v="HSR"/>
    <n v="96615"/>
    <s v="891380046_HSR_96615"/>
    <s v="HSR"/>
    <n v="96615"/>
    <d v="2022-12-04T00:00:00"/>
    <n v="257726"/>
    <n v="257726"/>
    <s v="B)Factura sin saldo ERP"/>
    <x v="0"/>
    <m/>
    <m/>
    <n v="0"/>
    <m/>
    <m/>
    <m/>
    <n v="257726"/>
    <s v="OK"/>
    <n v="257726"/>
    <n v="0"/>
    <n v="0"/>
    <n v="0"/>
    <n v="257726"/>
    <n v="0"/>
    <m/>
    <n v="0"/>
    <m/>
    <n v="0"/>
    <n v="0"/>
    <n v="0"/>
    <m/>
    <m/>
    <n v="0"/>
    <d v="2022-06-06T00:00:00"/>
    <m/>
    <n v="2"/>
    <m/>
    <m/>
    <n v="1"/>
    <n v="20230130"/>
    <n v="20230104"/>
    <n v="257726"/>
    <n v="0"/>
    <d v="2023-01-31T00:00:00"/>
  </r>
  <r>
    <n v="891380046"/>
    <s v="HOSPITAL SAN ROQUE (GUACARI)"/>
    <s v="HSR"/>
    <n v="98561"/>
    <s v="891380046_HSR_98561"/>
    <s v="HSR"/>
    <n v="98561"/>
    <d v="2022-10-28T00:00:00"/>
    <n v="90735"/>
    <n v="90735"/>
    <s v="B)Factura sin saldo ERP"/>
    <x v="0"/>
    <m/>
    <m/>
    <n v="0"/>
    <m/>
    <m/>
    <m/>
    <n v="90735"/>
    <s v="OK"/>
    <n v="90735"/>
    <n v="0"/>
    <n v="0"/>
    <n v="0"/>
    <n v="90735"/>
    <n v="0"/>
    <m/>
    <n v="0"/>
    <m/>
    <n v="0"/>
    <n v="0"/>
    <n v="0"/>
    <m/>
    <m/>
    <n v="0"/>
    <d v="2022-10-01T00:00:00"/>
    <m/>
    <n v="2"/>
    <m/>
    <m/>
    <n v="1"/>
    <n v="20230130"/>
    <n v="20230104"/>
    <n v="90735"/>
    <n v="0"/>
    <d v="2023-01-31T00:00:00"/>
  </r>
  <r>
    <n v="891380046"/>
    <s v="HOSPITAL SAN ROQUE (GUACARI)"/>
    <s v="HSR"/>
    <n v="98969"/>
    <s v="891380046_HSR_98969"/>
    <s v="HSR"/>
    <n v="98969"/>
    <d v="2022-10-28T00:00:00"/>
    <n v="67983"/>
    <n v="67983"/>
    <s v="B)Factura sin saldo ERP"/>
    <x v="0"/>
    <m/>
    <m/>
    <n v="0"/>
    <m/>
    <m/>
    <m/>
    <n v="67983"/>
    <s v="OK"/>
    <n v="67983"/>
    <n v="0"/>
    <n v="0"/>
    <n v="0"/>
    <n v="67983"/>
    <n v="0"/>
    <m/>
    <n v="0"/>
    <m/>
    <n v="0"/>
    <n v="0"/>
    <n v="0"/>
    <m/>
    <m/>
    <n v="0"/>
    <d v="2022-10-03T00:00:00"/>
    <m/>
    <n v="2"/>
    <m/>
    <m/>
    <n v="1"/>
    <n v="20230130"/>
    <n v="20230104"/>
    <n v="67983"/>
    <n v="0"/>
    <d v="2023-01-31T00:00:00"/>
  </r>
  <r>
    <n v="891380046"/>
    <s v="HOSPITAL SAN ROQUE (GUACARI)"/>
    <s v="HSR"/>
    <n v="22128"/>
    <s v="891380046_HSR_22128"/>
    <s v="HSR"/>
    <n v="22128"/>
    <d v="2021-01-04T00:00:00"/>
    <n v="54000"/>
    <n v="54000"/>
    <s v="B)Factura sin saldo ERP"/>
    <x v="0"/>
    <m/>
    <m/>
    <n v="0"/>
    <m/>
    <m/>
    <m/>
    <n v="0"/>
    <s v="OK"/>
    <n v="54000"/>
    <n v="0"/>
    <n v="0"/>
    <n v="0"/>
    <n v="54000"/>
    <n v="0"/>
    <m/>
    <n v="0"/>
    <m/>
    <n v="0"/>
    <n v="0"/>
    <n v="0"/>
    <m/>
    <m/>
    <n v="0"/>
    <d v="2021-01-04T00:00:00"/>
    <m/>
    <n v="2"/>
    <m/>
    <m/>
    <n v="1"/>
    <n v="20210228"/>
    <n v="20210203"/>
    <n v="54000"/>
    <n v="0"/>
    <d v="2023-01-31T00:00:00"/>
  </r>
  <r>
    <n v="891380046"/>
    <s v="HOSPITAL SAN ROQUE (GUACARI)"/>
    <s v="HSR"/>
    <n v="38490"/>
    <s v="891380046_HSR_38490"/>
    <s v="HSR"/>
    <n v="38490"/>
    <d v="2021-06-04T00:00:00"/>
    <n v="36300"/>
    <n v="36300"/>
    <s v="B)Factura sin saldo ERP"/>
    <x v="0"/>
    <m/>
    <m/>
    <n v="0"/>
    <m/>
    <m/>
    <m/>
    <n v="0"/>
    <s v="OK"/>
    <n v="36300"/>
    <n v="0"/>
    <n v="0"/>
    <n v="0"/>
    <n v="36300"/>
    <n v="0"/>
    <m/>
    <n v="0"/>
    <m/>
    <n v="0"/>
    <n v="0"/>
    <n v="0"/>
    <m/>
    <m/>
    <n v="0"/>
    <d v="2022-11-04T00:00:00"/>
    <m/>
    <n v="2"/>
    <m/>
    <m/>
    <n v="1"/>
    <n v="20210730"/>
    <n v="20210717"/>
    <n v="36300"/>
    <n v="0"/>
    <d v="2023-01-31T00:00:00"/>
  </r>
  <r>
    <n v="891380046"/>
    <s v="HOSPITAL SAN ROQUE (GUACARI)"/>
    <s v="HSR"/>
    <n v="82371"/>
    <s v="891380046_HSR_82371"/>
    <s v="HSR"/>
    <n v="82371"/>
    <d v="2022-10-28T00:00:00"/>
    <n v="402865"/>
    <n v="402865"/>
    <s v="B)Factura sin saldo ERP"/>
    <x v="0"/>
    <m/>
    <m/>
    <n v="0"/>
    <m/>
    <m/>
    <m/>
    <n v="0"/>
    <s v="OK"/>
    <n v="402865"/>
    <n v="0"/>
    <n v="0"/>
    <n v="0"/>
    <n v="402865"/>
    <n v="0"/>
    <m/>
    <n v="0"/>
    <m/>
    <n v="0"/>
    <n v="0"/>
    <n v="0"/>
    <m/>
    <m/>
    <n v="0"/>
    <d v="2022-06-06T00:00:00"/>
    <m/>
    <n v="2"/>
    <m/>
    <m/>
    <n v="1"/>
    <n v="20220830"/>
    <n v="20220818"/>
    <n v="402865"/>
    <n v="0"/>
    <d v="2023-01-31T00:00:00"/>
  </r>
  <r>
    <n v="891380046"/>
    <s v="HOSPITAL SAN ROQUE (GUACARI)"/>
    <s v="HSR"/>
    <n v="83771"/>
    <s v="891380046_HSR_83771"/>
    <s v="HSR"/>
    <n v="83771"/>
    <d v="2022-08-02T00:00:00"/>
    <n v="67872"/>
    <n v="67872"/>
    <s v="B)Factura sin saldo ERP"/>
    <x v="0"/>
    <m/>
    <m/>
    <n v="0"/>
    <m/>
    <m/>
    <m/>
    <n v="0"/>
    <s v="OK"/>
    <n v="67872"/>
    <n v="0"/>
    <n v="0"/>
    <n v="0"/>
    <n v="67872"/>
    <n v="0"/>
    <m/>
    <n v="0"/>
    <m/>
    <n v="0"/>
    <n v="0"/>
    <n v="0"/>
    <m/>
    <m/>
    <n v="0"/>
    <d v="2022-10-01T00:00:00"/>
    <m/>
    <n v="2"/>
    <m/>
    <m/>
    <n v="1"/>
    <n v="20220930"/>
    <n v="20220913"/>
    <n v="67872"/>
    <n v="0"/>
    <d v="2023-01-31T00:00:00"/>
  </r>
  <r>
    <n v="891380046"/>
    <s v="HOSPITAL SAN ROQUE (GUACARI)"/>
    <s v="HSR"/>
    <n v="84149"/>
    <s v="891380046_HSR_84149"/>
    <s v="HSR"/>
    <n v="84149"/>
    <d v="2022-08-05T00:00:00"/>
    <n v="77194"/>
    <n v="77194"/>
    <s v="B)Factura sin saldo ERP"/>
    <x v="0"/>
    <m/>
    <m/>
    <n v="0"/>
    <m/>
    <m/>
    <m/>
    <n v="0"/>
    <s v="OK"/>
    <n v="77194"/>
    <n v="0"/>
    <n v="0"/>
    <n v="0"/>
    <n v="77194"/>
    <n v="0"/>
    <m/>
    <n v="0"/>
    <m/>
    <n v="0"/>
    <n v="0"/>
    <n v="0"/>
    <m/>
    <m/>
    <n v="0"/>
    <d v="2022-10-03T00:00:00"/>
    <m/>
    <n v="2"/>
    <m/>
    <m/>
    <n v="1"/>
    <n v="20220930"/>
    <n v="20220913"/>
    <n v="77194"/>
    <n v="0"/>
    <d v="2023-01-31T00:00:00"/>
  </r>
  <r>
    <n v="891380046"/>
    <s v="HOSPITAL SAN ROQUE (GUACARI)"/>
    <s v="HSR"/>
    <n v="85362"/>
    <s v="891380046_HSR_85362"/>
    <s v="HSR"/>
    <n v="85362"/>
    <d v="2022-10-28T00:00:00"/>
    <n v="216258"/>
    <n v="216258"/>
    <s v="B)Factura sin saldo ERP"/>
    <x v="0"/>
    <m/>
    <m/>
    <n v="0"/>
    <m/>
    <m/>
    <m/>
    <n v="0"/>
    <s v="OK"/>
    <n v="216258"/>
    <n v="0"/>
    <n v="0"/>
    <n v="0"/>
    <n v="216258"/>
    <n v="0"/>
    <m/>
    <n v="0"/>
    <m/>
    <n v="0"/>
    <n v="0"/>
    <n v="0"/>
    <m/>
    <m/>
    <n v="0"/>
    <d v="2022-10-06T00:00:00"/>
    <m/>
    <n v="2"/>
    <m/>
    <m/>
    <n v="1"/>
    <n v="20220930"/>
    <n v="20220913"/>
    <n v="216258"/>
    <n v="0"/>
    <d v="2023-01-31T00:00:00"/>
  </r>
  <r>
    <n v="891380046"/>
    <s v="HOSPITAL SAN ROQUE (GUACARI)"/>
    <s v="HSR"/>
    <n v="85652"/>
    <s v="891380046_HSR_85652"/>
    <s v="HSR"/>
    <n v="85652"/>
    <d v="2022-10-28T00:00:00"/>
    <n v="193405"/>
    <n v="193405"/>
    <s v="B)Factura sin saldo ERP"/>
    <x v="0"/>
    <m/>
    <m/>
    <n v="0"/>
    <m/>
    <m/>
    <m/>
    <n v="0"/>
    <s v="OK"/>
    <n v="193405"/>
    <n v="0"/>
    <n v="0"/>
    <n v="0"/>
    <n v="193405"/>
    <n v="0"/>
    <m/>
    <n v="0"/>
    <m/>
    <n v="0"/>
    <n v="0"/>
    <n v="0"/>
    <m/>
    <m/>
    <n v="0"/>
    <d v="2022-10-07T00:00:00"/>
    <m/>
    <n v="2"/>
    <m/>
    <m/>
    <n v="1"/>
    <n v="20220930"/>
    <n v="20220913"/>
    <n v="193405"/>
    <n v="0"/>
    <d v="2023-01-31T00:00:00"/>
  </r>
  <r>
    <n v="891380046"/>
    <s v="HOSPITAL SAN ROQUE (GUACARI)"/>
    <s v="HSR"/>
    <n v="86705"/>
    <s v="891380046_HSR_86705"/>
    <s v="HSR"/>
    <n v="86705"/>
    <d v="2022-09-02T00:00:00"/>
    <n v="94056"/>
    <n v="94056"/>
    <s v="B)Factura sin saldo ERP"/>
    <x v="0"/>
    <m/>
    <m/>
    <n v="0"/>
    <m/>
    <m/>
    <m/>
    <n v="0"/>
    <s v="OK"/>
    <n v="94056"/>
    <n v="0"/>
    <n v="0"/>
    <n v="0"/>
    <n v="94056"/>
    <n v="0"/>
    <m/>
    <n v="0"/>
    <m/>
    <n v="0"/>
    <n v="0"/>
    <n v="0"/>
    <m/>
    <m/>
    <n v="0"/>
    <d v="2022-11-04T00:00:00"/>
    <m/>
    <n v="2"/>
    <m/>
    <m/>
    <n v="1"/>
    <n v="20221030"/>
    <n v="20221011"/>
    <n v="94056"/>
    <n v="0"/>
    <d v="2023-01-31T00:00:00"/>
  </r>
  <r>
    <n v="891380046"/>
    <s v="HOSPITAL SAN ROQUE (GUACARI)"/>
    <s v="HSR"/>
    <n v="88411"/>
    <s v="891380046_HSR_88411"/>
    <s v="HSR"/>
    <n v="88411"/>
    <d v="2022-10-28T00:00:00"/>
    <n v="85877"/>
    <n v="85877"/>
    <s v="B)Factura sin saldo ERP"/>
    <x v="0"/>
    <m/>
    <m/>
    <n v="0"/>
    <m/>
    <m/>
    <m/>
    <n v="0"/>
    <s v="OK"/>
    <n v="85877"/>
    <n v="0"/>
    <n v="0"/>
    <n v="0"/>
    <n v="85877"/>
    <n v="0"/>
    <m/>
    <n v="0"/>
    <m/>
    <n v="0"/>
    <n v="0"/>
    <n v="0"/>
    <m/>
    <m/>
    <n v="0"/>
    <d v="2022-11-04T00:00:00"/>
    <m/>
    <n v="2"/>
    <m/>
    <m/>
    <n v="1"/>
    <n v="20221030"/>
    <n v="20221011"/>
    <n v="85877"/>
    <n v="0"/>
    <d v="2023-01-31T00:00:00"/>
  </r>
  <r>
    <n v="891380046"/>
    <s v="HOSPITAL SAN ROQUE (GUACARI)"/>
    <s v="HSR"/>
    <n v="89306"/>
    <s v="891380046_HSR_89306"/>
    <s v="HSR"/>
    <n v="89306"/>
    <d v="2022-10-28T00:00:00"/>
    <n v="76761"/>
    <n v="76761"/>
    <s v="B)Factura sin saldo ERP"/>
    <x v="0"/>
    <m/>
    <m/>
    <n v="0"/>
    <m/>
    <m/>
    <m/>
    <n v="0"/>
    <s v="OK"/>
    <n v="76761"/>
    <n v="0"/>
    <n v="0"/>
    <n v="0"/>
    <n v="76761"/>
    <n v="0"/>
    <m/>
    <n v="0"/>
    <m/>
    <n v="0"/>
    <n v="0"/>
    <n v="0"/>
    <m/>
    <m/>
    <n v="0"/>
    <d v="2022-12-01T00:00:00"/>
    <m/>
    <n v="2"/>
    <m/>
    <m/>
    <n v="1"/>
    <n v="20221030"/>
    <n v="20221011"/>
    <n v="76761"/>
    <n v="0"/>
    <d v="2023-01-31T00:00:00"/>
  </r>
  <r>
    <n v="891380046"/>
    <s v="HOSPITAL SAN ROQUE (GUACARI)"/>
    <s v="HSR"/>
    <n v="89397"/>
    <s v="891380046_HSR_89397"/>
    <s v="HSR"/>
    <n v="89397"/>
    <d v="2022-10-28T00:00:00"/>
    <n v="230540"/>
    <n v="230540"/>
    <s v="B)Factura sin saldo ERP"/>
    <x v="0"/>
    <m/>
    <m/>
    <n v="0"/>
    <m/>
    <m/>
    <m/>
    <n v="0"/>
    <s v="OK"/>
    <n v="230540"/>
    <n v="0"/>
    <n v="0"/>
    <n v="0"/>
    <n v="230540"/>
    <n v="0"/>
    <m/>
    <n v="0"/>
    <m/>
    <n v="0"/>
    <n v="0"/>
    <n v="0"/>
    <m/>
    <m/>
    <n v="0"/>
    <d v="2022-12-01T00:00:00"/>
    <m/>
    <n v="2"/>
    <m/>
    <m/>
    <n v="1"/>
    <n v="20221030"/>
    <n v="20221011"/>
    <n v="230540"/>
    <n v="0"/>
    <d v="2023-01-31T00:00:00"/>
  </r>
  <r>
    <n v="891380046"/>
    <s v="HOSPITAL SAN ROQUE (GUACARI)"/>
    <s v="HSR"/>
    <n v="89404"/>
    <s v="891380046_HSR_89404"/>
    <s v="HSR"/>
    <n v="89404"/>
    <d v="2022-10-28T00:00:00"/>
    <n v="12300"/>
    <n v="12300"/>
    <s v="C)Glosas total pendiente por respuesta de IPS"/>
    <x v="1"/>
    <m/>
    <s v="DEVOLUCION"/>
    <n v="12300"/>
    <m/>
    <m/>
    <m/>
    <n v="0"/>
    <s v="OK"/>
    <n v="12300"/>
    <n v="0"/>
    <n v="0"/>
    <n v="0"/>
    <n v="0"/>
    <n v="0"/>
    <m/>
    <n v="12300"/>
    <s v="PAIWEB: Se hace dev de fact con soportes completos yoriginales, NO se evidencia registro del usuario en elPAIWEB. Favor verificar para tramite de pago.NANCY"/>
    <n v="12300"/>
    <n v="0"/>
    <n v="0"/>
    <m/>
    <m/>
    <n v="0"/>
    <d v="2022-12-06T00:00:00"/>
    <m/>
    <n v="9"/>
    <m/>
    <s v="SI"/>
    <n v="1"/>
    <n v="21001231"/>
    <n v="20221011"/>
    <n v="12300"/>
    <n v="0"/>
    <d v="2023-01-31T00:00:00"/>
  </r>
  <r>
    <n v="891380046"/>
    <s v="HOSPITAL SAN ROQUE (GUACARI)"/>
    <s v="HSR"/>
    <n v="46209"/>
    <s v="891380046_HSR_46209"/>
    <s v="HSR"/>
    <n v="46209"/>
    <d v="2021-08-09T00:00:00"/>
    <n v="11200"/>
    <n v="11200"/>
    <s v="C)Glosas total pendiente por respuesta de IPS"/>
    <x v="1"/>
    <m/>
    <s v="DEVOLUCION"/>
    <n v="11200"/>
    <m/>
    <m/>
    <m/>
    <n v="0"/>
    <s v="OK"/>
    <n v="11200"/>
    <n v="0"/>
    <n v="0"/>
    <n v="0"/>
    <n v="0"/>
    <n v="0"/>
    <m/>
    <n v="11200"/>
    <s v="Se hace dev de fact con soportes completos y originales,ya que no se evidencia registro del usuario en elPAI WEB. Favor verificar para tramite de pago.NC"/>
    <n v="11200"/>
    <n v="0"/>
    <n v="0"/>
    <m/>
    <m/>
    <n v="0"/>
    <d v="2022-08-02T00:00:00"/>
    <m/>
    <n v="9"/>
    <m/>
    <s v="SI"/>
    <n v="1"/>
    <n v="21001231"/>
    <n v="20210921"/>
    <n v="11200"/>
    <n v="0"/>
    <d v="2023-01-31T00:00:00"/>
  </r>
  <r>
    <n v="891380046"/>
    <s v="HOSPITAL SAN ROQUE (GUACARI)"/>
    <s v="HSR"/>
    <n v="46210"/>
    <s v="891380046_HSR_46210"/>
    <s v="HSR"/>
    <n v="46210"/>
    <d v="2021-08-09T00:00:00"/>
    <n v="11200"/>
    <n v="11200"/>
    <s v="C)Glosas total pendiente por respuesta de IPS"/>
    <x v="1"/>
    <m/>
    <s v="DEVOLUCION"/>
    <n v="11200"/>
    <m/>
    <m/>
    <m/>
    <n v="0"/>
    <s v="OK"/>
    <n v="11200"/>
    <n v="0"/>
    <n v="0"/>
    <n v="0"/>
    <n v="0"/>
    <n v="0"/>
    <m/>
    <n v="11200"/>
    <s v="Se hace dev de fact con soportes completos y originales,ya que no se evidencia registro del usuario en elPAI WEB. Favor verificar para tramite de pago.NC"/>
    <n v="11200"/>
    <n v="0"/>
    <n v="0"/>
    <m/>
    <m/>
    <n v="0"/>
    <d v="2022-08-05T00:00:00"/>
    <m/>
    <n v="9"/>
    <m/>
    <s v="SI"/>
    <n v="1"/>
    <n v="21001231"/>
    <n v="20210921"/>
    <n v="11200"/>
    <n v="0"/>
    <d v="2023-01-31T00:00:00"/>
  </r>
  <r>
    <n v="891380046"/>
    <s v="HOSPITAL SAN ROQUE (GUACARI)"/>
    <s v="HSR"/>
    <n v="49182"/>
    <s v="891380046_HSR_49182"/>
    <s v="HSR"/>
    <n v="49182"/>
    <d v="2021-09-09T00:00:00"/>
    <n v="11200"/>
    <n v="11200"/>
    <s v="C)Glosas total pendiente por respuesta de IPS"/>
    <x v="1"/>
    <m/>
    <s v="DEVOLUCION"/>
    <n v="11200"/>
    <m/>
    <m/>
    <m/>
    <n v="0"/>
    <s v="OK"/>
    <n v="11200"/>
    <n v="0"/>
    <n v="0"/>
    <n v="0"/>
    <n v="0"/>
    <n v="0"/>
    <m/>
    <n v="11200"/>
    <s v="Se hace dev de fact con soportes completos y originales,ya que no se evidencia registro del usuario en elPAIWEB. Favor verificar para tramite de pago.NC"/>
    <n v="11200"/>
    <n v="0"/>
    <n v="0"/>
    <m/>
    <m/>
    <n v="0"/>
    <d v="2022-09-02T00:00:00"/>
    <m/>
    <n v="9"/>
    <m/>
    <s v="SI"/>
    <n v="1"/>
    <n v="21001231"/>
    <n v="20211019"/>
    <n v="11200"/>
    <n v="0"/>
    <d v="2023-01-31T00:00:00"/>
  </r>
  <r>
    <n v="891380046"/>
    <s v="HOSPITAL SAN ROQUE (GUACARI)"/>
    <s v="HSR"/>
    <n v="51278"/>
    <s v="891380046_HSR_51278"/>
    <s v="HSR"/>
    <n v="51278"/>
    <d v="2022-10-28T00:00:00"/>
    <n v="17000"/>
    <n v="17000"/>
    <s v="C)Glosas total pendiente por respuesta de IPS"/>
    <x v="1"/>
    <m/>
    <s v="DEVOLUCION"/>
    <n v="17000"/>
    <m/>
    <m/>
    <m/>
    <n v="0"/>
    <s v="OK"/>
    <n v="17000"/>
    <n v="0"/>
    <n v="0"/>
    <n v="0"/>
    <n v="0"/>
    <n v="0"/>
    <m/>
    <n v="17000"/>
    <s v="Se devuelve factura con soportes originales, porque no seevidencia la autorizacion del servicio de urgencias,favorsolicitar autorizacion para dar tramite de pago al correocapautorizaciones@epscomfenalcovalle.com.co    NC"/>
    <n v="17000"/>
    <n v="0"/>
    <n v="0"/>
    <m/>
    <m/>
    <n v="0"/>
    <d v="2022-10-08T00:00:00"/>
    <m/>
    <n v="9"/>
    <m/>
    <s v="SI"/>
    <n v="1"/>
    <n v="21001231"/>
    <n v="20211019"/>
    <n v="17000"/>
    <n v="0"/>
    <d v="2023-01-31T00:00:00"/>
  </r>
  <r>
    <n v="891380046"/>
    <s v="HOSPITAL SAN ROQUE (GUACARI)"/>
    <s v="HSR"/>
    <n v="51279"/>
    <s v="891380046_HSR_51279"/>
    <s v="HSR"/>
    <n v="51279"/>
    <d v="2022-10-28T00:00:00"/>
    <n v="22600"/>
    <n v="22600"/>
    <s v="C)Glosas total pendiente por respuesta de IPS"/>
    <x v="1"/>
    <m/>
    <s v="DEVOLUCION"/>
    <n v="22600"/>
    <m/>
    <m/>
    <m/>
    <n v="0"/>
    <s v="OK"/>
    <n v="22600"/>
    <n v="0"/>
    <n v="0"/>
    <n v="0"/>
    <n v="0"/>
    <n v="0"/>
    <m/>
    <n v="22600"/>
    <s v="Se devuelve factura con soportes originales, porque no seevidencia la autorizacion del servicio de urgencias,favorsolicitar autorizacion para dar tramite de pago al correocapautorizaciones@epscomfenalcovalle.com.co   NC"/>
    <n v="22600"/>
    <n v="0"/>
    <n v="0"/>
    <m/>
    <m/>
    <n v="0"/>
    <d v="2022-11-08T00:00:00"/>
    <m/>
    <n v="9"/>
    <m/>
    <s v="SI"/>
    <n v="1"/>
    <n v="21001231"/>
    <n v="20211019"/>
    <n v="22600"/>
    <n v="0"/>
    <d v="2023-01-31T00:00:00"/>
  </r>
  <r>
    <n v="891380046"/>
    <s v="HOSPITAL SAN ROQUE (GUACARI)"/>
    <s v="HSR"/>
    <n v="62070"/>
    <s v="891380046_HSR_62070"/>
    <s v="HSR"/>
    <n v="62070"/>
    <d v="2022-01-05T00:00:00"/>
    <n v="36300"/>
    <n v="36300"/>
    <s v="C)Glosas total pendiente por respuesta de IPS"/>
    <x v="1"/>
    <m/>
    <s v="DEVOLUCION"/>
    <n v="36300"/>
    <m/>
    <m/>
    <m/>
    <n v="0"/>
    <s v="OK"/>
    <n v="36300"/>
    <n v="0"/>
    <n v="0"/>
    <n v="0"/>
    <n v="0"/>
    <n v="0"/>
    <m/>
    <n v="36300"/>
    <s v="AUT. SE REALIZA DEVOLUCION DE FACTURA CON SOPORTES COMPLETOSAUTORIZACION PRESENTADA EN LA FACTURA hsr-61265 GESTIONAR NUEVA NAP CON LA CAP  capautorizaciones@epscomfenalcovalle.com .co - KEVIN YALANDA"/>
    <n v="36300"/>
    <n v="0"/>
    <n v="0"/>
    <m/>
    <m/>
    <n v="0"/>
    <d v="2022-12-04T00:00:00"/>
    <m/>
    <n v="9"/>
    <m/>
    <s v="SI"/>
    <n v="1"/>
    <n v="21001231"/>
    <n v="20220211"/>
    <n v="36300"/>
    <n v="0"/>
    <d v="2023-01-31T00:00:00"/>
  </r>
  <r>
    <n v="891380046"/>
    <s v="HOSPITAL SAN ROQUE (GUACARI)"/>
    <s v="HSR"/>
    <n v="23461"/>
    <s v="891380046_HSR_23461"/>
    <s v="HSR"/>
    <n v="23461"/>
    <d v="2022-10-28T00:00:00"/>
    <n v="32900"/>
    <n v="32900"/>
    <s v="C)Glosas total pendiente por respuesta de IPS"/>
    <x v="1"/>
    <m/>
    <s v="DEVOLUCION"/>
    <n v="32900"/>
    <m/>
    <m/>
    <m/>
    <n v="0"/>
    <s v="OK"/>
    <n v="32900"/>
    <n v="0"/>
    <n v="0"/>
    <n v="0"/>
    <n v="0"/>
    <n v="0"/>
    <m/>
    <n v="32900"/>
    <s v="SE DEVUELVE FACTURA, AL MOMENTO DE VALIDAR LA INFORMACION NO SE EVIDENCIA SOPORTE DE AUTORIZACION ADJUNTA. POR FAVOR ANEXAR SOPORTES COMPLETOS PARA CONTINUAR CON EL TRAMITE. CLAUDIA  DIAZ"/>
    <n v="32900"/>
    <n v="0"/>
    <n v="0"/>
    <m/>
    <m/>
    <n v="0"/>
    <d v="2021-08-09T00:00:00"/>
    <m/>
    <n v="9"/>
    <m/>
    <s v="SI"/>
    <n v="1"/>
    <n v="21001231"/>
    <n v="20210203"/>
    <n v="32900"/>
    <n v="0"/>
    <d v="2023-01-31T00:00:00"/>
  </r>
  <r>
    <n v="891380046"/>
    <s v="HOSPITAL SAN ROQUE (GUACARI)"/>
    <s v="HSR"/>
    <n v="23466"/>
    <s v="891380046_HSR_23466"/>
    <s v="HSR"/>
    <n v="23466"/>
    <d v="2022-10-28T00:00:00"/>
    <n v="35100"/>
    <n v="35100"/>
    <s v="C)Glosas total pendiente por respuesta de IPS"/>
    <x v="1"/>
    <m/>
    <s v="DEVOLUCION"/>
    <n v="35100"/>
    <m/>
    <m/>
    <m/>
    <n v="0"/>
    <s v="OK"/>
    <n v="35100"/>
    <n v="0"/>
    <n v="0"/>
    <n v="0"/>
    <n v="0"/>
    <n v="0"/>
    <m/>
    <n v="35100"/>
    <s v="SE REALIZA DEVOLUCION DE LA FACTURA, AL MOMENTO DE VALIDAR LA INFORMACION NO SE EVIDENCIA SOPORTE DE AUTORIZACION  PARALA CONSULTA, POR FAVOR ANEXAR SOPORTES COMPLETOS PARA CONTINUAR CON EL TRAMITE. RESOLUCION 3047/08 ANEXO 5 SOPORTES. CLA"/>
    <n v="35100"/>
    <n v="0"/>
    <n v="0"/>
    <m/>
    <m/>
    <n v="0"/>
    <d v="2022-10-07T00:00:00"/>
    <m/>
    <n v="9"/>
    <m/>
    <s v="SI"/>
    <n v="1"/>
    <n v="21001231"/>
    <n v="20210203"/>
    <n v="35100"/>
    <n v="0"/>
    <d v="2023-01-31T00:00:00"/>
  </r>
  <r>
    <n v="891380046"/>
    <s v="HOSPITAL SAN ROQUE (GUACARI)"/>
    <s v="HSR"/>
    <n v="33295"/>
    <s v="891380046_HSR_33295"/>
    <s v="HSR"/>
    <n v="33295"/>
    <d v="2022-10-28T00:00:00"/>
    <n v="31028"/>
    <n v="31028"/>
    <s v="C)Glosas total pendiente por respuesta de IPS"/>
    <x v="1"/>
    <m/>
    <s v="DEVOLUCION"/>
    <n v="31028"/>
    <m/>
    <m/>
    <m/>
    <n v="0"/>
    <s v="OK"/>
    <n v="31028"/>
    <n v="0"/>
    <n v="0"/>
    <n v="0"/>
    <n v="0"/>
    <n v="0"/>
    <m/>
    <n v="31028"/>
    <s v="SE REALIZA DEVOLUCION DE LA FACTURA, AL MOMENTO DE VALIDAR LA INFORMACION NO SE EVIDENCIA AUTORIZACION DEL SERVICIO PRESTADO.POR FAVOR VALIDAR LA INFORMACION Y ADJUNTAR SOPORTES COMPLETOS. CLAUDIA DIAZ"/>
    <n v="31028"/>
    <n v="0"/>
    <n v="0"/>
    <m/>
    <m/>
    <n v="0"/>
    <d v="2021-08-09T00:00:00"/>
    <m/>
    <n v="9"/>
    <m/>
    <s v="SI"/>
    <n v="1"/>
    <n v="21001231"/>
    <n v="20210512"/>
    <n v="31028"/>
    <n v="0"/>
    <d v="2023-01-31T00:00:00"/>
  </r>
  <r>
    <n v="891380046"/>
    <s v="HOSPITAL SAN ROQUE (GUACARI)"/>
    <s v="HSR"/>
    <n v="34208"/>
    <s v="891380046_HSR_34208"/>
    <s v="HSR"/>
    <n v="34208"/>
    <d v="2022-10-28T00:00:00"/>
    <n v="11200"/>
    <n v="11200"/>
    <s v="C)Glosas total pendiente por respuesta de IPS"/>
    <x v="1"/>
    <m/>
    <s v="DEVOLUCION"/>
    <n v="11200"/>
    <m/>
    <m/>
    <m/>
    <n v="0"/>
    <s v="OK"/>
    <n v="11200"/>
    <n v="0"/>
    <n v="0"/>
    <n v="0"/>
    <n v="0"/>
    <n v="0"/>
    <m/>
    <n v="11200"/>
    <s v="Se hace dev de fact con soportes completos y originales,ya que no se evidencia registro del usuario en elPAIWEB. Favor verificar para tramite de pago.NC"/>
    <n v="11200"/>
    <n v="0"/>
    <n v="0"/>
    <m/>
    <m/>
    <n v="0"/>
    <d v="2021-09-09T00:00:00"/>
    <m/>
    <n v="9"/>
    <m/>
    <s v="SI"/>
    <n v="1"/>
    <n v="21001231"/>
    <n v="20210512"/>
    <n v="11200"/>
    <n v="0"/>
    <d v="2023-01-31T00:00:00"/>
  </r>
  <r>
    <n v="891380046"/>
    <s v="HOSPITAL SAN ROQUE (GUACARI)"/>
    <s v="HSR"/>
    <n v="35107"/>
    <s v="891380046_HSR_35107"/>
    <s v="HSR"/>
    <n v="35107"/>
    <d v="2022-10-28T00:00:00"/>
    <n v="11200"/>
    <n v="11200"/>
    <s v="C)Glosas total pendiente por respuesta de IPS"/>
    <x v="1"/>
    <m/>
    <s v="DEVOLUCION"/>
    <n v="11200"/>
    <m/>
    <m/>
    <m/>
    <n v="0"/>
    <s v="OK"/>
    <n v="11200"/>
    <n v="0"/>
    <n v="0"/>
    <n v="0"/>
    <n v="0"/>
    <n v="0"/>
    <m/>
    <n v="11200"/>
    <s v="Se hace dev de fact con soportes completos y originales,ya que no se evidencia registro del usuario en elPAIWEB. Favor verificar para tramite de pago.NC"/>
    <n v="11200"/>
    <n v="0"/>
    <n v="0"/>
    <m/>
    <m/>
    <n v="0"/>
    <d v="2022-01-05T00:00:00"/>
    <m/>
    <n v="9"/>
    <m/>
    <s v="SI"/>
    <n v="1"/>
    <n v="21001231"/>
    <n v="20210512"/>
    <n v="11200"/>
    <n v="0"/>
    <d v="2023-01-31T00:00:00"/>
  </r>
  <r>
    <n v="891380046"/>
    <s v="HOSPITAL SAN ROQUE (GUACARI)"/>
    <s v="HSR"/>
    <n v="36429"/>
    <s v="891380046_HSR_36429"/>
    <s v="HSR"/>
    <n v="36429"/>
    <d v="2022-10-28T00:00:00"/>
    <n v="113607"/>
    <n v="113607"/>
    <s v="C)Glosas total pendiente por respuesta de IPS"/>
    <x v="1"/>
    <m/>
    <s v="DEVOLUCION"/>
    <n v="113607"/>
    <m/>
    <m/>
    <m/>
    <n v="0"/>
    <s v="OK"/>
    <n v="113607"/>
    <n v="0"/>
    <n v="0"/>
    <n v="0"/>
    <n v="0"/>
    <n v="0"/>
    <m/>
    <n v="113607"/>
    <s v="Se devuelve factura con soportes originales, porque no seevidencia la autorizacion del servicio de urgencias,favorsolicitar autorizacion para dar tramite de pago.NC"/>
    <n v="113607"/>
    <n v="0"/>
    <n v="0"/>
    <m/>
    <m/>
    <n v="0"/>
    <d v="2022-07-03T00:00:00"/>
    <m/>
    <n v="9"/>
    <m/>
    <s v="SI"/>
    <n v="1"/>
    <n v="21001231"/>
    <n v="20210610"/>
    <n v="113607"/>
    <n v="0"/>
    <d v="2023-01-31T00:00:00"/>
  </r>
  <r>
    <n v="891380046"/>
    <s v="HOSPITAL SAN ROQUE (GUACARI)"/>
    <s v="HSR"/>
    <n v="81650"/>
    <s v="891380046_HSR_81650"/>
    <s v="HSR"/>
    <n v="81650"/>
    <d v="2022-10-28T00:00:00"/>
    <n v="80832"/>
    <n v="80832"/>
    <s v="C)Glosas total pendiente por respuesta de IPS"/>
    <x v="1"/>
    <m/>
    <s v="DEVOLUCION"/>
    <n v="80832"/>
    <m/>
    <m/>
    <m/>
    <n v="0"/>
    <s v="OK"/>
    <n v="80832"/>
    <n v="0"/>
    <n v="0"/>
    <n v="0"/>
    <n v="0"/>
    <n v="0"/>
    <m/>
    <n v="80832"/>
    <s v="COVID-19: SE DEVUELVE FACTURA, ANTIGENO SE ENCUENTRAREPORTADO A COMFENALCO ANTIOQUIA, POR FAVOR VALIDAR YREPORTAR A COMFENALCO VALLE.NANCY"/>
    <n v="80832"/>
    <n v="0"/>
    <n v="0"/>
    <m/>
    <m/>
    <n v="0"/>
    <d v="2022-06-06T00:00:00"/>
    <m/>
    <n v="9"/>
    <m/>
    <s v="SI"/>
    <n v="1"/>
    <n v="21001231"/>
    <n v="20220818"/>
    <n v="80832"/>
    <n v="0"/>
    <d v="2023-01-31T00:00:00"/>
  </r>
  <r>
    <n v="891380046"/>
    <s v="HOSPITAL SAN ROQUE (GUACARI)"/>
    <s v="HSR"/>
    <n v="20488"/>
    <s v="891380046_HSR_20488"/>
    <s v="HSR"/>
    <n v="20488"/>
    <d v="2022-10-28T00:00:00"/>
    <n v="16400"/>
    <n v="16400"/>
    <s v="C)Glosas total pendiente por respuesta de IPS"/>
    <x v="1"/>
    <m/>
    <s v="DEVOLUCION"/>
    <n v="16400"/>
    <m/>
    <m/>
    <m/>
    <n v="0"/>
    <s v="OK"/>
    <n v="16400"/>
    <n v="0"/>
    <n v="0"/>
    <n v="0"/>
    <n v="0"/>
    <n v="0"/>
    <m/>
    <n v="16400"/>
    <s v="SE DEVUELVE FACTURA, ESTAN COBRANDO CONTROL DE PLACADEL 15/12/2020 CON LA AUTORIZACION DE LA FACTURA HSR20487DE LA CONSULTA DE PRIMERA VEZ. FAVOR SOLICITAR AUT PARATRAMITE DE PAGO."/>
    <n v="16400"/>
    <n v="0"/>
    <n v="0"/>
    <m/>
    <m/>
    <n v="0"/>
    <d v="2022-10-28T00:00:00"/>
    <m/>
    <n v="9"/>
    <m/>
    <s v="SI"/>
    <n v="1"/>
    <n v="21001231"/>
    <n v="20210115"/>
    <n v="16400"/>
    <n v="0"/>
    <d v="2023-01-31T00:00:00"/>
  </r>
  <r>
    <n v="891380046"/>
    <s v="HOSPITAL SAN ROQUE (GUACARI)"/>
    <s v="HSR"/>
    <n v="92122"/>
    <s v="891380046_HSR_92122"/>
    <s v="HSR"/>
    <n v="92122"/>
    <d v="2022-10-28T00:00:00"/>
    <n v="97697"/>
    <n v="97697"/>
    <s v="D)Glosas parcial pendiente por respuesta de IPS"/>
    <x v="2"/>
    <m/>
    <s v="GLOSA"/>
    <n v="65700"/>
    <m/>
    <m/>
    <m/>
    <n v="31997"/>
    <s v="OK"/>
    <n v="97697"/>
    <n v="0"/>
    <n v="0"/>
    <n v="0"/>
    <n v="31997"/>
    <n v="0"/>
    <m/>
    <n v="65700"/>
    <s v="PTECIA MEDICA: SE REALIZA OBJECCION CONSULTA DE URGENCIAS NO PERTINENTE PACIENTE QUIEN INGRESA POR DOLOR DE MUELA CLASIFICAN CON TRIAGE III SE DEBIO DIRECCIONAR PARA CONSULTA POR ODONTOLOGIA Y NO POR CONSULTA MEDICO GENERAL SE OBJETA CONSULTA DE URGENCIAS POR MEDICINA GENERAL Y SE RECONOCE CONSULTAPOR ONDONTOLOGIA .SE VALIDA CON AUDITORIA MEDICA.JENNIFER REBOLLEDO"/>
    <n v="65700"/>
    <n v="0"/>
    <n v="0"/>
    <m/>
    <m/>
    <n v="0"/>
    <d v="2022-10-28T00:00:00"/>
    <m/>
    <n v="9"/>
    <m/>
    <s v="NO"/>
    <n v="1"/>
    <n v="21001231"/>
    <n v="20221109"/>
    <n v="97697"/>
    <n v="0"/>
    <d v="2023-01-31T00:00:00"/>
  </r>
  <r>
    <n v="891380046"/>
    <s v="HOSPITAL SAN ROQUE (GUACARI)"/>
    <s v="FVSS"/>
    <n v="7782"/>
    <s v="891380046_FVSS_7782"/>
    <m/>
    <m/>
    <d v="2022-10-28T00:00:00"/>
    <n v="484087"/>
    <n v="484087"/>
    <s v="A)Factura no radicada en ERP"/>
    <x v="3"/>
    <m/>
    <m/>
    <n v="0"/>
    <m/>
    <m/>
    <m/>
    <n v="0"/>
    <s v="no_cruza"/>
    <n v="0"/>
    <n v="0"/>
    <n v="0"/>
    <n v="0"/>
    <n v="0"/>
    <n v="0"/>
    <m/>
    <n v="0"/>
    <m/>
    <n v="0"/>
    <n v="0"/>
    <n v="0"/>
    <m/>
    <m/>
    <n v="0"/>
    <d v="2022-10-28T00:00:00"/>
    <m/>
    <m/>
    <m/>
    <m/>
    <m/>
    <m/>
    <m/>
    <n v="0"/>
    <n v="0"/>
    <d v="2023-01-31T00:00:00"/>
  </r>
  <r>
    <n v="891380046"/>
    <s v="HOSPITAL SAN ROQUE (GUACARI)"/>
    <s v="FVSS"/>
    <n v="9556"/>
    <s v="891380046_FVSS_9556"/>
    <m/>
    <m/>
    <d v="2022-10-28T00:00:00"/>
    <n v="31300"/>
    <n v="31300"/>
    <s v="A)Factura no radicada en ERP"/>
    <x v="3"/>
    <m/>
    <m/>
    <n v="0"/>
    <m/>
    <m/>
    <m/>
    <n v="0"/>
    <s v="no_cruza"/>
    <n v="0"/>
    <n v="0"/>
    <n v="0"/>
    <n v="0"/>
    <n v="0"/>
    <n v="0"/>
    <m/>
    <n v="0"/>
    <m/>
    <n v="0"/>
    <n v="0"/>
    <n v="0"/>
    <m/>
    <m/>
    <n v="0"/>
    <d v="2022-10-06T00:00:00"/>
    <m/>
    <m/>
    <m/>
    <m/>
    <m/>
    <m/>
    <m/>
    <n v="0"/>
    <n v="0"/>
    <d v="2023-01-31T00:00:00"/>
  </r>
  <r>
    <n v="891380046"/>
    <s v="HOSPITAL SAN ROQUE (GUACARI)"/>
    <s v="FVSS"/>
    <n v="9557"/>
    <s v="891380046_FVSS_9557"/>
    <m/>
    <m/>
    <d v="2022-10-28T00:00:00"/>
    <n v="27000"/>
    <n v="27000"/>
    <s v="A)Factura no radicada en ERP"/>
    <x v="3"/>
    <m/>
    <m/>
    <n v="0"/>
    <m/>
    <m/>
    <m/>
    <n v="0"/>
    <s v="no_cruza"/>
    <n v="0"/>
    <n v="0"/>
    <n v="0"/>
    <n v="0"/>
    <n v="0"/>
    <n v="0"/>
    <m/>
    <n v="0"/>
    <m/>
    <n v="0"/>
    <n v="0"/>
    <n v="0"/>
    <m/>
    <m/>
    <n v="0"/>
    <d v="2022-10-28T00:00:00"/>
    <m/>
    <m/>
    <m/>
    <m/>
    <m/>
    <m/>
    <m/>
    <n v="0"/>
    <n v="0"/>
    <d v="2023-01-31T00:00:00"/>
  </r>
  <r>
    <n v="891380046"/>
    <s v="HOSPITAL SAN ROQUE (GUACARI)"/>
    <s v="FVSS"/>
    <n v="11314"/>
    <s v="891380046_FVSS_11314"/>
    <m/>
    <m/>
    <d v="2022-10-28T00:00:00"/>
    <n v="53646"/>
    <n v="53646"/>
    <s v="A)Factura no radicada en ERP"/>
    <x v="3"/>
    <m/>
    <m/>
    <n v="0"/>
    <m/>
    <m/>
    <m/>
    <n v="0"/>
    <s v="no_cruza"/>
    <n v="0"/>
    <n v="0"/>
    <n v="0"/>
    <n v="0"/>
    <n v="0"/>
    <n v="0"/>
    <m/>
    <n v="0"/>
    <m/>
    <n v="0"/>
    <n v="0"/>
    <n v="0"/>
    <m/>
    <m/>
    <n v="0"/>
    <d v="2022-10-28T00:00:00"/>
    <m/>
    <m/>
    <m/>
    <m/>
    <m/>
    <m/>
    <m/>
    <n v="0"/>
    <n v="0"/>
    <d v="2023-01-31T00:00:00"/>
  </r>
  <r>
    <n v="891380046"/>
    <s v="HOSPITAL SAN ROQUE (GUACARI)"/>
    <s v="FVSS"/>
    <n v="11640"/>
    <s v="891380046_FVSS_11640"/>
    <m/>
    <m/>
    <d v="2022-10-28T00:00:00"/>
    <n v="304091"/>
    <n v="304091"/>
    <s v="A)Factura no radicada en ERP"/>
    <x v="3"/>
    <m/>
    <m/>
    <n v="0"/>
    <m/>
    <m/>
    <m/>
    <n v="0"/>
    <s v="no_cruza"/>
    <n v="0"/>
    <n v="0"/>
    <n v="0"/>
    <n v="0"/>
    <n v="0"/>
    <n v="0"/>
    <m/>
    <n v="0"/>
    <m/>
    <n v="0"/>
    <n v="0"/>
    <n v="0"/>
    <m/>
    <m/>
    <n v="0"/>
    <d v="2022-10-28T00:00:00"/>
    <m/>
    <m/>
    <m/>
    <m/>
    <m/>
    <m/>
    <m/>
    <n v="0"/>
    <n v="0"/>
    <d v="2023-01-31T00:00:00"/>
  </r>
  <r>
    <n v="891380046"/>
    <s v="HOSPITAL SAN ROQUE (GUACARI)"/>
    <s v="FVSS"/>
    <n v="11791"/>
    <s v="891380046_FVSS_11791"/>
    <m/>
    <m/>
    <d v="2022-10-28T00:00:00"/>
    <n v="88319"/>
    <n v="88319"/>
    <s v="A)Factura no radicada en ERP"/>
    <x v="3"/>
    <m/>
    <m/>
    <n v="0"/>
    <m/>
    <m/>
    <m/>
    <n v="0"/>
    <s v="no_cruza"/>
    <n v="0"/>
    <n v="0"/>
    <n v="0"/>
    <n v="0"/>
    <n v="0"/>
    <n v="0"/>
    <m/>
    <n v="0"/>
    <m/>
    <n v="0"/>
    <n v="0"/>
    <n v="0"/>
    <m/>
    <m/>
    <n v="0"/>
    <d v="2022-10-28T00:00:00"/>
    <m/>
    <m/>
    <m/>
    <m/>
    <m/>
    <m/>
    <m/>
    <n v="0"/>
    <n v="0"/>
    <d v="2023-01-31T00:00:00"/>
  </r>
  <r>
    <n v="891380046"/>
    <s v="HOSPITAL SAN ROQUE (GUACARI)"/>
    <s v="FVSS"/>
    <n v="11934"/>
    <s v="891380046_FVSS_11934"/>
    <m/>
    <m/>
    <d v="2022-10-28T00:00:00"/>
    <n v="25931"/>
    <n v="25931"/>
    <s v="A)Factura no radicada en ERP"/>
    <x v="3"/>
    <m/>
    <m/>
    <n v="0"/>
    <m/>
    <m/>
    <m/>
    <n v="0"/>
    <s v="no_cruza"/>
    <n v="0"/>
    <n v="0"/>
    <n v="0"/>
    <n v="0"/>
    <n v="0"/>
    <n v="0"/>
    <m/>
    <n v="0"/>
    <m/>
    <n v="0"/>
    <n v="0"/>
    <n v="0"/>
    <m/>
    <m/>
    <n v="0"/>
    <d v="2022-10-28T00:00:00"/>
    <m/>
    <m/>
    <m/>
    <m/>
    <m/>
    <m/>
    <m/>
    <n v="0"/>
    <n v="0"/>
    <d v="2023-01-31T00:00:00"/>
  </r>
  <r>
    <n v="891380046"/>
    <s v="HOSPITAL SAN ROQUE (GUACARI)"/>
    <s v="FVSS"/>
    <n v="12828"/>
    <s v="891380046_FVSS_12828"/>
    <m/>
    <m/>
    <d v="2022-10-28T00:00:00"/>
    <n v="400"/>
    <n v="400"/>
    <s v="A)Factura no radicada en ERP"/>
    <x v="3"/>
    <m/>
    <m/>
    <n v="0"/>
    <m/>
    <m/>
    <m/>
    <n v="0"/>
    <s v="no_cruza"/>
    <n v="0"/>
    <n v="0"/>
    <n v="0"/>
    <n v="0"/>
    <n v="0"/>
    <n v="0"/>
    <m/>
    <n v="0"/>
    <m/>
    <n v="0"/>
    <n v="0"/>
    <n v="0"/>
    <m/>
    <m/>
    <n v="0"/>
    <d v="2022-10-28T00:00:00"/>
    <m/>
    <m/>
    <m/>
    <m/>
    <m/>
    <m/>
    <m/>
    <n v="0"/>
    <n v="0"/>
    <d v="2023-01-31T00:00:00"/>
  </r>
  <r>
    <n v="891380046"/>
    <s v="HOSPITAL SAN ROQUE (GUACARI)"/>
    <s v="FVSS"/>
    <n v="12979"/>
    <s v="891380046_FVSS_12979"/>
    <m/>
    <m/>
    <d v="2022-10-28T00:00:00"/>
    <n v="526916"/>
    <n v="526916"/>
    <s v="A)Factura no radicada en ERP"/>
    <x v="3"/>
    <m/>
    <m/>
    <n v="0"/>
    <m/>
    <m/>
    <m/>
    <n v="0"/>
    <s v="no_cruza"/>
    <n v="0"/>
    <n v="0"/>
    <n v="0"/>
    <n v="0"/>
    <n v="0"/>
    <n v="0"/>
    <m/>
    <n v="0"/>
    <m/>
    <n v="0"/>
    <n v="0"/>
    <n v="0"/>
    <m/>
    <m/>
    <n v="0"/>
    <d v="2022-10-28T00:00:00"/>
    <m/>
    <m/>
    <m/>
    <m/>
    <m/>
    <m/>
    <m/>
    <n v="0"/>
    <n v="0"/>
    <d v="2023-01-31T00:00:00"/>
  </r>
  <r>
    <n v="891380046"/>
    <s v="HOSPITAL SAN ROQUE (GUACARI)"/>
    <s v="FVSS"/>
    <n v="15671"/>
    <s v="891380046_FVSS_15671"/>
    <m/>
    <m/>
    <d v="2022-10-28T00:00:00"/>
    <n v="10800"/>
    <n v="10800"/>
    <s v="A)Factura no radicada en ERP"/>
    <x v="3"/>
    <m/>
    <m/>
    <n v="0"/>
    <m/>
    <m/>
    <m/>
    <n v="0"/>
    <s v="no_cruza"/>
    <n v="0"/>
    <n v="0"/>
    <n v="0"/>
    <n v="0"/>
    <n v="0"/>
    <n v="0"/>
    <m/>
    <n v="0"/>
    <m/>
    <n v="0"/>
    <n v="0"/>
    <n v="0"/>
    <m/>
    <m/>
    <n v="0"/>
    <d v="2022-10-28T00:00:00"/>
    <m/>
    <m/>
    <m/>
    <m/>
    <m/>
    <m/>
    <m/>
    <n v="0"/>
    <n v="0"/>
    <d v="2023-01-31T00:00:00"/>
  </r>
  <r>
    <n v="891380046"/>
    <s v="HOSPITAL SAN ROQUE (GUACARI)"/>
    <s v="FVSS"/>
    <n v="15753"/>
    <s v="891380046_FVSS_15753"/>
    <m/>
    <m/>
    <d v="2022-10-28T00:00:00"/>
    <n v="385000"/>
    <n v="385000"/>
    <s v="A)Factura no radicada en ERP"/>
    <x v="3"/>
    <m/>
    <m/>
    <n v="0"/>
    <m/>
    <m/>
    <m/>
    <n v="0"/>
    <s v="no_cruza"/>
    <n v="0"/>
    <n v="0"/>
    <n v="0"/>
    <n v="0"/>
    <n v="0"/>
    <n v="0"/>
    <m/>
    <n v="0"/>
    <m/>
    <n v="0"/>
    <n v="0"/>
    <n v="0"/>
    <m/>
    <m/>
    <n v="0"/>
    <d v="2022-10-28T00:00:00"/>
    <m/>
    <m/>
    <m/>
    <m/>
    <m/>
    <m/>
    <m/>
    <n v="0"/>
    <n v="0"/>
    <d v="2023-01-31T00:00:00"/>
  </r>
  <r>
    <n v="891380046"/>
    <s v="HOSPITAL SAN ROQUE (GUACARI)"/>
    <s v="FVSS"/>
    <n v="15987"/>
    <s v="891380046_FVSS_15987"/>
    <m/>
    <m/>
    <d v="2022-10-28T00:00:00"/>
    <n v="32900"/>
    <n v="32900"/>
    <s v="A)Factura no radicada en ERP"/>
    <x v="3"/>
    <m/>
    <m/>
    <n v="0"/>
    <m/>
    <m/>
    <m/>
    <n v="0"/>
    <s v="no_cruza"/>
    <n v="0"/>
    <n v="0"/>
    <n v="0"/>
    <n v="0"/>
    <n v="0"/>
    <n v="0"/>
    <m/>
    <n v="0"/>
    <m/>
    <n v="0"/>
    <n v="0"/>
    <n v="0"/>
    <m/>
    <m/>
    <n v="0"/>
    <d v="2022-10-28T00:00:00"/>
    <m/>
    <m/>
    <m/>
    <m/>
    <m/>
    <m/>
    <m/>
    <n v="0"/>
    <n v="0"/>
    <d v="2023-01-31T00:00:00"/>
  </r>
  <r>
    <n v="891380046"/>
    <s v="HOSPITAL SAN ROQUE (GUACARI)"/>
    <s v="FVSS"/>
    <n v="59516"/>
    <s v="891380046_FVSS_59516"/>
    <m/>
    <m/>
    <d v="2021-12-06T00:00:00"/>
    <n v="126400"/>
    <n v="126400"/>
    <s v="A)Factura no radicada en ERP"/>
    <x v="3"/>
    <m/>
    <m/>
    <n v="0"/>
    <m/>
    <m/>
    <m/>
    <n v="0"/>
    <s v="no_cruza"/>
    <n v="0"/>
    <n v="0"/>
    <n v="0"/>
    <n v="0"/>
    <n v="0"/>
    <n v="0"/>
    <m/>
    <n v="0"/>
    <m/>
    <n v="0"/>
    <n v="0"/>
    <n v="0"/>
    <m/>
    <m/>
    <n v="0"/>
    <d v="2022-11-04T00:00:00"/>
    <m/>
    <m/>
    <m/>
    <m/>
    <m/>
    <m/>
    <m/>
    <n v="0"/>
    <n v="0"/>
    <d v="2023-01-31T00:00:00"/>
  </r>
  <r>
    <n v="891380046"/>
    <s v="HOSPITAL SAN ROQUE (GUACARI)"/>
    <s v="FVSS"/>
    <n v="89717"/>
    <s v="891380046_FVSS_89717"/>
    <m/>
    <m/>
    <d v="2022-10-28T00:00:00"/>
    <n v="125906"/>
    <n v="125906"/>
    <s v="A)Factura no radicada en ERP"/>
    <x v="3"/>
    <m/>
    <m/>
    <n v="0"/>
    <m/>
    <m/>
    <m/>
    <n v="0"/>
    <s v="no_cruza"/>
    <n v="0"/>
    <n v="0"/>
    <n v="0"/>
    <n v="0"/>
    <n v="0"/>
    <n v="0"/>
    <m/>
    <n v="0"/>
    <m/>
    <n v="0"/>
    <n v="0"/>
    <n v="0"/>
    <m/>
    <m/>
    <n v="0"/>
    <d v="2022-12-09T00:00:00"/>
    <m/>
    <m/>
    <m/>
    <m/>
    <m/>
    <m/>
    <m/>
    <n v="0"/>
    <n v="0"/>
    <d v="2023-01-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1" cacheId="21"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 TIPIFICACION">
  <location ref="A3:C8" firstHeaderRow="0" firstDataRow="1" firstDataCol="1"/>
  <pivotFields count="46">
    <pivotField showAll="0"/>
    <pivotField showAll="0"/>
    <pivotField showAll="0"/>
    <pivotField showAll="0"/>
    <pivotField showAll="0"/>
    <pivotField showAll="0"/>
    <pivotField showAll="0"/>
    <pivotField numFmtId="14" showAll="0"/>
    <pivotField numFmtId="166" showAll="0"/>
    <pivotField dataField="1" numFmtId="166" showAll="0"/>
    <pivotField showAll="0"/>
    <pivotField axis="axisRow" showAll="0">
      <items count="5">
        <item x="1"/>
        <item x="0"/>
        <item x="3"/>
        <item x="2"/>
        <item t="default"/>
      </items>
    </pivotField>
    <pivotField showAll="0"/>
    <pivotField showAll="0"/>
    <pivotField numFmtId="166" showAll="0"/>
    <pivotField showAll="0"/>
    <pivotField showAll="0"/>
    <pivotField showAll="0"/>
    <pivotField numFmtId="166" showAll="0"/>
    <pivotField showAll="0"/>
    <pivotField numFmtId="166" showAll="0"/>
    <pivotField numFmtId="166" showAll="0"/>
    <pivotField numFmtId="166" showAll="0"/>
    <pivotField numFmtId="166" showAll="0"/>
    <pivotField numFmtId="166" showAll="0"/>
    <pivotField numFmtId="166" showAll="0"/>
    <pivotField showAll="0"/>
    <pivotField numFmtId="166" showAll="0"/>
    <pivotField showAll="0"/>
    <pivotField numFmtId="166" showAll="0"/>
    <pivotField numFmtId="166" showAll="0"/>
    <pivotField numFmtId="166" showAll="0"/>
    <pivotField showAll="0"/>
    <pivotField showAll="0"/>
    <pivotField numFmtId="166" showAll="0"/>
    <pivotField numFmtId="14" showAll="0"/>
    <pivotField showAll="0"/>
    <pivotField showAll="0"/>
    <pivotField showAll="0"/>
    <pivotField showAll="0"/>
    <pivotField showAll="0"/>
    <pivotField showAll="0"/>
    <pivotField showAll="0"/>
    <pivotField numFmtId="166" showAll="0"/>
    <pivotField numFmtId="166" showAll="0"/>
    <pivotField numFmtId="14" showAll="0"/>
  </pivotFields>
  <rowFields count="1">
    <field x="11"/>
  </rowFields>
  <rowItems count="5">
    <i>
      <x/>
    </i>
    <i>
      <x v="1"/>
    </i>
    <i>
      <x v="2"/>
    </i>
    <i>
      <x v="3"/>
    </i>
    <i t="grand">
      <x/>
    </i>
  </rowItems>
  <colFields count="1">
    <field x="-2"/>
  </colFields>
  <colItems count="2">
    <i>
      <x/>
    </i>
    <i i="1">
      <x v="1"/>
    </i>
  </colItems>
  <dataFields count="2">
    <dataField name=" CANT FACT" fld="9" subtotal="count" baseField="11" baseItem="0"/>
    <dataField name=" SALDO FACTURAS IPS" fld="9" baseField="0" baseItem="0" numFmtId="42"/>
  </dataFields>
  <formats count="7">
    <format dxfId="6">
      <pivotArea type="all" dataOnly="0" outline="0" fieldPosition="0"/>
    </format>
    <format dxfId="5">
      <pivotArea outline="0" collapsedLevelsAreSubtotals="1" fieldPosition="0"/>
    </format>
    <format dxfId="4">
      <pivotArea field="11" type="button" dataOnly="0" labelOnly="1" outline="0" axis="axisRow" fieldPosition="0"/>
    </format>
    <format dxfId="3">
      <pivotArea dataOnly="0" labelOnly="1" fieldPosition="0">
        <references count="1">
          <reference field="11" count="0"/>
        </references>
      </pivotArea>
    </format>
    <format dxfId="2">
      <pivotArea dataOnly="0" labelOnly="1" grandRow="1" outline="0" fieldPosition="0"/>
    </format>
    <format dxfId="1">
      <pivotArea dataOnly="0" labelOnly="1" outline="0" fieldPosition="0">
        <references count="1">
          <reference field="4294967294" count="2">
            <x v="0"/>
            <x v="1"/>
          </reference>
        </references>
      </pivotArea>
    </format>
    <format dxfId="0">
      <pivotArea outline="0" collapsedLevelsAreSubtotals="1" fieldPosition="0">
        <references count="1">
          <reference field="4294967294" count="1" selected="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63"/>
  <sheetViews>
    <sheetView workbookViewId="0">
      <selection activeCell="B7" sqref="B7"/>
    </sheetView>
  </sheetViews>
  <sheetFormatPr baseColWidth="10" defaultRowHeight="15" x14ac:dyDescent="0.25"/>
  <sheetData>
    <row r="2" spans="1:18" x14ac:dyDescent="0.25">
      <c r="A2" s="16" t="s">
        <v>81</v>
      </c>
      <c r="B2" s="16"/>
      <c r="C2" s="16"/>
      <c r="D2" s="16"/>
    </row>
    <row r="3" spans="1:18" x14ac:dyDescent="0.25">
      <c r="A3" s="16" t="s">
        <v>82</v>
      </c>
      <c r="B3" s="16"/>
      <c r="C3" s="16"/>
      <c r="D3" s="16"/>
    </row>
    <row r="4" spans="1:18" x14ac:dyDescent="0.25">
      <c r="A4" s="16" t="s">
        <v>83</v>
      </c>
      <c r="B4" s="16"/>
      <c r="C4" s="16"/>
      <c r="D4" s="16"/>
    </row>
    <row r="6" spans="1:18" x14ac:dyDescent="0.25">
      <c r="A6" s="1" t="s">
        <v>0</v>
      </c>
      <c r="B6" s="2" t="s">
        <v>1</v>
      </c>
      <c r="C6" s="2" t="s">
        <v>2</v>
      </c>
      <c r="D6" s="1" t="s">
        <v>3</v>
      </c>
      <c r="E6" s="3" t="s">
        <v>4</v>
      </c>
      <c r="F6" s="1" t="s">
        <v>5</v>
      </c>
      <c r="G6" s="4" t="s">
        <v>6</v>
      </c>
      <c r="H6" s="1" t="s">
        <v>7</v>
      </c>
      <c r="I6" s="1" t="s">
        <v>8</v>
      </c>
      <c r="J6" s="1" t="s">
        <v>9</v>
      </c>
      <c r="K6" s="1" t="s">
        <v>10</v>
      </c>
      <c r="L6" s="1" t="s">
        <v>11</v>
      </c>
      <c r="M6" s="1" t="s">
        <v>12</v>
      </c>
      <c r="N6" s="1" t="s">
        <v>13</v>
      </c>
      <c r="O6" s="1" t="s">
        <v>14</v>
      </c>
      <c r="P6" s="1" t="s">
        <v>15</v>
      </c>
      <c r="Q6" s="1" t="s">
        <v>16</v>
      </c>
      <c r="R6" s="5" t="s">
        <v>17</v>
      </c>
    </row>
    <row r="7" spans="1:18" x14ac:dyDescent="0.25">
      <c r="A7" s="6" t="s">
        <v>18</v>
      </c>
      <c r="B7" s="6" t="s">
        <v>19</v>
      </c>
      <c r="C7" s="7" t="s">
        <v>20</v>
      </c>
      <c r="D7" s="6"/>
      <c r="E7" s="8" t="s">
        <v>21</v>
      </c>
      <c r="F7" s="9" t="s">
        <v>22</v>
      </c>
      <c r="G7" s="7" t="s">
        <v>23</v>
      </c>
      <c r="H7" s="10">
        <v>41455</v>
      </c>
      <c r="I7" s="11">
        <v>41470.623159722221</v>
      </c>
      <c r="J7" s="11">
        <v>41470</v>
      </c>
      <c r="K7" s="6"/>
      <c r="L7" s="6"/>
      <c r="M7" s="6"/>
      <c r="N7" s="6"/>
      <c r="O7" s="6"/>
      <c r="P7" s="6"/>
      <c r="Q7" s="12">
        <v>484087</v>
      </c>
      <c r="R7" s="13">
        <v>484087</v>
      </c>
    </row>
    <row r="8" spans="1:18" x14ac:dyDescent="0.25">
      <c r="A8" s="6" t="s">
        <v>18</v>
      </c>
      <c r="B8" s="6" t="s">
        <v>19</v>
      </c>
      <c r="C8" s="7" t="s">
        <v>20</v>
      </c>
      <c r="D8" s="6"/>
      <c r="E8" s="8" t="s">
        <v>24</v>
      </c>
      <c r="F8" s="9" t="s">
        <v>22</v>
      </c>
      <c r="G8" s="7" t="s">
        <v>23</v>
      </c>
      <c r="H8" s="10">
        <v>42521</v>
      </c>
      <c r="I8" s="11">
        <v>42530.391701388886</v>
      </c>
      <c r="J8" s="11">
        <v>42530</v>
      </c>
      <c r="K8" s="6"/>
      <c r="L8" s="6"/>
      <c r="M8" s="6"/>
      <c r="N8" s="6"/>
      <c r="O8" s="6"/>
      <c r="P8" s="6"/>
      <c r="Q8" s="12">
        <v>27000</v>
      </c>
      <c r="R8" s="13">
        <v>27000</v>
      </c>
    </row>
    <row r="9" spans="1:18" x14ac:dyDescent="0.25">
      <c r="A9" s="6" t="s">
        <v>18</v>
      </c>
      <c r="B9" s="6" t="s">
        <v>19</v>
      </c>
      <c r="C9" s="7" t="s">
        <v>20</v>
      </c>
      <c r="D9" s="6"/>
      <c r="E9" s="8" t="s">
        <v>25</v>
      </c>
      <c r="F9" s="9" t="s">
        <v>22</v>
      </c>
      <c r="G9" s="7" t="s">
        <v>23</v>
      </c>
      <c r="H9" s="10">
        <v>43220</v>
      </c>
      <c r="I9" s="11">
        <v>43230.412604166668</v>
      </c>
      <c r="J9" s="11">
        <v>43220</v>
      </c>
      <c r="K9" s="6"/>
      <c r="L9" s="6"/>
      <c r="M9" s="6"/>
      <c r="N9" s="6"/>
      <c r="O9" s="6"/>
      <c r="P9" s="6"/>
      <c r="Q9" s="12">
        <v>53646</v>
      </c>
      <c r="R9" s="13">
        <v>53646</v>
      </c>
    </row>
    <row r="10" spans="1:18" x14ac:dyDescent="0.25">
      <c r="A10" s="6" t="s">
        <v>18</v>
      </c>
      <c r="B10" s="6" t="s">
        <v>19</v>
      </c>
      <c r="C10" s="7" t="s">
        <v>20</v>
      </c>
      <c r="D10" s="6"/>
      <c r="E10" s="8" t="s">
        <v>26</v>
      </c>
      <c r="F10" s="9" t="s">
        <v>22</v>
      </c>
      <c r="G10" s="7" t="s">
        <v>23</v>
      </c>
      <c r="H10" s="10">
        <v>43281</v>
      </c>
      <c r="I10" s="11">
        <v>43281.408252314817</v>
      </c>
      <c r="J10" s="11">
        <v>43281</v>
      </c>
      <c r="K10" s="6"/>
      <c r="L10" s="6"/>
      <c r="M10" s="6"/>
      <c r="N10" s="6"/>
      <c r="O10" s="6"/>
      <c r="P10" s="6"/>
      <c r="Q10" s="12">
        <v>304091</v>
      </c>
      <c r="R10" s="13">
        <v>304091</v>
      </c>
    </row>
    <row r="11" spans="1:18" x14ac:dyDescent="0.25">
      <c r="A11" s="6" t="s">
        <v>18</v>
      </c>
      <c r="B11" s="6" t="s">
        <v>19</v>
      </c>
      <c r="C11" s="7" t="s">
        <v>20</v>
      </c>
      <c r="D11" s="6"/>
      <c r="E11" s="8" t="s">
        <v>27</v>
      </c>
      <c r="F11" s="9" t="s">
        <v>22</v>
      </c>
      <c r="G11" s="7" t="s">
        <v>23</v>
      </c>
      <c r="H11" s="10">
        <v>43312</v>
      </c>
      <c r="I11" s="11">
        <v>43322.599710648145</v>
      </c>
      <c r="J11" s="11">
        <v>43322</v>
      </c>
      <c r="K11" s="6"/>
      <c r="L11" s="6"/>
      <c r="M11" s="6"/>
      <c r="N11" s="6"/>
      <c r="O11" s="6"/>
      <c r="P11" s="6"/>
      <c r="Q11" s="12">
        <v>88319</v>
      </c>
      <c r="R11" s="13">
        <v>88319</v>
      </c>
    </row>
    <row r="12" spans="1:18" x14ac:dyDescent="0.25">
      <c r="A12" s="6" t="s">
        <v>18</v>
      </c>
      <c r="B12" s="6" t="s">
        <v>19</v>
      </c>
      <c r="C12" s="7" t="s">
        <v>20</v>
      </c>
      <c r="D12" s="6"/>
      <c r="E12" s="8" t="s">
        <v>28</v>
      </c>
      <c r="F12" s="9" t="s">
        <v>22</v>
      </c>
      <c r="G12" s="7" t="s">
        <v>23</v>
      </c>
      <c r="H12" s="10">
        <v>43343</v>
      </c>
      <c r="I12" s="11">
        <v>43353.467928240738</v>
      </c>
      <c r="J12" s="11">
        <v>43353</v>
      </c>
      <c r="K12" s="6"/>
      <c r="L12" s="6"/>
      <c r="M12" s="6"/>
      <c r="N12" s="6"/>
      <c r="O12" s="6"/>
      <c r="P12" s="6"/>
      <c r="Q12" s="12">
        <v>25931</v>
      </c>
      <c r="R12" s="13">
        <v>25931</v>
      </c>
    </row>
    <row r="13" spans="1:18" x14ac:dyDescent="0.25">
      <c r="A13" s="6" t="s">
        <v>18</v>
      </c>
      <c r="B13" s="6" t="s">
        <v>19</v>
      </c>
      <c r="C13" s="7" t="s">
        <v>20</v>
      </c>
      <c r="D13" s="6"/>
      <c r="E13" s="8" t="s">
        <v>29</v>
      </c>
      <c r="F13" s="9" t="s">
        <v>22</v>
      </c>
      <c r="G13" s="7" t="s">
        <v>23</v>
      </c>
      <c r="H13" s="10">
        <v>43496</v>
      </c>
      <c r="I13" s="11">
        <v>43503.423796296294</v>
      </c>
      <c r="J13" s="11">
        <v>43503</v>
      </c>
      <c r="K13" s="6"/>
      <c r="L13" s="6"/>
      <c r="M13" s="6"/>
      <c r="N13" s="6"/>
      <c r="O13" s="6"/>
      <c r="P13" s="6"/>
      <c r="Q13" s="12">
        <v>400</v>
      </c>
      <c r="R13" s="13">
        <v>400</v>
      </c>
    </row>
    <row r="14" spans="1:18" x14ac:dyDescent="0.25">
      <c r="A14" s="6" t="s">
        <v>18</v>
      </c>
      <c r="B14" s="6" t="s">
        <v>19</v>
      </c>
      <c r="C14" s="7" t="s">
        <v>20</v>
      </c>
      <c r="D14" s="6"/>
      <c r="E14" s="8" t="s">
        <v>30</v>
      </c>
      <c r="F14" s="9" t="s">
        <v>22</v>
      </c>
      <c r="G14" s="7" t="s">
        <v>23</v>
      </c>
      <c r="H14" s="10">
        <v>43524</v>
      </c>
      <c r="I14" s="11">
        <v>43525.346168981479</v>
      </c>
      <c r="J14" s="11">
        <v>43525</v>
      </c>
      <c r="K14" s="6"/>
      <c r="L14" s="6"/>
      <c r="M14" s="6"/>
      <c r="N14" s="6"/>
      <c r="O14" s="6"/>
      <c r="P14" s="6"/>
      <c r="Q14" s="12">
        <v>526916</v>
      </c>
      <c r="R14" s="13">
        <v>526916</v>
      </c>
    </row>
    <row r="15" spans="1:18" x14ac:dyDescent="0.25">
      <c r="A15" s="6" t="s">
        <v>18</v>
      </c>
      <c r="B15" s="6" t="s">
        <v>19</v>
      </c>
      <c r="C15" s="7" t="s">
        <v>20</v>
      </c>
      <c r="D15" s="6"/>
      <c r="E15" s="8" t="s">
        <v>31</v>
      </c>
      <c r="F15" s="9" t="s">
        <v>22</v>
      </c>
      <c r="G15" s="7" t="s">
        <v>23</v>
      </c>
      <c r="H15" s="10">
        <v>44074.598425925928</v>
      </c>
      <c r="I15" s="11">
        <v>44092.588587962964</v>
      </c>
      <c r="J15" s="11">
        <v>44092</v>
      </c>
      <c r="K15" s="6"/>
      <c r="L15" s="6"/>
      <c r="M15" s="6"/>
      <c r="N15" s="6"/>
      <c r="O15" s="6"/>
      <c r="P15" s="6"/>
      <c r="Q15" s="12">
        <v>10800</v>
      </c>
      <c r="R15" s="13">
        <v>10800</v>
      </c>
    </row>
    <row r="16" spans="1:18" x14ac:dyDescent="0.25">
      <c r="A16" s="6" t="s">
        <v>18</v>
      </c>
      <c r="B16" s="6" t="s">
        <v>19</v>
      </c>
      <c r="C16" s="7" t="s">
        <v>20</v>
      </c>
      <c r="D16" s="6"/>
      <c r="E16" s="8" t="s">
        <v>32</v>
      </c>
      <c r="F16" s="9" t="s">
        <v>22</v>
      </c>
      <c r="G16" s="7" t="s">
        <v>23</v>
      </c>
      <c r="H16" s="10">
        <v>44104.758333333331</v>
      </c>
      <c r="I16" s="11">
        <v>44125.619062500002</v>
      </c>
      <c r="J16" s="11">
        <v>44125</v>
      </c>
      <c r="K16" s="6"/>
      <c r="L16" s="6"/>
      <c r="M16" s="6"/>
      <c r="N16" s="6"/>
      <c r="O16" s="6"/>
      <c r="P16" s="6"/>
      <c r="Q16" s="12">
        <v>385000</v>
      </c>
      <c r="R16" s="13">
        <v>385000</v>
      </c>
    </row>
    <row r="17" spans="1:18" x14ac:dyDescent="0.25">
      <c r="A17" s="6" t="s">
        <v>18</v>
      </c>
      <c r="B17" s="6" t="s">
        <v>19</v>
      </c>
      <c r="C17" s="7" t="s">
        <v>20</v>
      </c>
      <c r="D17" s="6"/>
      <c r="E17" s="8" t="s">
        <v>33</v>
      </c>
      <c r="F17" s="9" t="s">
        <v>22</v>
      </c>
      <c r="G17" s="7" t="s">
        <v>23</v>
      </c>
      <c r="H17" s="10">
        <v>44134.607638888891</v>
      </c>
      <c r="I17" s="11">
        <v>44152.474386574075</v>
      </c>
      <c r="J17" s="11">
        <v>44152</v>
      </c>
      <c r="K17" s="6"/>
      <c r="L17" s="6"/>
      <c r="M17" s="6"/>
      <c r="N17" s="6"/>
      <c r="O17" s="6"/>
      <c r="P17" s="6"/>
      <c r="Q17" s="12">
        <v>32900</v>
      </c>
      <c r="R17" s="13">
        <v>32900</v>
      </c>
    </row>
    <row r="18" spans="1:18" x14ac:dyDescent="0.25">
      <c r="A18" s="6" t="s">
        <v>18</v>
      </c>
      <c r="B18" s="6" t="s">
        <v>19</v>
      </c>
      <c r="C18" s="7" t="s">
        <v>20</v>
      </c>
      <c r="D18" s="6"/>
      <c r="E18" s="8" t="s">
        <v>34</v>
      </c>
      <c r="F18" s="9" t="s">
        <v>22</v>
      </c>
      <c r="G18" s="7" t="s">
        <v>23</v>
      </c>
      <c r="H18" s="10">
        <v>44180.442361111112</v>
      </c>
      <c r="I18" s="11">
        <v>44196.692476851851</v>
      </c>
      <c r="J18" s="11">
        <v>44196</v>
      </c>
      <c r="K18" s="6"/>
      <c r="L18" s="6"/>
      <c r="M18" s="6"/>
      <c r="N18" s="6"/>
      <c r="O18" s="6"/>
      <c r="P18" s="6"/>
      <c r="Q18" s="12">
        <v>16400</v>
      </c>
      <c r="R18" s="13">
        <v>16400</v>
      </c>
    </row>
    <row r="19" spans="1:18" x14ac:dyDescent="0.25">
      <c r="A19" s="6" t="s">
        <v>18</v>
      </c>
      <c r="B19" s="6" t="s">
        <v>19</v>
      </c>
      <c r="C19" s="7" t="s">
        <v>20</v>
      </c>
      <c r="D19" s="6"/>
      <c r="E19" s="8" t="s">
        <v>35</v>
      </c>
      <c r="F19" s="9" t="s">
        <v>22</v>
      </c>
      <c r="G19" s="7" t="s">
        <v>23</v>
      </c>
      <c r="H19" s="10">
        <v>44200.57708333333</v>
      </c>
      <c r="I19" s="11">
        <v>44251.701412037037</v>
      </c>
      <c r="J19" s="11">
        <v>44251</v>
      </c>
      <c r="K19" s="6"/>
      <c r="L19" s="6"/>
      <c r="M19" s="6"/>
      <c r="N19" s="6"/>
      <c r="O19" s="6"/>
      <c r="P19" s="6"/>
      <c r="Q19" s="12">
        <v>54000</v>
      </c>
      <c r="R19" s="13">
        <v>54000</v>
      </c>
    </row>
    <row r="20" spans="1:18" x14ac:dyDescent="0.25">
      <c r="A20" s="6" t="s">
        <v>18</v>
      </c>
      <c r="B20" s="6" t="s">
        <v>19</v>
      </c>
      <c r="C20" s="7" t="s">
        <v>20</v>
      </c>
      <c r="D20" s="6"/>
      <c r="E20" s="8" t="s">
        <v>36</v>
      </c>
      <c r="F20" s="9" t="s">
        <v>22</v>
      </c>
      <c r="G20" s="7" t="s">
        <v>23</v>
      </c>
      <c r="H20" s="10">
        <v>44216.380555555559</v>
      </c>
      <c r="I20" s="11">
        <v>44251.705983796295</v>
      </c>
      <c r="J20" s="11">
        <v>44251</v>
      </c>
      <c r="K20" s="6"/>
      <c r="L20" s="6"/>
      <c r="M20" s="6"/>
      <c r="N20" s="6"/>
      <c r="O20" s="6"/>
      <c r="P20" s="6"/>
      <c r="Q20" s="12">
        <v>32900</v>
      </c>
      <c r="R20" s="13">
        <v>32900</v>
      </c>
    </row>
    <row r="21" spans="1:18" x14ac:dyDescent="0.25">
      <c r="A21" s="6" t="s">
        <v>18</v>
      </c>
      <c r="B21" s="6" t="s">
        <v>19</v>
      </c>
      <c r="C21" s="7" t="s">
        <v>20</v>
      </c>
      <c r="D21" s="6"/>
      <c r="E21" s="8" t="s">
        <v>37</v>
      </c>
      <c r="F21" s="9" t="s">
        <v>22</v>
      </c>
      <c r="G21" s="7" t="s">
        <v>23</v>
      </c>
      <c r="H21" s="10">
        <v>44300.642361111109</v>
      </c>
      <c r="I21" s="11">
        <v>44336.671701388892</v>
      </c>
      <c r="J21" s="11">
        <v>44336</v>
      </c>
      <c r="K21" s="6"/>
      <c r="L21" s="6"/>
      <c r="M21" s="6"/>
      <c r="N21" s="6"/>
      <c r="O21" s="6"/>
      <c r="P21" s="6"/>
      <c r="Q21" s="12">
        <v>31028</v>
      </c>
      <c r="R21" s="13">
        <v>31028</v>
      </c>
    </row>
    <row r="22" spans="1:18" x14ac:dyDescent="0.25">
      <c r="A22" s="6" t="s">
        <v>18</v>
      </c>
      <c r="B22" s="6" t="s">
        <v>19</v>
      </c>
      <c r="C22" s="7" t="s">
        <v>20</v>
      </c>
      <c r="D22" s="6"/>
      <c r="E22" s="8" t="s">
        <v>38</v>
      </c>
      <c r="F22" s="9" t="s">
        <v>22</v>
      </c>
      <c r="G22" s="7" t="s">
        <v>23</v>
      </c>
      <c r="H22" s="10">
        <v>44306.603472222225</v>
      </c>
      <c r="I22" s="11">
        <v>44336.66815972222</v>
      </c>
      <c r="J22" s="11">
        <v>44336</v>
      </c>
      <c r="K22" s="6"/>
      <c r="L22" s="6"/>
      <c r="M22" s="6"/>
      <c r="N22" s="6"/>
      <c r="O22" s="6"/>
      <c r="P22" s="6"/>
      <c r="Q22" s="12">
        <v>11200</v>
      </c>
      <c r="R22" s="13">
        <v>11200</v>
      </c>
    </row>
    <row r="23" spans="1:18" x14ac:dyDescent="0.25">
      <c r="A23" s="6" t="s">
        <v>18</v>
      </c>
      <c r="B23" s="6" t="s">
        <v>19</v>
      </c>
      <c r="C23" s="7" t="s">
        <v>20</v>
      </c>
      <c r="D23" s="6"/>
      <c r="E23" s="8" t="s">
        <v>39</v>
      </c>
      <c r="F23" s="9" t="s">
        <v>22</v>
      </c>
      <c r="G23" s="7" t="s">
        <v>23</v>
      </c>
      <c r="H23" s="10">
        <v>44313.373611111114</v>
      </c>
      <c r="I23" s="11">
        <v>44336.66815972222</v>
      </c>
      <c r="J23" s="11">
        <v>44336</v>
      </c>
      <c r="K23" s="6"/>
      <c r="L23" s="6"/>
      <c r="M23" s="6"/>
      <c r="N23" s="6"/>
      <c r="O23" s="6"/>
      <c r="P23" s="6"/>
      <c r="Q23" s="12">
        <v>11200</v>
      </c>
      <c r="R23" s="13">
        <v>11200</v>
      </c>
    </row>
    <row r="24" spans="1:18" x14ac:dyDescent="0.25">
      <c r="A24" s="6" t="s">
        <v>18</v>
      </c>
      <c r="B24" s="6" t="s">
        <v>19</v>
      </c>
      <c r="C24" s="7" t="s">
        <v>20</v>
      </c>
      <c r="D24" s="6"/>
      <c r="E24" s="8" t="s">
        <v>40</v>
      </c>
      <c r="F24" s="9" t="s">
        <v>22</v>
      </c>
      <c r="G24" s="7" t="s">
        <v>23</v>
      </c>
      <c r="H24" s="10">
        <v>44332.728472222225</v>
      </c>
      <c r="I24" s="11">
        <v>44357.401053240741</v>
      </c>
      <c r="J24" s="11">
        <v>44357</v>
      </c>
      <c r="K24" s="6"/>
      <c r="L24" s="6"/>
      <c r="M24" s="6"/>
      <c r="N24" s="6"/>
      <c r="O24" s="6"/>
      <c r="P24" s="6"/>
      <c r="Q24" s="12">
        <v>113607</v>
      </c>
      <c r="R24" s="13">
        <v>113607</v>
      </c>
    </row>
    <row r="25" spans="1:18" x14ac:dyDescent="0.25">
      <c r="A25" s="6" t="s">
        <v>18</v>
      </c>
      <c r="B25" s="6" t="s">
        <v>19</v>
      </c>
      <c r="C25" s="7" t="s">
        <v>20</v>
      </c>
      <c r="D25" s="6"/>
      <c r="E25" s="8" t="s">
        <v>41</v>
      </c>
      <c r="F25" s="9" t="s">
        <v>22</v>
      </c>
      <c r="G25" s="7" t="s">
        <v>23</v>
      </c>
      <c r="H25" s="10">
        <v>44417.65</v>
      </c>
      <c r="I25" s="11">
        <v>44439.427858796298</v>
      </c>
      <c r="J25" s="11">
        <v>44439</v>
      </c>
      <c r="K25" s="6"/>
      <c r="L25" s="6"/>
      <c r="M25" s="6"/>
      <c r="N25" s="6"/>
      <c r="O25" s="6"/>
      <c r="P25" s="6"/>
      <c r="Q25" s="12">
        <v>11200</v>
      </c>
      <c r="R25" s="13">
        <v>11200</v>
      </c>
    </row>
    <row r="26" spans="1:18" x14ac:dyDescent="0.25">
      <c r="A26" s="6" t="s">
        <v>18</v>
      </c>
      <c r="B26" s="6" t="s">
        <v>19</v>
      </c>
      <c r="C26" s="7" t="s">
        <v>20</v>
      </c>
      <c r="D26" s="6"/>
      <c r="E26" s="8" t="s">
        <v>42</v>
      </c>
      <c r="F26" s="9" t="s">
        <v>22</v>
      </c>
      <c r="G26" s="7" t="s">
        <v>23</v>
      </c>
      <c r="H26" s="10">
        <v>44417.652083333334</v>
      </c>
      <c r="I26" s="11">
        <v>44439.427858796298</v>
      </c>
      <c r="J26" s="11">
        <v>44439</v>
      </c>
      <c r="K26" s="6"/>
      <c r="L26" s="6"/>
      <c r="M26" s="6"/>
      <c r="N26" s="6"/>
      <c r="O26" s="6"/>
      <c r="P26" s="6"/>
      <c r="Q26" s="12">
        <v>11200</v>
      </c>
      <c r="R26" s="13">
        <v>11200</v>
      </c>
    </row>
    <row r="27" spans="1:18" x14ac:dyDescent="0.25">
      <c r="A27" s="6" t="s">
        <v>18</v>
      </c>
      <c r="B27" s="6" t="s">
        <v>19</v>
      </c>
      <c r="C27" s="7" t="s">
        <v>20</v>
      </c>
      <c r="D27" s="6"/>
      <c r="E27" s="8" t="s">
        <v>43</v>
      </c>
      <c r="F27" s="9" t="s">
        <v>22</v>
      </c>
      <c r="G27" s="7" t="s">
        <v>23</v>
      </c>
      <c r="H27" s="10">
        <v>44448.450694444444</v>
      </c>
      <c r="I27" s="11">
        <v>44488.322870370372</v>
      </c>
      <c r="J27" s="11">
        <v>44488</v>
      </c>
      <c r="K27" s="6"/>
      <c r="L27" s="6"/>
      <c r="M27" s="6"/>
      <c r="N27" s="6"/>
      <c r="O27" s="6"/>
      <c r="P27" s="6"/>
      <c r="Q27" s="12">
        <v>11200</v>
      </c>
      <c r="R27" s="13">
        <v>11200</v>
      </c>
    </row>
    <row r="28" spans="1:18" x14ac:dyDescent="0.25">
      <c r="A28" s="6" t="s">
        <v>18</v>
      </c>
      <c r="B28" s="6" t="s">
        <v>19</v>
      </c>
      <c r="C28" s="7" t="s">
        <v>20</v>
      </c>
      <c r="D28" s="6"/>
      <c r="E28" s="8" t="s">
        <v>44</v>
      </c>
      <c r="F28" s="9" t="s">
        <v>22</v>
      </c>
      <c r="G28" s="7" t="s">
        <v>23</v>
      </c>
      <c r="H28" s="10">
        <v>44462.742361111108</v>
      </c>
      <c r="I28" s="11">
        <v>44488.330208333333</v>
      </c>
      <c r="J28" s="11">
        <v>44488</v>
      </c>
      <c r="K28" s="6"/>
      <c r="L28" s="6"/>
      <c r="M28" s="6"/>
      <c r="N28" s="6"/>
      <c r="O28" s="6"/>
      <c r="P28" s="6"/>
      <c r="Q28" s="12">
        <v>17000</v>
      </c>
      <c r="R28" s="13">
        <v>17000</v>
      </c>
    </row>
    <row r="29" spans="1:18" x14ac:dyDescent="0.25">
      <c r="A29" s="6" t="s">
        <v>18</v>
      </c>
      <c r="B29" s="6" t="s">
        <v>19</v>
      </c>
      <c r="C29" s="7" t="s">
        <v>20</v>
      </c>
      <c r="D29" s="6"/>
      <c r="E29" s="8" t="s">
        <v>45</v>
      </c>
      <c r="F29" s="9" t="s">
        <v>22</v>
      </c>
      <c r="G29" s="7" t="s">
        <v>23</v>
      </c>
      <c r="H29" s="10">
        <v>44462.745138888888</v>
      </c>
      <c r="I29" s="11">
        <v>44488.330208333333</v>
      </c>
      <c r="J29" s="11">
        <v>44488</v>
      </c>
      <c r="K29" s="6"/>
      <c r="L29" s="6"/>
      <c r="M29" s="6"/>
      <c r="N29" s="6"/>
      <c r="O29" s="6"/>
      <c r="P29" s="6"/>
      <c r="Q29" s="12">
        <v>22600</v>
      </c>
      <c r="R29" s="13">
        <v>22600</v>
      </c>
    </row>
    <row r="30" spans="1:18" x14ac:dyDescent="0.25">
      <c r="A30" s="6" t="s">
        <v>18</v>
      </c>
      <c r="B30" s="6" t="s">
        <v>19</v>
      </c>
      <c r="C30" s="7" t="s">
        <v>20</v>
      </c>
      <c r="D30" s="6"/>
      <c r="E30" s="8" t="s">
        <v>46</v>
      </c>
      <c r="F30" s="9" t="s">
        <v>22</v>
      </c>
      <c r="G30" s="7" t="s">
        <v>23</v>
      </c>
      <c r="H30" s="10">
        <v>44566.447222222225</v>
      </c>
      <c r="I30" s="11">
        <v>44603.398761574077</v>
      </c>
      <c r="J30" s="11">
        <v>44603</v>
      </c>
      <c r="K30" s="6"/>
      <c r="L30" s="6"/>
      <c r="M30" s="6"/>
      <c r="N30" s="6"/>
      <c r="O30" s="6"/>
      <c r="P30" s="14">
        <v>36300</v>
      </c>
      <c r="Q30" s="6"/>
      <c r="R30" s="13">
        <v>36300</v>
      </c>
    </row>
    <row r="31" spans="1:18" x14ac:dyDescent="0.25">
      <c r="A31" s="6" t="s">
        <v>18</v>
      </c>
      <c r="B31" s="6" t="s">
        <v>19</v>
      </c>
      <c r="C31" s="7" t="s">
        <v>20</v>
      </c>
      <c r="D31" s="6"/>
      <c r="E31" s="8" t="s">
        <v>47</v>
      </c>
      <c r="F31" s="9" t="s">
        <v>22</v>
      </c>
      <c r="G31" s="7" t="s">
        <v>23</v>
      </c>
      <c r="H31" s="10">
        <v>44745.624305555553</v>
      </c>
      <c r="I31" s="11">
        <v>44791.731527777774</v>
      </c>
      <c r="J31" s="11">
        <v>44791</v>
      </c>
      <c r="K31" s="6"/>
      <c r="L31" s="6"/>
      <c r="M31" s="6"/>
      <c r="N31" s="6"/>
      <c r="O31" s="14">
        <v>69584</v>
      </c>
      <c r="P31" s="6"/>
      <c r="Q31" s="6"/>
      <c r="R31" s="13">
        <v>69584</v>
      </c>
    </row>
    <row r="32" spans="1:18" x14ac:dyDescent="0.25">
      <c r="A32" s="6" t="s">
        <v>18</v>
      </c>
      <c r="B32" s="6" t="s">
        <v>19</v>
      </c>
      <c r="C32" s="7" t="s">
        <v>20</v>
      </c>
      <c r="D32" s="6"/>
      <c r="E32" s="8" t="s">
        <v>48</v>
      </c>
      <c r="F32" s="9" t="s">
        <v>22</v>
      </c>
      <c r="G32" s="7" t="s">
        <v>23</v>
      </c>
      <c r="H32" s="10">
        <v>44754.518750000003</v>
      </c>
      <c r="I32" s="11">
        <v>44791.731527777774</v>
      </c>
      <c r="J32" s="11">
        <v>44791</v>
      </c>
      <c r="K32" s="6"/>
      <c r="L32" s="6"/>
      <c r="M32" s="6"/>
      <c r="N32" s="6"/>
      <c r="O32" s="14">
        <v>65700</v>
      </c>
      <c r="P32" s="6"/>
      <c r="Q32" s="6"/>
      <c r="R32" s="13">
        <v>65700</v>
      </c>
    </row>
    <row r="33" spans="1:18" x14ac:dyDescent="0.25">
      <c r="A33" s="6" t="s">
        <v>18</v>
      </c>
      <c r="B33" s="6" t="s">
        <v>19</v>
      </c>
      <c r="C33" s="7" t="s">
        <v>20</v>
      </c>
      <c r="D33" s="6"/>
      <c r="E33" s="8" t="s">
        <v>49</v>
      </c>
      <c r="F33" s="9" t="s">
        <v>22</v>
      </c>
      <c r="G33" s="7" t="s">
        <v>23</v>
      </c>
      <c r="H33" s="10">
        <v>44754.520833333336</v>
      </c>
      <c r="I33" s="11">
        <v>44791.724606481483</v>
      </c>
      <c r="J33" s="11">
        <v>44791</v>
      </c>
      <c r="K33" s="6"/>
      <c r="L33" s="6"/>
      <c r="M33" s="6"/>
      <c r="N33" s="6"/>
      <c r="O33" s="14">
        <v>80832</v>
      </c>
      <c r="P33" s="6"/>
      <c r="Q33" s="6"/>
      <c r="R33" s="13">
        <v>80832</v>
      </c>
    </row>
    <row r="34" spans="1:18" x14ac:dyDescent="0.25">
      <c r="A34" s="6" t="s">
        <v>18</v>
      </c>
      <c r="B34" s="6" t="s">
        <v>19</v>
      </c>
      <c r="C34" s="7" t="s">
        <v>20</v>
      </c>
      <c r="D34" s="6"/>
      <c r="E34" s="8" t="s">
        <v>50</v>
      </c>
      <c r="F34" s="9" t="s">
        <v>22</v>
      </c>
      <c r="G34" s="7" t="s">
        <v>23</v>
      </c>
      <c r="H34" s="10">
        <v>44760.922222222223</v>
      </c>
      <c r="I34" s="11">
        <v>44791.731527777774</v>
      </c>
      <c r="J34" s="11">
        <v>44791</v>
      </c>
      <c r="K34" s="6"/>
      <c r="L34" s="6"/>
      <c r="M34" s="6"/>
      <c r="N34" s="6"/>
      <c r="O34" s="14">
        <v>402865</v>
      </c>
      <c r="P34" s="6"/>
      <c r="Q34" s="6"/>
      <c r="R34" s="13">
        <v>402865</v>
      </c>
    </row>
    <row r="35" spans="1:18" x14ac:dyDescent="0.25">
      <c r="A35" s="6" t="s">
        <v>18</v>
      </c>
      <c r="B35" s="6" t="s">
        <v>19</v>
      </c>
      <c r="C35" s="7" t="s">
        <v>20</v>
      </c>
      <c r="D35" s="6"/>
      <c r="E35" s="8" t="s">
        <v>51</v>
      </c>
      <c r="F35" s="9" t="s">
        <v>22</v>
      </c>
      <c r="G35" s="7" t="s">
        <v>23</v>
      </c>
      <c r="H35" s="10">
        <v>44775.77847222222</v>
      </c>
      <c r="I35" s="11">
        <v>44818.6487037037</v>
      </c>
      <c r="J35" s="11">
        <v>44818</v>
      </c>
      <c r="K35" s="6"/>
      <c r="L35" s="6"/>
      <c r="M35" s="6"/>
      <c r="N35" s="6"/>
      <c r="O35" s="14">
        <v>67872</v>
      </c>
      <c r="P35" s="6"/>
      <c r="Q35" s="6"/>
      <c r="R35" s="13">
        <v>67872</v>
      </c>
    </row>
    <row r="36" spans="1:18" x14ac:dyDescent="0.25">
      <c r="A36" s="6" t="s">
        <v>18</v>
      </c>
      <c r="B36" s="6" t="s">
        <v>19</v>
      </c>
      <c r="C36" s="7" t="s">
        <v>20</v>
      </c>
      <c r="D36" s="6"/>
      <c r="E36" s="8" t="s">
        <v>52</v>
      </c>
      <c r="F36" s="9" t="s">
        <v>22</v>
      </c>
      <c r="G36" s="7" t="s">
        <v>23</v>
      </c>
      <c r="H36" s="10">
        <v>44778.663888888892</v>
      </c>
      <c r="I36" s="11">
        <v>44818.6487037037</v>
      </c>
      <c r="J36" s="11">
        <v>44818</v>
      </c>
      <c r="K36" s="6"/>
      <c r="L36" s="6"/>
      <c r="M36" s="6"/>
      <c r="N36" s="6"/>
      <c r="O36" s="14">
        <v>77194</v>
      </c>
      <c r="P36" s="6"/>
      <c r="Q36" s="6"/>
      <c r="R36" s="13">
        <v>77194</v>
      </c>
    </row>
    <row r="37" spans="1:18" x14ac:dyDescent="0.25">
      <c r="A37" s="6" t="s">
        <v>18</v>
      </c>
      <c r="B37" s="6" t="s">
        <v>19</v>
      </c>
      <c r="C37" s="7" t="s">
        <v>20</v>
      </c>
      <c r="D37" s="6"/>
      <c r="E37" s="8" t="s">
        <v>53</v>
      </c>
      <c r="F37" s="9" t="s">
        <v>22</v>
      </c>
      <c r="G37" s="7" t="s">
        <v>23</v>
      </c>
      <c r="H37" s="10">
        <v>44791.688888888886</v>
      </c>
      <c r="I37" s="11">
        <v>44818.6487037037</v>
      </c>
      <c r="J37" s="11">
        <v>44818</v>
      </c>
      <c r="K37" s="6"/>
      <c r="L37" s="6"/>
      <c r="M37" s="6"/>
      <c r="N37" s="6"/>
      <c r="O37" s="14">
        <v>216258</v>
      </c>
      <c r="P37" s="6"/>
      <c r="Q37" s="6"/>
      <c r="R37" s="13">
        <v>216258</v>
      </c>
    </row>
    <row r="38" spans="1:18" x14ac:dyDescent="0.25">
      <c r="A38" s="6" t="s">
        <v>18</v>
      </c>
      <c r="B38" s="6" t="s">
        <v>19</v>
      </c>
      <c r="C38" s="7" t="s">
        <v>20</v>
      </c>
      <c r="D38" s="6"/>
      <c r="E38" s="8" t="s">
        <v>54</v>
      </c>
      <c r="F38" s="9" t="s">
        <v>22</v>
      </c>
      <c r="G38" s="7" t="s">
        <v>23</v>
      </c>
      <c r="H38" s="10">
        <v>44796.755555555559</v>
      </c>
      <c r="I38" s="11">
        <v>44818.6487037037</v>
      </c>
      <c r="J38" s="11">
        <v>44818</v>
      </c>
      <c r="K38" s="6"/>
      <c r="L38" s="6"/>
      <c r="M38" s="6"/>
      <c r="N38" s="6"/>
      <c r="O38" s="14">
        <v>193405</v>
      </c>
      <c r="P38" s="6"/>
      <c r="Q38" s="6"/>
      <c r="R38" s="13">
        <v>193405</v>
      </c>
    </row>
    <row r="39" spans="1:18" x14ac:dyDescent="0.25">
      <c r="A39" s="6" t="s">
        <v>18</v>
      </c>
      <c r="B39" s="6" t="s">
        <v>19</v>
      </c>
      <c r="C39" s="7" t="s">
        <v>20</v>
      </c>
      <c r="D39" s="6"/>
      <c r="E39" s="8" t="s">
        <v>55</v>
      </c>
      <c r="F39" s="9" t="s">
        <v>22</v>
      </c>
      <c r="G39" s="7" t="s">
        <v>23</v>
      </c>
      <c r="H39" s="10">
        <v>44806.822916666664</v>
      </c>
      <c r="I39" s="11">
        <v>44846.479907407411</v>
      </c>
      <c r="J39" s="11">
        <v>44846</v>
      </c>
      <c r="K39" s="6"/>
      <c r="L39" s="6"/>
      <c r="M39" s="6"/>
      <c r="N39" s="14">
        <v>94056</v>
      </c>
      <c r="O39" s="6"/>
      <c r="P39" s="6"/>
      <c r="Q39" s="6"/>
      <c r="R39" s="13">
        <v>94056</v>
      </c>
    </row>
    <row r="40" spans="1:18" x14ac:dyDescent="0.25">
      <c r="A40" s="6" t="s">
        <v>18</v>
      </c>
      <c r="B40" s="6" t="s">
        <v>19</v>
      </c>
      <c r="C40" s="7" t="s">
        <v>20</v>
      </c>
      <c r="D40" s="6"/>
      <c r="E40" s="8" t="s">
        <v>56</v>
      </c>
      <c r="F40" s="9" t="s">
        <v>22</v>
      </c>
      <c r="G40" s="7" t="s">
        <v>23</v>
      </c>
      <c r="H40" s="10">
        <v>44820.786111111112</v>
      </c>
      <c r="I40" s="11">
        <v>44846.479907407411</v>
      </c>
      <c r="J40" s="11">
        <v>44846</v>
      </c>
      <c r="K40" s="6"/>
      <c r="L40" s="6"/>
      <c r="M40" s="6"/>
      <c r="N40" s="14">
        <v>85877</v>
      </c>
      <c r="O40" s="6"/>
      <c r="P40" s="6"/>
      <c r="Q40" s="6"/>
      <c r="R40" s="13">
        <v>85877</v>
      </c>
    </row>
    <row r="41" spans="1:18" x14ac:dyDescent="0.25">
      <c r="A41" s="6" t="s">
        <v>18</v>
      </c>
      <c r="B41" s="6" t="s">
        <v>19</v>
      </c>
      <c r="C41" s="7" t="s">
        <v>20</v>
      </c>
      <c r="D41" s="6"/>
      <c r="E41" s="8" t="s">
        <v>57</v>
      </c>
      <c r="F41" s="9" t="s">
        <v>22</v>
      </c>
      <c r="G41" s="7" t="s">
        <v>23</v>
      </c>
      <c r="H41" s="10">
        <v>44827.540277777778</v>
      </c>
      <c r="I41" s="11">
        <v>44846.479907407411</v>
      </c>
      <c r="J41" s="11">
        <v>44846</v>
      </c>
      <c r="K41" s="6"/>
      <c r="L41" s="6"/>
      <c r="M41" s="6"/>
      <c r="N41" s="14">
        <v>76761</v>
      </c>
      <c r="O41" s="6"/>
      <c r="P41" s="6"/>
      <c r="Q41" s="6"/>
      <c r="R41" s="13">
        <v>76761</v>
      </c>
    </row>
    <row r="42" spans="1:18" x14ac:dyDescent="0.25">
      <c r="A42" s="6" t="s">
        <v>18</v>
      </c>
      <c r="B42" s="6" t="s">
        <v>19</v>
      </c>
      <c r="C42" s="7" t="s">
        <v>20</v>
      </c>
      <c r="D42" s="6"/>
      <c r="E42" s="8" t="s">
        <v>58</v>
      </c>
      <c r="F42" s="9" t="s">
        <v>22</v>
      </c>
      <c r="G42" s="7" t="s">
        <v>23</v>
      </c>
      <c r="H42" s="10">
        <v>44829.273611111108</v>
      </c>
      <c r="I42" s="11">
        <v>44846.479907407411</v>
      </c>
      <c r="J42" s="11">
        <v>44846</v>
      </c>
      <c r="K42" s="6"/>
      <c r="L42" s="6"/>
      <c r="M42" s="6"/>
      <c r="N42" s="14">
        <v>230540</v>
      </c>
      <c r="O42" s="6"/>
      <c r="P42" s="6"/>
      <c r="Q42" s="6"/>
      <c r="R42" s="13">
        <v>230540</v>
      </c>
    </row>
    <row r="43" spans="1:18" x14ac:dyDescent="0.25">
      <c r="A43" s="6" t="s">
        <v>18</v>
      </c>
      <c r="B43" s="6" t="s">
        <v>19</v>
      </c>
      <c r="C43" s="7" t="s">
        <v>20</v>
      </c>
      <c r="D43" s="6"/>
      <c r="E43" s="8" t="s">
        <v>59</v>
      </c>
      <c r="F43" s="9" t="s">
        <v>22</v>
      </c>
      <c r="G43" s="7" t="s">
        <v>23</v>
      </c>
      <c r="H43" s="10">
        <v>44829.336805555555</v>
      </c>
      <c r="I43" s="11">
        <v>44846.478437500002</v>
      </c>
      <c r="J43" s="11">
        <v>44846</v>
      </c>
      <c r="K43" s="6"/>
      <c r="L43" s="6"/>
      <c r="M43" s="6"/>
      <c r="N43" s="14">
        <v>12300</v>
      </c>
      <c r="O43" s="6"/>
      <c r="P43" s="6"/>
      <c r="Q43" s="6"/>
      <c r="R43" s="13">
        <v>12300</v>
      </c>
    </row>
    <row r="44" spans="1:18" x14ac:dyDescent="0.25">
      <c r="A44" s="6" t="s">
        <v>18</v>
      </c>
      <c r="B44" s="6" t="s">
        <v>19</v>
      </c>
      <c r="C44" s="7" t="s">
        <v>20</v>
      </c>
      <c r="D44" s="6"/>
      <c r="E44" s="8" t="s">
        <v>60</v>
      </c>
      <c r="F44" s="9" t="s">
        <v>22</v>
      </c>
      <c r="G44" s="7" t="s">
        <v>23</v>
      </c>
      <c r="H44" s="10">
        <v>44829.824999999997</v>
      </c>
      <c r="I44" s="11">
        <v>44846.479907407411</v>
      </c>
      <c r="J44" s="11">
        <v>44846</v>
      </c>
      <c r="K44" s="6"/>
      <c r="L44" s="6"/>
      <c r="M44" s="6"/>
      <c r="N44" s="14">
        <v>30000</v>
      </c>
      <c r="O44" s="6"/>
      <c r="P44" s="6"/>
      <c r="Q44" s="6"/>
      <c r="R44" s="13">
        <v>30000</v>
      </c>
    </row>
    <row r="45" spans="1:18" x14ac:dyDescent="0.25">
      <c r="A45" s="6" t="s">
        <v>18</v>
      </c>
      <c r="B45" s="6" t="s">
        <v>19</v>
      </c>
      <c r="C45" s="7" t="s">
        <v>20</v>
      </c>
      <c r="D45" s="6"/>
      <c r="E45" s="8" t="s">
        <v>61</v>
      </c>
      <c r="F45" s="9" t="s">
        <v>22</v>
      </c>
      <c r="G45" s="7" t="s">
        <v>23</v>
      </c>
      <c r="H45" s="10">
        <v>44831.916666666664</v>
      </c>
      <c r="I45" s="11">
        <v>44846.479907407411</v>
      </c>
      <c r="J45" s="11">
        <v>44846</v>
      </c>
      <c r="K45" s="6"/>
      <c r="L45" s="6"/>
      <c r="M45" s="6"/>
      <c r="N45" s="14">
        <v>125906</v>
      </c>
      <c r="O45" s="6"/>
      <c r="P45" s="6"/>
      <c r="Q45" s="6"/>
      <c r="R45" s="13">
        <v>125906</v>
      </c>
    </row>
    <row r="46" spans="1:18" x14ac:dyDescent="0.25">
      <c r="A46" s="6" t="s">
        <v>18</v>
      </c>
      <c r="B46" s="6" t="s">
        <v>19</v>
      </c>
      <c r="C46" s="7" t="s">
        <v>20</v>
      </c>
      <c r="D46" s="6"/>
      <c r="E46" s="8" t="s">
        <v>62</v>
      </c>
      <c r="F46" s="9" t="s">
        <v>22</v>
      </c>
      <c r="G46" s="7" t="s">
        <v>23</v>
      </c>
      <c r="H46" s="10">
        <v>44833.558333333334</v>
      </c>
      <c r="I46" s="11">
        <v>44846.479907407411</v>
      </c>
      <c r="J46" s="11">
        <v>44846</v>
      </c>
      <c r="K46" s="6"/>
      <c r="L46" s="6"/>
      <c r="M46" s="6"/>
      <c r="N46" s="14">
        <v>67997</v>
      </c>
      <c r="O46" s="6"/>
      <c r="P46" s="6"/>
      <c r="Q46" s="6"/>
      <c r="R46" s="13">
        <v>67997</v>
      </c>
    </row>
    <row r="47" spans="1:18" x14ac:dyDescent="0.25">
      <c r="A47" s="6" t="s">
        <v>18</v>
      </c>
      <c r="B47" s="6" t="s">
        <v>19</v>
      </c>
      <c r="C47" s="7" t="s">
        <v>20</v>
      </c>
      <c r="D47" s="6"/>
      <c r="E47" s="8" t="s">
        <v>63</v>
      </c>
      <c r="F47" s="9" t="s">
        <v>22</v>
      </c>
      <c r="G47" s="7" t="s">
        <v>23</v>
      </c>
      <c r="H47" s="10">
        <v>44842.663888888892</v>
      </c>
      <c r="I47" s="11">
        <v>44874.666817129626</v>
      </c>
      <c r="J47" s="11">
        <v>44874</v>
      </c>
      <c r="K47" s="6"/>
      <c r="L47" s="6"/>
      <c r="M47" s="14">
        <v>187346</v>
      </c>
      <c r="N47" s="6"/>
      <c r="O47" s="6"/>
      <c r="P47" s="6"/>
      <c r="Q47" s="6"/>
      <c r="R47" s="13">
        <v>187346</v>
      </c>
    </row>
    <row r="48" spans="1:18" x14ac:dyDescent="0.25">
      <c r="A48" s="6" t="s">
        <v>18</v>
      </c>
      <c r="B48" s="6" t="s">
        <v>19</v>
      </c>
      <c r="C48" s="7" t="s">
        <v>20</v>
      </c>
      <c r="D48" s="6"/>
      <c r="E48" s="8" t="s">
        <v>64</v>
      </c>
      <c r="F48" s="9" t="s">
        <v>22</v>
      </c>
      <c r="G48" s="7" t="s">
        <v>23</v>
      </c>
      <c r="H48" s="10">
        <v>44844.217361111114</v>
      </c>
      <c r="I48" s="11">
        <v>44874.666817129626</v>
      </c>
      <c r="J48" s="11">
        <v>44874</v>
      </c>
      <c r="K48" s="6"/>
      <c r="L48" s="6"/>
      <c r="M48" s="14">
        <v>139100</v>
      </c>
      <c r="N48" s="6"/>
      <c r="O48" s="6"/>
      <c r="P48" s="6"/>
      <c r="Q48" s="6"/>
      <c r="R48" s="13">
        <v>139100</v>
      </c>
    </row>
    <row r="49" spans="1:18" x14ac:dyDescent="0.25">
      <c r="A49" s="6" t="s">
        <v>18</v>
      </c>
      <c r="B49" s="6" t="s">
        <v>19</v>
      </c>
      <c r="C49" s="7" t="s">
        <v>20</v>
      </c>
      <c r="D49" s="6"/>
      <c r="E49" s="8" t="s">
        <v>65</v>
      </c>
      <c r="F49" s="9" t="s">
        <v>22</v>
      </c>
      <c r="G49" s="7" t="s">
        <v>23</v>
      </c>
      <c r="H49" s="10">
        <v>44853.768055555556</v>
      </c>
      <c r="I49" s="11">
        <v>44874.666817129626</v>
      </c>
      <c r="J49" s="11">
        <v>44874</v>
      </c>
      <c r="K49" s="6"/>
      <c r="L49" s="6"/>
      <c r="M49" s="14">
        <v>66676</v>
      </c>
      <c r="N49" s="6"/>
      <c r="O49" s="6"/>
      <c r="P49" s="6"/>
      <c r="Q49" s="6"/>
      <c r="R49" s="13">
        <v>66676</v>
      </c>
    </row>
    <row r="50" spans="1:18" x14ac:dyDescent="0.25">
      <c r="A50" s="6" t="s">
        <v>18</v>
      </c>
      <c r="B50" s="6" t="s">
        <v>19</v>
      </c>
      <c r="C50" s="7" t="s">
        <v>20</v>
      </c>
      <c r="D50" s="6"/>
      <c r="E50" s="8" t="s">
        <v>66</v>
      </c>
      <c r="F50" s="9" t="s">
        <v>22</v>
      </c>
      <c r="G50" s="7" t="s">
        <v>23</v>
      </c>
      <c r="H50" s="10">
        <v>44855.736805555556</v>
      </c>
      <c r="I50" s="11">
        <v>44874.666817129626</v>
      </c>
      <c r="J50" s="11">
        <v>44874</v>
      </c>
      <c r="K50" s="6"/>
      <c r="L50" s="6"/>
      <c r="M50" s="14">
        <v>97697</v>
      </c>
      <c r="N50" s="6"/>
      <c r="O50" s="6"/>
      <c r="P50" s="6"/>
      <c r="Q50" s="6"/>
      <c r="R50" s="13">
        <v>97697</v>
      </c>
    </row>
    <row r="51" spans="1:18" x14ac:dyDescent="0.25">
      <c r="A51" s="6" t="s">
        <v>18</v>
      </c>
      <c r="B51" s="6" t="s">
        <v>19</v>
      </c>
      <c r="C51" s="7" t="s">
        <v>20</v>
      </c>
      <c r="D51" s="6"/>
      <c r="E51" s="8" t="s">
        <v>67</v>
      </c>
      <c r="F51" s="9" t="s">
        <v>22</v>
      </c>
      <c r="G51" s="7" t="s">
        <v>23</v>
      </c>
      <c r="H51" s="10">
        <v>44873.469444444447</v>
      </c>
      <c r="I51" s="11">
        <v>44910.73028935185</v>
      </c>
      <c r="J51" s="11">
        <v>44910</v>
      </c>
      <c r="K51" s="6"/>
      <c r="L51" s="6"/>
      <c r="M51" s="14">
        <v>65700</v>
      </c>
      <c r="N51" s="6"/>
      <c r="O51" s="6"/>
      <c r="P51" s="6"/>
      <c r="Q51" s="6"/>
      <c r="R51" s="13">
        <v>65700</v>
      </c>
    </row>
    <row r="52" spans="1:18" x14ac:dyDescent="0.25">
      <c r="A52" s="6" t="s">
        <v>18</v>
      </c>
      <c r="B52" s="6" t="s">
        <v>19</v>
      </c>
      <c r="C52" s="7" t="s">
        <v>20</v>
      </c>
      <c r="D52" s="6"/>
      <c r="E52" s="8" t="s">
        <v>68</v>
      </c>
      <c r="F52" s="9" t="s">
        <v>22</v>
      </c>
      <c r="G52" s="7" t="s">
        <v>23</v>
      </c>
      <c r="H52" s="10">
        <v>44880.540277777778</v>
      </c>
      <c r="I52" s="11">
        <v>44910.73028935185</v>
      </c>
      <c r="J52" s="11">
        <v>44910</v>
      </c>
      <c r="K52" s="6"/>
      <c r="L52" s="6"/>
      <c r="M52" s="14">
        <v>65700</v>
      </c>
      <c r="N52" s="6"/>
      <c r="O52" s="6"/>
      <c r="P52" s="6"/>
      <c r="Q52" s="6"/>
      <c r="R52" s="13">
        <v>65700</v>
      </c>
    </row>
    <row r="53" spans="1:18" x14ac:dyDescent="0.25">
      <c r="A53" s="6" t="s">
        <v>18</v>
      </c>
      <c r="B53" s="6" t="s">
        <v>19</v>
      </c>
      <c r="C53" s="7" t="s">
        <v>20</v>
      </c>
      <c r="D53" s="6"/>
      <c r="E53" s="8" t="s">
        <v>69</v>
      </c>
      <c r="F53" s="9" t="s">
        <v>22</v>
      </c>
      <c r="G53" s="7" t="s">
        <v>23</v>
      </c>
      <c r="H53" s="10">
        <v>44886.783333333333</v>
      </c>
      <c r="I53" s="11">
        <v>44910.73028935185</v>
      </c>
      <c r="J53" s="11">
        <v>44910</v>
      </c>
      <c r="K53" s="6"/>
      <c r="L53" s="6"/>
      <c r="M53" s="14">
        <v>164758</v>
      </c>
      <c r="N53" s="6"/>
      <c r="O53" s="6"/>
      <c r="P53" s="6"/>
      <c r="Q53" s="6"/>
      <c r="R53" s="13">
        <v>164758</v>
      </c>
    </row>
    <row r="54" spans="1:18" x14ac:dyDescent="0.25">
      <c r="A54" s="6" t="s">
        <v>18</v>
      </c>
      <c r="B54" s="6" t="s">
        <v>19</v>
      </c>
      <c r="C54" s="7" t="s">
        <v>20</v>
      </c>
      <c r="D54" s="6"/>
      <c r="E54" s="8" t="s">
        <v>70</v>
      </c>
      <c r="F54" s="9" t="s">
        <v>22</v>
      </c>
      <c r="G54" s="7" t="s">
        <v>23</v>
      </c>
      <c r="H54" s="10">
        <v>44892.95</v>
      </c>
      <c r="I54" s="11">
        <v>44910.73028935185</v>
      </c>
      <c r="J54" s="11">
        <v>44910</v>
      </c>
      <c r="K54" s="6"/>
      <c r="L54" s="6"/>
      <c r="M54" s="14">
        <v>83550</v>
      </c>
      <c r="N54" s="6"/>
      <c r="O54" s="6"/>
      <c r="P54" s="6"/>
      <c r="Q54" s="6"/>
      <c r="R54" s="13">
        <v>83550</v>
      </c>
    </row>
    <row r="55" spans="1:18" x14ac:dyDescent="0.25">
      <c r="A55" s="6" t="s">
        <v>18</v>
      </c>
      <c r="B55" s="6" t="s">
        <v>19</v>
      </c>
      <c r="C55" s="7" t="s">
        <v>20</v>
      </c>
      <c r="D55" s="6"/>
      <c r="E55" s="8" t="s">
        <v>71</v>
      </c>
      <c r="F55" s="9" t="s">
        <v>22</v>
      </c>
      <c r="G55" s="7" t="s">
        <v>23</v>
      </c>
      <c r="H55" s="10">
        <v>44893.598611111112</v>
      </c>
      <c r="I55" s="11">
        <v>44910.73028935185</v>
      </c>
      <c r="J55" s="11">
        <v>44910</v>
      </c>
      <c r="K55" s="6"/>
      <c r="L55" s="6"/>
      <c r="M55" s="14">
        <v>251216</v>
      </c>
      <c r="N55" s="6"/>
      <c r="O55" s="6"/>
      <c r="P55" s="6"/>
      <c r="Q55" s="6"/>
      <c r="R55" s="13">
        <v>251216</v>
      </c>
    </row>
    <row r="56" spans="1:18" x14ac:dyDescent="0.25">
      <c r="A56" s="6" t="s">
        <v>18</v>
      </c>
      <c r="B56" s="6" t="s">
        <v>19</v>
      </c>
      <c r="C56" s="7" t="s">
        <v>20</v>
      </c>
      <c r="D56" s="6"/>
      <c r="E56" s="8" t="s">
        <v>72</v>
      </c>
      <c r="F56" s="9" t="s">
        <v>22</v>
      </c>
      <c r="G56" s="7" t="s">
        <v>23</v>
      </c>
      <c r="H56" s="10">
        <v>44899.623611111114</v>
      </c>
      <c r="I56" s="11">
        <v>44925.570219907408</v>
      </c>
      <c r="J56" s="11">
        <v>44925</v>
      </c>
      <c r="K56" s="6"/>
      <c r="L56" s="6"/>
      <c r="M56" s="14">
        <v>257726</v>
      </c>
      <c r="N56" s="6"/>
      <c r="O56" s="6"/>
      <c r="P56" s="6"/>
      <c r="Q56" s="6"/>
      <c r="R56" s="13">
        <v>257726</v>
      </c>
    </row>
    <row r="57" spans="1:18" x14ac:dyDescent="0.25">
      <c r="A57" s="6" t="s">
        <v>18</v>
      </c>
      <c r="B57" s="6" t="s">
        <v>19</v>
      </c>
      <c r="C57" s="7" t="s">
        <v>20</v>
      </c>
      <c r="D57" s="6"/>
      <c r="E57" s="8" t="s">
        <v>73</v>
      </c>
      <c r="F57" s="9" t="s">
        <v>22</v>
      </c>
      <c r="G57" s="7" t="s">
        <v>23</v>
      </c>
      <c r="H57" s="10">
        <v>44920.835416666669</v>
      </c>
      <c r="I57" s="11">
        <v>44925.570219907408</v>
      </c>
      <c r="J57" s="11">
        <v>44925</v>
      </c>
      <c r="K57" s="6"/>
      <c r="L57" s="6"/>
      <c r="M57" s="14">
        <v>90735</v>
      </c>
      <c r="N57" s="6"/>
      <c r="O57" s="6"/>
      <c r="P57" s="6"/>
      <c r="Q57" s="6"/>
      <c r="R57" s="13">
        <v>90735</v>
      </c>
    </row>
    <row r="58" spans="1:18" x14ac:dyDescent="0.25">
      <c r="A58" s="6" t="s">
        <v>18</v>
      </c>
      <c r="B58" s="6" t="s">
        <v>19</v>
      </c>
      <c r="C58" s="7" t="s">
        <v>20</v>
      </c>
      <c r="D58" s="6"/>
      <c r="E58" s="8" t="s">
        <v>74</v>
      </c>
      <c r="F58" s="9" t="s">
        <v>22</v>
      </c>
      <c r="G58" s="7" t="s">
        <v>23</v>
      </c>
      <c r="H58" s="10">
        <v>44924.791666666664</v>
      </c>
      <c r="I58" s="11">
        <v>44926.785671296297</v>
      </c>
      <c r="J58" s="11">
        <v>44926</v>
      </c>
      <c r="K58" s="6"/>
      <c r="L58" s="14">
        <v>67983</v>
      </c>
      <c r="M58" s="6"/>
      <c r="N58" s="6"/>
      <c r="O58" s="6"/>
      <c r="P58" s="6"/>
      <c r="Q58" s="6"/>
      <c r="R58" s="13">
        <v>67983</v>
      </c>
    </row>
    <row r="59" spans="1:18" x14ac:dyDescent="0.25">
      <c r="A59" s="6" t="s">
        <v>18</v>
      </c>
      <c r="B59" s="6" t="s">
        <v>19</v>
      </c>
      <c r="C59" s="7" t="s">
        <v>20</v>
      </c>
      <c r="D59" s="6"/>
      <c r="E59" s="8" t="s">
        <v>75</v>
      </c>
      <c r="F59" s="9" t="s">
        <v>76</v>
      </c>
      <c r="G59" s="7" t="s">
        <v>23</v>
      </c>
      <c r="H59" s="10">
        <v>42521</v>
      </c>
      <c r="I59" s="11">
        <v>42530.393379629626</v>
      </c>
      <c r="J59" s="11">
        <v>42560</v>
      </c>
      <c r="K59" s="6"/>
      <c r="L59" s="6"/>
      <c r="M59" s="6"/>
      <c r="N59" s="6"/>
      <c r="O59" s="6"/>
      <c r="P59" s="6"/>
      <c r="Q59" s="12">
        <v>31300</v>
      </c>
      <c r="R59" s="13">
        <v>31300</v>
      </c>
    </row>
    <row r="60" spans="1:18" x14ac:dyDescent="0.25">
      <c r="A60" s="6" t="s">
        <v>18</v>
      </c>
      <c r="B60" s="6" t="s">
        <v>19</v>
      </c>
      <c r="C60" s="7" t="s">
        <v>20</v>
      </c>
      <c r="D60" s="6"/>
      <c r="E60" s="8" t="s">
        <v>77</v>
      </c>
      <c r="F60" s="9" t="s">
        <v>76</v>
      </c>
      <c r="G60" s="7" t="s">
        <v>23</v>
      </c>
      <c r="H60" s="10">
        <v>44216.396527777775</v>
      </c>
      <c r="I60" s="11">
        <v>44251.704247685186</v>
      </c>
      <c r="J60" s="11">
        <v>44251</v>
      </c>
      <c r="K60" s="6"/>
      <c r="L60" s="6"/>
      <c r="M60" s="6"/>
      <c r="N60" s="6"/>
      <c r="O60" s="6"/>
      <c r="P60" s="6"/>
      <c r="Q60" s="12">
        <v>35100</v>
      </c>
      <c r="R60" s="13">
        <v>35100</v>
      </c>
    </row>
    <row r="61" spans="1:18" x14ac:dyDescent="0.25">
      <c r="A61" s="6" t="s">
        <v>18</v>
      </c>
      <c r="B61" s="6" t="s">
        <v>19</v>
      </c>
      <c r="C61" s="7" t="s">
        <v>20</v>
      </c>
      <c r="D61" s="6"/>
      <c r="E61" s="8" t="s">
        <v>78</v>
      </c>
      <c r="F61" s="9" t="s">
        <v>76</v>
      </c>
      <c r="G61" s="7" t="s">
        <v>23</v>
      </c>
      <c r="H61" s="10">
        <v>44351.428472222222</v>
      </c>
      <c r="I61" s="11">
        <v>44394.58761574074</v>
      </c>
      <c r="J61" s="11">
        <v>44394</v>
      </c>
      <c r="K61" s="6"/>
      <c r="L61" s="6"/>
      <c r="M61" s="6"/>
      <c r="N61" s="6"/>
      <c r="O61" s="6"/>
      <c r="P61" s="6"/>
      <c r="Q61" s="12">
        <v>36300</v>
      </c>
      <c r="R61" s="13">
        <v>36300</v>
      </c>
    </row>
    <row r="62" spans="1:18" x14ac:dyDescent="0.25">
      <c r="A62" s="6" t="s">
        <v>18</v>
      </c>
      <c r="B62" s="6" t="s">
        <v>19</v>
      </c>
      <c r="C62" s="7" t="s">
        <v>20</v>
      </c>
      <c r="D62" s="6"/>
      <c r="E62" s="8" t="s">
        <v>79</v>
      </c>
      <c r="F62" s="9" t="s">
        <v>76</v>
      </c>
      <c r="G62" s="7" t="s">
        <v>23</v>
      </c>
      <c r="H62" s="10">
        <v>44536.832638888889</v>
      </c>
      <c r="I62" s="11">
        <v>44561.536840277775</v>
      </c>
      <c r="J62" s="11">
        <v>44561</v>
      </c>
      <c r="K62" s="6"/>
      <c r="L62" s="6"/>
      <c r="M62" s="6"/>
      <c r="N62" s="6"/>
      <c r="O62" s="6"/>
      <c r="P62" s="6"/>
      <c r="Q62" s="12">
        <v>126400</v>
      </c>
      <c r="R62" s="13">
        <v>126400</v>
      </c>
    </row>
    <row r="63" spans="1:18" x14ac:dyDescent="0.25">
      <c r="P63" t="s">
        <v>80</v>
      </c>
      <c r="R63" s="15">
        <f>SUM(R7:R62)</f>
        <v>5983359</v>
      </c>
    </row>
  </sheetData>
  <pageMargins left="0.7" right="0.7" top="0.75" bottom="0.75" header="0.3" footer="0.3"/>
  <pageSetup paperSize="9"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8"/>
  <sheetViews>
    <sheetView workbookViewId="0">
      <selection activeCell="A3" sqref="A3:C8"/>
    </sheetView>
  </sheetViews>
  <sheetFormatPr baseColWidth="10" defaultRowHeight="15" x14ac:dyDescent="0.25"/>
  <cols>
    <col min="1" max="1" width="36.28515625" bestFit="1" customWidth="1"/>
    <col min="2" max="2" width="10.85546875" customWidth="1"/>
    <col min="3" max="3" width="23.140625" bestFit="1" customWidth="1"/>
  </cols>
  <sheetData>
    <row r="3" spans="1:3" x14ac:dyDescent="0.25">
      <c r="A3" s="30" t="s">
        <v>216</v>
      </c>
      <c r="B3" s="25" t="s">
        <v>217</v>
      </c>
      <c r="C3" s="25" t="s">
        <v>218</v>
      </c>
    </row>
    <row r="4" spans="1:3" x14ac:dyDescent="0.25">
      <c r="A4" s="31" t="s">
        <v>162</v>
      </c>
      <c r="B4" s="32">
        <v>15</v>
      </c>
      <c r="C4" s="33">
        <v>454067</v>
      </c>
    </row>
    <row r="5" spans="1:3" x14ac:dyDescent="0.25">
      <c r="A5" s="31" t="s">
        <v>213</v>
      </c>
      <c r="B5" s="32">
        <v>26</v>
      </c>
      <c r="C5" s="33">
        <v>3208899</v>
      </c>
    </row>
    <row r="6" spans="1:3" x14ac:dyDescent="0.25">
      <c r="A6" s="31" t="s">
        <v>198</v>
      </c>
      <c r="B6" s="32">
        <v>14</v>
      </c>
      <c r="C6" s="33">
        <v>2222696</v>
      </c>
    </row>
    <row r="7" spans="1:3" x14ac:dyDescent="0.25">
      <c r="A7" s="31" t="s">
        <v>214</v>
      </c>
      <c r="B7" s="32">
        <v>1</v>
      </c>
      <c r="C7" s="33">
        <v>97697</v>
      </c>
    </row>
    <row r="8" spans="1:3" x14ac:dyDescent="0.25">
      <c r="A8" s="31" t="s">
        <v>215</v>
      </c>
      <c r="B8" s="32">
        <v>56</v>
      </c>
      <c r="C8" s="33">
        <v>5983359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T58"/>
  <sheetViews>
    <sheetView topLeftCell="G2" workbookViewId="0">
      <selection activeCell="AC44" sqref="AC44"/>
    </sheetView>
  </sheetViews>
  <sheetFormatPr baseColWidth="10" defaultRowHeight="15" x14ac:dyDescent="0.25"/>
  <cols>
    <col min="2" max="2" width="23.85546875" customWidth="1"/>
    <col min="11" max="11" width="27" customWidth="1"/>
    <col min="12" max="12" width="23.140625" customWidth="1"/>
  </cols>
  <sheetData>
    <row r="1" spans="1:46" x14ac:dyDescent="0.25">
      <c r="J1" s="29">
        <f>SUBTOTAL(9,J3:J58)</f>
        <v>3208899</v>
      </c>
    </row>
    <row r="2" spans="1:46" ht="105" x14ac:dyDescent="0.25">
      <c r="A2" s="17" t="s">
        <v>84</v>
      </c>
      <c r="B2" s="17" t="s">
        <v>85</v>
      </c>
      <c r="C2" s="17" t="s">
        <v>86</v>
      </c>
      <c r="D2" s="17" t="s">
        <v>87</v>
      </c>
      <c r="E2" s="18" t="s">
        <v>88</v>
      </c>
      <c r="F2" s="17" t="s">
        <v>89</v>
      </c>
      <c r="G2" s="17" t="s">
        <v>90</v>
      </c>
      <c r="H2" s="17" t="s">
        <v>91</v>
      </c>
      <c r="I2" s="19" t="s">
        <v>92</v>
      </c>
      <c r="J2" s="28" t="s">
        <v>93</v>
      </c>
      <c r="K2" s="17" t="s">
        <v>94</v>
      </c>
      <c r="L2" s="20" t="s">
        <v>95</v>
      </c>
      <c r="M2" s="20" t="s">
        <v>96</v>
      </c>
      <c r="N2" s="20" t="s">
        <v>97</v>
      </c>
      <c r="O2" s="21" t="s">
        <v>98</v>
      </c>
      <c r="P2" s="20" t="s">
        <v>99</v>
      </c>
      <c r="Q2" s="20" t="s">
        <v>100</v>
      </c>
      <c r="R2" s="20" t="s">
        <v>101</v>
      </c>
      <c r="S2" s="21" t="s">
        <v>102</v>
      </c>
      <c r="T2" s="17" t="s">
        <v>103</v>
      </c>
      <c r="U2" s="19" t="s">
        <v>104</v>
      </c>
      <c r="V2" s="22" t="s">
        <v>105</v>
      </c>
      <c r="W2" s="22" t="s">
        <v>106</v>
      </c>
      <c r="X2" s="19" t="s">
        <v>107</v>
      </c>
      <c r="Y2" s="19" t="s">
        <v>108</v>
      </c>
      <c r="Z2" s="23" t="s">
        <v>109</v>
      </c>
      <c r="AA2" s="23" t="s">
        <v>110</v>
      </c>
      <c r="AB2" s="23" t="s">
        <v>111</v>
      </c>
      <c r="AC2" s="23" t="s">
        <v>112</v>
      </c>
      <c r="AD2" s="19" t="s">
        <v>113</v>
      </c>
      <c r="AE2" s="21" t="s">
        <v>114</v>
      </c>
      <c r="AF2" s="21" t="s">
        <v>115</v>
      </c>
      <c r="AG2" s="20" t="s">
        <v>116</v>
      </c>
      <c r="AH2" s="20" t="s">
        <v>117</v>
      </c>
      <c r="AI2" s="21" t="s">
        <v>118</v>
      </c>
      <c r="AJ2" s="17" t="s">
        <v>119</v>
      </c>
      <c r="AK2" s="17" t="s">
        <v>120</v>
      </c>
      <c r="AL2" s="24" t="s">
        <v>121</v>
      </c>
      <c r="AM2" s="17" t="s">
        <v>122</v>
      </c>
      <c r="AN2" s="17" t="s">
        <v>123</v>
      </c>
      <c r="AO2" s="17" t="s">
        <v>124</v>
      </c>
      <c r="AP2" s="17" t="s">
        <v>125</v>
      </c>
      <c r="AQ2" s="17" t="s">
        <v>126</v>
      </c>
      <c r="AR2" s="19" t="s">
        <v>127</v>
      </c>
      <c r="AS2" s="19" t="s">
        <v>128</v>
      </c>
      <c r="AT2" s="17" t="s">
        <v>129</v>
      </c>
    </row>
    <row r="3" spans="1:46" x14ac:dyDescent="0.25">
      <c r="A3" s="25">
        <v>891380046</v>
      </c>
      <c r="B3" s="25" t="s">
        <v>130</v>
      </c>
      <c r="C3" s="25" t="s">
        <v>131</v>
      </c>
      <c r="D3" s="25">
        <v>80777</v>
      </c>
      <c r="E3" s="25" t="s">
        <v>132</v>
      </c>
      <c r="F3" s="25" t="s">
        <v>131</v>
      </c>
      <c r="G3" s="25">
        <v>80777</v>
      </c>
      <c r="H3" s="26">
        <v>44745</v>
      </c>
      <c r="I3" s="27">
        <v>69584</v>
      </c>
      <c r="J3" s="27">
        <v>69584</v>
      </c>
      <c r="K3" s="25" t="s">
        <v>133</v>
      </c>
      <c r="L3" s="25" t="s">
        <v>213</v>
      </c>
      <c r="M3" s="25"/>
      <c r="N3" s="25"/>
      <c r="O3" s="27">
        <v>0</v>
      </c>
      <c r="P3" s="25"/>
      <c r="Q3" s="25"/>
      <c r="R3" s="25"/>
      <c r="S3" s="27">
        <v>0</v>
      </c>
      <c r="T3" s="25" t="s">
        <v>134</v>
      </c>
      <c r="U3" s="27">
        <v>69584</v>
      </c>
      <c r="V3" s="27">
        <v>0</v>
      </c>
      <c r="W3" s="27">
        <v>0</v>
      </c>
      <c r="X3" s="27">
        <v>0</v>
      </c>
      <c r="Y3" s="27">
        <v>69584</v>
      </c>
      <c r="Z3" s="27">
        <v>0</v>
      </c>
      <c r="AA3" s="25"/>
      <c r="AB3" s="27">
        <v>0</v>
      </c>
      <c r="AC3" s="25"/>
      <c r="AD3" s="27">
        <v>0</v>
      </c>
      <c r="AE3" s="27">
        <v>0</v>
      </c>
      <c r="AF3" s="27">
        <v>0</v>
      </c>
      <c r="AG3" s="25"/>
      <c r="AH3" s="25"/>
      <c r="AI3" s="27">
        <v>0</v>
      </c>
      <c r="AJ3" s="26">
        <v>44351</v>
      </c>
      <c r="AK3" s="25"/>
      <c r="AL3" s="25">
        <v>2</v>
      </c>
      <c r="AM3" s="25"/>
      <c r="AN3" s="25"/>
      <c r="AO3" s="25">
        <v>1</v>
      </c>
      <c r="AP3" s="25">
        <v>20220830</v>
      </c>
      <c r="AQ3" s="25">
        <v>20220818</v>
      </c>
      <c r="AR3" s="27">
        <v>69584</v>
      </c>
      <c r="AS3" s="27">
        <v>0</v>
      </c>
      <c r="AT3" s="26">
        <v>44957</v>
      </c>
    </row>
    <row r="4" spans="1:46" x14ac:dyDescent="0.25">
      <c r="A4" s="25">
        <v>891380046</v>
      </c>
      <c r="B4" s="25" t="s">
        <v>130</v>
      </c>
      <c r="C4" s="25" t="s">
        <v>131</v>
      </c>
      <c r="D4" s="25">
        <v>81649</v>
      </c>
      <c r="E4" s="25" t="s">
        <v>135</v>
      </c>
      <c r="F4" s="25" t="s">
        <v>131</v>
      </c>
      <c r="G4" s="25">
        <v>81649</v>
      </c>
      <c r="H4" s="26">
        <v>44862</v>
      </c>
      <c r="I4" s="27">
        <v>65700</v>
      </c>
      <c r="J4" s="27">
        <v>65700</v>
      </c>
      <c r="K4" s="25" t="s">
        <v>133</v>
      </c>
      <c r="L4" s="25" t="s">
        <v>213</v>
      </c>
      <c r="M4" s="25"/>
      <c r="N4" s="25"/>
      <c r="O4" s="27">
        <v>0</v>
      </c>
      <c r="P4" s="25"/>
      <c r="Q4" s="25"/>
      <c r="R4" s="25"/>
      <c r="S4" s="27">
        <v>0</v>
      </c>
      <c r="T4" s="25" t="s">
        <v>134</v>
      </c>
      <c r="U4" s="27">
        <v>65700</v>
      </c>
      <c r="V4" s="27">
        <v>0</v>
      </c>
      <c r="W4" s="27">
        <v>0</v>
      </c>
      <c r="X4" s="27">
        <v>0</v>
      </c>
      <c r="Y4" s="27">
        <v>65700</v>
      </c>
      <c r="Z4" s="27">
        <v>0</v>
      </c>
      <c r="AA4" s="25"/>
      <c r="AB4" s="27">
        <v>0</v>
      </c>
      <c r="AC4" s="25"/>
      <c r="AD4" s="27">
        <v>0</v>
      </c>
      <c r="AE4" s="27">
        <v>0</v>
      </c>
      <c r="AF4" s="27">
        <v>0</v>
      </c>
      <c r="AG4" s="25"/>
      <c r="AH4" s="25"/>
      <c r="AI4" s="27">
        <v>0</v>
      </c>
      <c r="AJ4" s="26">
        <v>44536</v>
      </c>
      <c r="AK4" s="25"/>
      <c r="AL4" s="25">
        <v>2</v>
      </c>
      <c r="AM4" s="25"/>
      <c r="AN4" s="25"/>
      <c r="AO4" s="25">
        <v>1</v>
      </c>
      <c r="AP4" s="25">
        <v>20220830</v>
      </c>
      <c r="AQ4" s="25">
        <v>20220818</v>
      </c>
      <c r="AR4" s="27">
        <v>65700</v>
      </c>
      <c r="AS4" s="27">
        <v>0</v>
      </c>
      <c r="AT4" s="26">
        <v>44957</v>
      </c>
    </row>
    <row r="5" spans="1:46" x14ac:dyDescent="0.25">
      <c r="A5" s="25">
        <v>891380046</v>
      </c>
      <c r="B5" s="25" t="s">
        <v>130</v>
      </c>
      <c r="C5" s="25" t="s">
        <v>131</v>
      </c>
      <c r="D5" s="25">
        <v>89428</v>
      </c>
      <c r="E5" s="25" t="s">
        <v>136</v>
      </c>
      <c r="F5" s="25" t="s">
        <v>131</v>
      </c>
      <c r="G5" s="25">
        <v>89428</v>
      </c>
      <c r="H5" s="26">
        <v>44862</v>
      </c>
      <c r="I5" s="27">
        <v>30000</v>
      </c>
      <c r="J5" s="27">
        <v>30000</v>
      </c>
      <c r="K5" s="25" t="s">
        <v>133</v>
      </c>
      <c r="L5" s="25" t="s">
        <v>213</v>
      </c>
      <c r="M5" s="25"/>
      <c r="N5" s="25"/>
      <c r="O5" s="27">
        <v>0</v>
      </c>
      <c r="P5" s="25"/>
      <c r="Q5" s="25"/>
      <c r="R5" s="25"/>
      <c r="S5" s="27">
        <v>0</v>
      </c>
      <c r="T5" s="25" t="s">
        <v>134</v>
      </c>
      <c r="U5" s="27">
        <v>30000</v>
      </c>
      <c r="V5" s="27">
        <v>0</v>
      </c>
      <c r="W5" s="27">
        <v>0</v>
      </c>
      <c r="X5" s="27">
        <v>0</v>
      </c>
      <c r="Y5" s="27">
        <v>30000</v>
      </c>
      <c r="Z5" s="27">
        <v>0</v>
      </c>
      <c r="AA5" s="25"/>
      <c r="AB5" s="27">
        <v>0</v>
      </c>
      <c r="AC5" s="25"/>
      <c r="AD5" s="27">
        <v>0</v>
      </c>
      <c r="AE5" s="27">
        <v>0</v>
      </c>
      <c r="AF5" s="27">
        <v>0</v>
      </c>
      <c r="AG5" s="25"/>
      <c r="AH5" s="25"/>
      <c r="AI5" s="27">
        <v>0</v>
      </c>
      <c r="AJ5" s="26">
        <v>44901</v>
      </c>
      <c r="AK5" s="25"/>
      <c r="AL5" s="25">
        <v>2</v>
      </c>
      <c r="AM5" s="25"/>
      <c r="AN5" s="25"/>
      <c r="AO5" s="25">
        <v>1</v>
      </c>
      <c r="AP5" s="25">
        <v>20221030</v>
      </c>
      <c r="AQ5" s="25">
        <v>20221011</v>
      </c>
      <c r="AR5" s="27">
        <v>30000</v>
      </c>
      <c r="AS5" s="27">
        <v>0</v>
      </c>
      <c r="AT5" s="26">
        <v>44957</v>
      </c>
    </row>
    <row r="6" spans="1:46" x14ac:dyDescent="0.25">
      <c r="A6" s="25">
        <v>891380046</v>
      </c>
      <c r="B6" s="25" t="s">
        <v>130</v>
      </c>
      <c r="C6" s="25" t="s">
        <v>131</v>
      </c>
      <c r="D6" s="25">
        <v>89937</v>
      </c>
      <c r="E6" s="25" t="s">
        <v>137</v>
      </c>
      <c r="F6" s="25" t="s">
        <v>131</v>
      </c>
      <c r="G6" s="25">
        <v>89937</v>
      </c>
      <c r="H6" s="26">
        <v>44862</v>
      </c>
      <c r="I6" s="27">
        <v>67997</v>
      </c>
      <c r="J6" s="27">
        <v>67997</v>
      </c>
      <c r="K6" s="25" t="s">
        <v>133</v>
      </c>
      <c r="L6" s="25" t="s">
        <v>213</v>
      </c>
      <c r="M6" s="25"/>
      <c r="N6" s="25"/>
      <c r="O6" s="27">
        <v>0</v>
      </c>
      <c r="P6" s="25"/>
      <c r="Q6" s="25"/>
      <c r="R6" s="25"/>
      <c r="S6" s="27">
        <v>0</v>
      </c>
      <c r="T6" s="25" t="s">
        <v>134</v>
      </c>
      <c r="U6" s="27">
        <v>67997</v>
      </c>
      <c r="V6" s="27">
        <v>0</v>
      </c>
      <c r="W6" s="27">
        <v>0</v>
      </c>
      <c r="X6" s="27">
        <v>0</v>
      </c>
      <c r="Y6" s="27">
        <v>67997</v>
      </c>
      <c r="Z6" s="27">
        <v>0</v>
      </c>
      <c r="AA6" s="25"/>
      <c r="AB6" s="27">
        <v>0</v>
      </c>
      <c r="AC6" s="25"/>
      <c r="AD6" s="27">
        <v>0</v>
      </c>
      <c r="AE6" s="27">
        <v>0</v>
      </c>
      <c r="AF6" s="27">
        <v>0</v>
      </c>
      <c r="AG6" s="25"/>
      <c r="AH6" s="25"/>
      <c r="AI6" s="27">
        <v>0</v>
      </c>
      <c r="AJ6" s="26">
        <v>44959</v>
      </c>
      <c r="AK6" s="25"/>
      <c r="AL6" s="25">
        <v>2</v>
      </c>
      <c r="AM6" s="25"/>
      <c r="AN6" s="25"/>
      <c r="AO6" s="25">
        <v>1</v>
      </c>
      <c r="AP6" s="25">
        <v>20221030</v>
      </c>
      <c r="AQ6" s="25">
        <v>20221011</v>
      </c>
      <c r="AR6" s="27">
        <v>67997</v>
      </c>
      <c r="AS6" s="27">
        <v>0</v>
      </c>
      <c r="AT6" s="26">
        <v>44957</v>
      </c>
    </row>
    <row r="7" spans="1:46" x14ac:dyDescent="0.25">
      <c r="A7" s="25">
        <v>891380046</v>
      </c>
      <c r="B7" s="25" t="s">
        <v>130</v>
      </c>
      <c r="C7" s="25" t="s">
        <v>131</v>
      </c>
      <c r="D7" s="25">
        <v>90829</v>
      </c>
      <c r="E7" s="25" t="s">
        <v>138</v>
      </c>
      <c r="F7" s="25" t="s">
        <v>131</v>
      </c>
      <c r="G7" s="25">
        <v>90829</v>
      </c>
      <c r="H7" s="26">
        <v>44842</v>
      </c>
      <c r="I7" s="27">
        <v>187346</v>
      </c>
      <c r="J7" s="27">
        <v>187346</v>
      </c>
      <c r="K7" s="25" t="s">
        <v>133</v>
      </c>
      <c r="L7" s="25" t="s">
        <v>213</v>
      </c>
      <c r="M7" s="25"/>
      <c r="N7" s="25"/>
      <c r="O7" s="27">
        <v>0</v>
      </c>
      <c r="P7" s="25"/>
      <c r="Q7" s="25"/>
      <c r="R7" s="25"/>
      <c r="S7" s="27">
        <v>187346</v>
      </c>
      <c r="T7" s="25" t="s">
        <v>134</v>
      </c>
      <c r="U7" s="27">
        <v>187346</v>
      </c>
      <c r="V7" s="27">
        <v>0</v>
      </c>
      <c r="W7" s="27">
        <v>0</v>
      </c>
      <c r="X7" s="27">
        <v>0</v>
      </c>
      <c r="Y7" s="27">
        <v>187346</v>
      </c>
      <c r="Z7" s="27">
        <v>0</v>
      </c>
      <c r="AA7" s="25"/>
      <c r="AB7" s="27">
        <v>0</v>
      </c>
      <c r="AC7" s="25"/>
      <c r="AD7" s="27">
        <v>0</v>
      </c>
      <c r="AE7" s="27">
        <v>0</v>
      </c>
      <c r="AF7" s="27">
        <v>0</v>
      </c>
      <c r="AG7" s="25"/>
      <c r="AH7" s="25"/>
      <c r="AI7" s="27">
        <v>0</v>
      </c>
      <c r="AJ7" s="26">
        <v>44959</v>
      </c>
      <c r="AK7" s="25"/>
      <c r="AL7" s="25">
        <v>2</v>
      </c>
      <c r="AM7" s="25"/>
      <c r="AN7" s="25"/>
      <c r="AO7" s="25">
        <v>1</v>
      </c>
      <c r="AP7" s="25">
        <v>20221130</v>
      </c>
      <c r="AQ7" s="25">
        <v>20221109</v>
      </c>
      <c r="AR7" s="27">
        <v>187346</v>
      </c>
      <c r="AS7" s="27">
        <v>0</v>
      </c>
      <c r="AT7" s="26">
        <v>44957</v>
      </c>
    </row>
    <row r="8" spans="1:46" x14ac:dyDescent="0.25">
      <c r="A8" s="25">
        <v>891380046</v>
      </c>
      <c r="B8" s="25" t="s">
        <v>130</v>
      </c>
      <c r="C8" s="25" t="s">
        <v>131</v>
      </c>
      <c r="D8" s="25">
        <v>90872</v>
      </c>
      <c r="E8" s="25" t="s">
        <v>139</v>
      </c>
      <c r="F8" s="25" t="s">
        <v>131</v>
      </c>
      <c r="G8" s="25">
        <v>90872</v>
      </c>
      <c r="H8" s="26">
        <v>44862</v>
      </c>
      <c r="I8" s="27">
        <v>139100</v>
      </c>
      <c r="J8" s="27">
        <v>139100</v>
      </c>
      <c r="K8" s="25" t="s">
        <v>133</v>
      </c>
      <c r="L8" s="25" t="s">
        <v>213</v>
      </c>
      <c r="M8" s="25"/>
      <c r="N8" s="25"/>
      <c r="O8" s="27">
        <v>0</v>
      </c>
      <c r="P8" s="25"/>
      <c r="Q8" s="25"/>
      <c r="R8" s="25"/>
      <c r="S8" s="27">
        <v>139100</v>
      </c>
      <c r="T8" s="25" t="s">
        <v>134</v>
      </c>
      <c r="U8" s="27">
        <v>139100</v>
      </c>
      <c r="V8" s="27">
        <v>0</v>
      </c>
      <c r="W8" s="27">
        <v>0</v>
      </c>
      <c r="X8" s="27">
        <v>0</v>
      </c>
      <c r="Y8" s="27">
        <v>139100</v>
      </c>
      <c r="Z8" s="27">
        <v>0</v>
      </c>
      <c r="AA8" s="25"/>
      <c r="AB8" s="27">
        <v>0</v>
      </c>
      <c r="AC8" s="25"/>
      <c r="AD8" s="27">
        <v>0</v>
      </c>
      <c r="AE8" s="27">
        <v>0</v>
      </c>
      <c r="AF8" s="27">
        <v>0</v>
      </c>
      <c r="AG8" s="25"/>
      <c r="AH8" s="25"/>
      <c r="AI8" s="27">
        <v>0</v>
      </c>
      <c r="AJ8" s="26">
        <v>44959</v>
      </c>
      <c r="AK8" s="25"/>
      <c r="AL8" s="25">
        <v>2</v>
      </c>
      <c r="AM8" s="25"/>
      <c r="AN8" s="25"/>
      <c r="AO8" s="25">
        <v>1</v>
      </c>
      <c r="AP8" s="25">
        <v>20221130</v>
      </c>
      <c r="AQ8" s="25">
        <v>20221109</v>
      </c>
      <c r="AR8" s="27">
        <v>139100</v>
      </c>
      <c r="AS8" s="27">
        <v>0</v>
      </c>
      <c r="AT8" s="26">
        <v>44957</v>
      </c>
    </row>
    <row r="9" spans="1:46" x14ac:dyDescent="0.25">
      <c r="A9" s="25">
        <v>891380046</v>
      </c>
      <c r="B9" s="25" t="s">
        <v>130</v>
      </c>
      <c r="C9" s="25" t="s">
        <v>131</v>
      </c>
      <c r="D9" s="25">
        <v>91886</v>
      </c>
      <c r="E9" s="25" t="s">
        <v>140</v>
      </c>
      <c r="F9" s="25" t="s">
        <v>131</v>
      </c>
      <c r="G9" s="25">
        <v>91886</v>
      </c>
      <c r="H9" s="26">
        <v>44862</v>
      </c>
      <c r="I9" s="27">
        <v>66676</v>
      </c>
      <c r="J9" s="27">
        <v>66676</v>
      </c>
      <c r="K9" s="25" t="s">
        <v>133</v>
      </c>
      <c r="L9" s="25" t="s">
        <v>213</v>
      </c>
      <c r="M9" s="25"/>
      <c r="N9" s="25"/>
      <c r="O9" s="27">
        <v>0</v>
      </c>
      <c r="P9" s="25"/>
      <c r="Q9" s="25"/>
      <c r="R9" s="25"/>
      <c r="S9" s="27">
        <v>66676</v>
      </c>
      <c r="T9" s="25" t="s">
        <v>134</v>
      </c>
      <c r="U9" s="27">
        <v>66676</v>
      </c>
      <c r="V9" s="27">
        <v>0</v>
      </c>
      <c r="W9" s="27">
        <v>0</v>
      </c>
      <c r="X9" s="27">
        <v>0</v>
      </c>
      <c r="Y9" s="27">
        <v>66676</v>
      </c>
      <c r="Z9" s="27">
        <v>0</v>
      </c>
      <c r="AA9" s="25"/>
      <c r="AB9" s="27">
        <v>0</v>
      </c>
      <c r="AC9" s="25"/>
      <c r="AD9" s="27">
        <v>0</v>
      </c>
      <c r="AE9" s="27">
        <v>0</v>
      </c>
      <c r="AF9" s="27">
        <v>0</v>
      </c>
      <c r="AG9" s="25"/>
      <c r="AH9" s="25"/>
      <c r="AI9" s="27">
        <v>0</v>
      </c>
      <c r="AJ9" s="26">
        <v>44862</v>
      </c>
      <c r="AK9" s="25"/>
      <c r="AL9" s="25">
        <v>2</v>
      </c>
      <c r="AM9" s="25"/>
      <c r="AN9" s="25"/>
      <c r="AO9" s="25">
        <v>1</v>
      </c>
      <c r="AP9" s="25">
        <v>20221130</v>
      </c>
      <c r="AQ9" s="25">
        <v>20221109</v>
      </c>
      <c r="AR9" s="27">
        <v>66676</v>
      </c>
      <c r="AS9" s="27">
        <v>0</v>
      </c>
      <c r="AT9" s="26">
        <v>44957</v>
      </c>
    </row>
    <row r="10" spans="1:46" x14ac:dyDescent="0.25">
      <c r="A10" s="25">
        <v>891380046</v>
      </c>
      <c r="B10" s="25" t="s">
        <v>130</v>
      </c>
      <c r="C10" s="25" t="s">
        <v>131</v>
      </c>
      <c r="D10" s="25">
        <v>93731</v>
      </c>
      <c r="E10" s="25" t="s">
        <v>141</v>
      </c>
      <c r="F10" s="25" t="s">
        <v>131</v>
      </c>
      <c r="G10" s="25">
        <v>93731</v>
      </c>
      <c r="H10" s="26">
        <v>44873</v>
      </c>
      <c r="I10" s="27">
        <v>65700</v>
      </c>
      <c r="J10" s="27">
        <v>65700</v>
      </c>
      <c r="K10" s="25" t="s">
        <v>133</v>
      </c>
      <c r="L10" s="25" t="s">
        <v>213</v>
      </c>
      <c r="M10" s="25"/>
      <c r="N10" s="25"/>
      <c r="O10" s="27">
        <v>0</v>
      </c>
      <c r="P10" s="25"/>
      <c r="Q10" s="25"/>
      <c r="R10" s="25"/>
      <c r="S10" s="27">
        <v>65700</v>
      </c>
      <c r="T10" s="25" t="s">
        <v>134</v>
      </c>
      <c r="U10" s="27">
        <v>65700</v>
      </c>
      <c r="V10" s="27">
        <v>0</v>
      </c>
      <c r="W10" s="27">
        <v>0</v>
      </c>
      <c r="X10" s="27">
        <v>0</v>
      </c>
      <c r="Y10" s="27">
        <v>65700</v>
      </c>
      <c r="Z10" s="27">
        <v>0</v>
      </c>
      <c r="AA10" s="25"/>
      <c r="AB10" s="27">
        <v>0</v>
      </c>
      <c r="AC10" s="25"/>
      <c r="AD10" s="27">
        <v>0</v>
      </c>
      <c r="AE10" s="27">
        <v>0</v>
      </c>
      <c r="AF10" s="27">
        <v>0</v>
      </c>
      <c r="AG10" s="25"/>
      <c r="AH10" s="25"/>
      <c r="AI10" s="27">
        <v>0</v>
      </c>
      <c r="AJ10" s="26">
        <v>44873</v>
      </c>
      <c r="AK10" s="25"/>
      <c r="AL10" s="25">
        <v>2</v>
      </c>
      <c r="AM10" s="25"/>
      <c r="AN10" s="25"/>
      <c r="AO10" s="25">
        <v>1</v>
      </c>
      <c r="AP10" s="25">
        <v>20221230</v>
      </c>
      <c r="AQ10" s="25">
        <v>20221215</v>
      </c>
      <c r="AR10" s="27">
        <v>65700</v>
      </c>
      <c r="AS10" s="27">
        <v>0</v>
      </c>
      <c r="AT10" s="26">
        <v>44957</v>
      </c>
    </row>
    <row r="11" spans="1:46" x14ac:dyDescent="0.25">
      <c r="A11" s="25">
        <v>891380046</v>
      </c>
      <c r="B11" s="25" t="s">
        <v>130</v>
      </c>
      <c r="C11" s="25" t="s">
        <v>131</v>
      </c>
      <c r="D11" s="25">
        <v>94452</v>
      </c>
      <c r="E11" s="25" t="s">
        <v>142</v>
      </c>
      <c r="F11" s="25" t="s">
        <v>131</v>
      </c>
      <c r="G11" s="25">
        <v>94452</v>
      </c>
      <c r="H11" s="26">
        <v>44862</v>
      </c>
      <c r="I11" s="27">
        <v>65700</v>
      </c>
      <c r="J11" s="27">
        <v>65700</v>
      </c>
      <c r="K11" s="25" t="s">
        <v>133</v>
      </c>
      <c r="L11" s="25" t="s">
        <v>213</v>
      </c>
      <c r="M11" s="25"/>
      <c r="N11" s="25"/>
      <c r="O11" s="27">
        <v>0</v>
      </c>
      <c r="P11" s="25"/>
      <c r="Q11" s="25"/>
      <c r="R11" s="25"/>
      <c r="S11" s="27">
        <v>65700</v>
      </c>
      <c r="T11" s="25" t="s">
        <v>134</v>
      </c>
      <c r="U11" s="27">
        <v>65700</v>
      </c>
      <c r="V11" s="27">
        <v>0</v>
      </c>
      <c r="W11" s="27">
        <v>0</v>
      </c>
      <c r="X11" s="27">
        <v>0</v>
      </c>
      <c r="Y11" s="27">
        <v>65700</v>
      </c>
      <c r="Z11" s="27">
        <v>0</v>
      </c>
      <c r="AA11" s="25"/>
      <c r="AB11" s="27">
        <v>0</v>
      </c>
      <c r="AC11" s="25"/>
      <c r="AD11" s="27">
        <v>0</v>
      </c>
      <c r="AE11" s="27">
        <v>0</v>
      </c>
      <c r="AF11" s="27">
        <v>0</v>
      </c>
      <c r="AG11" s="25"/>
      <c r="AH11" s="25"/>
      <c r="AI11" s="27">
        <v>0</v>
      </c>
      <c r="AJ11" s="26">
        <v>44899</v>
      </c>
      <c r="AK11" s="25"/>
      <c r="AL11" s="25">
        <v>2</v>
      </c>
      <c r="AM11" s="25"/>
      <c r="AN11" s="25"/>
      <c r="AO11" s="25">
        <v>1</v>
      </c>
      <c r="AP11" s="25">
        <v>20221230</v>
      </c>
      <c r="AQ11" s="25">
        <v>20221215</v>
      </c>
      <c r="AR11" s="27">
        <v>65700</v>
      </c>
      <c r="AS11" s="27">
        <v>0</v>
      </c>
      <c r="AT11" s="26">
        <v>44957</v>
      </c>
    </row>
    <row r="12" spans="1:46" x14ac:dyDescent="0.25">
      <c r="A12" s="25">
        <v>891380046</v>
      </c>
      <c r="B12" s="25" t="s">
        <v>130</v>
      </c>
      <c r="C12" s="25" t="s">
        <v>131</v>
      </c>
      <c r="D12" s="25">
        <v>95165</v>
      </c>
      <c r="E12" s="25" t="s">
        <v>143</v>
      </c>
      <c r="F12" s="25" t="s">
        <v>131</v>
      </c>
      <c r="G12" s="25">
        <v>95165</v>
      </c>
      <c r="H12" s="26">
        <v>44862</v>
      </c>
      <c r="I12" s="27">
        <v>164758</v>
      </c>
      <c r="J12" s="27">
        <v>164758</v>
      </c>
      <c r="K12" s="25" t="s">
        <v>133</v>
      </c>
      <c r="L12" s="25" t="s">
        <v>213</v>
      </c>
      <c r="M12" s="25"/>
      <c r="N12" s="25"/>
      <c r="O12" s="27">
        <v>0</v>
      </c>
      <c r="P12" s="25"/>
      <c r="Q12" s="25"/>
      <c r="R12" s="25"/>
      <c r="S12" s="27">
        <v>164758</v>
      </c>
      <c r="T12" s="25" t="s">
        <v>134</v>
      </c>
      <c r="U12" s="27">
        <v>164758</v>
      </c>
      <c r="V12" s="27">
        <v>0</v>
      </c>
      <c r="W12" s="27">
        <v>0</v>
      </c>
      <c r="X12" s="27">
        <v>0</v>
      </c>
      <c r="Y12" s="27">
        <v>164758</v>
      </c>
      <c r="Z12" s="27">
        <v>0</v>
      </c>
      <c r="AA12" s="25"/>
      <c r="AB12" s="27">
        <v>0</v>
      </c>
      <c r="AC12" s="25"/>
      <c r="AD12" s="27">
        <v>0</v>
      </c>
      <c r="AE12" s="27">
        <v>0</v>
      </c>
      <c r="AF12" s="27">
        <v>0</v>
      </c>
      <c r="AG12" s="25"/>
      <c r="AH12" s="25"/>
      <c r="AI12" s="27">
        <v>0</v>
      </c>
      <c r="AJ12" s="26">
        <v>44351</v>
      </c>
      <c r="AK12" s="25"/>
      <c r="AL12" s="25">
        <v>2</v>
      </c>
      <c r="AM12" s="25"/>
      <c r="AN12" s="25"/>
      <c r="AO12" s="25">
        <v>1</v>
      </c>
      <c r="AP12" s="25">
        <v>20221230</v>
      </c>
      <c r="AQ12" s="25">
        <v>20221215</v>
      </c>
      <c r="AR12" s="27">
        <v>164758</v>
      </c>
      <c r="AS12" s="27">
        <v>0</v>
      </c>
      <c r="AT12" s="26">
        <v>44957</v>
      </c>
    </row>
    <row r="13" spans="1:46" x14ac:dyDescent="0.25">
      <c r="A13" s="25">
        <v>891380046</v>
      </c>
      <c r="B13" s="25" t="s">
        <v>130</v>
      </c>
      <c r="C13" s="25" t="s">
        <v>131</v>
      </c>
      <c r="D13" s="25">
        <v>95831</v>
      </c>
      <c r="E13" s="25" t="s">
        <v>144</v>
      </c>
      <c r="F13" s="25" t="s">
        <v>131</v>
      </c>
      <c r="G13" s="25">
        <v>95831</v>
      </c>
      <c r="H13" s="26">
        <v>44862</v>
      </c>
      <c r="I13" s="27">
        <v>83550</v>
      </c>
      <c r="J13" s="27">
        <v>83550</v>
      </c>
      <c r="K13" s="25" t="s">
        <v>133</v>
      </c>
      <c r="L13" s="25" t="s">
        <v>213</v>
      </c>
      <c r="M13" s="25"/>
      <c r="N13" s="25"/>
      <c r="O13" s="27">
        <v>0</v>
      </c>
      <c r="P13" s="25"/>
      <c r="Q13" s="25"/>
      <c r="R13" s="25"/>
      <c r="S13" s="27">
        <v>83550</v>
      </c>
      <c r="T13" s="25" t="s">
        <v>134</v>
      </c>
      <c r="U13" s="27">
        <v>83550</v>
      </c>
      <c r="V13" s="27">
        <v>0</v>
      </c>
      <c r="W13" s="27">
        <v>0</v>
      </c>
      <c r="X13" s="27">
        <v>0</v>
      </c>
      <c r="Y13" s="27">
        <v>83550</v>
      </c>
      <c r="Z13" s="27">
        <v>0</v>
      </c>
      <c r="AA13" s="25"/>
      <c r="AB13" s="27">
        <v>0</v>
      </c>
      <c r="AC13" s="25"/>
      <c r="AD13" s="27">
        <v>0</v>
      </c>
      <c r="AE13" s="27">
        <v>0</v>
      </c>
      <c r="AF13" s="27">
        <v>0</v>
      </c>
      <c r="AG13" s="25"/>
      <c r="AH13" s="25"/>
      <c r="AI13" s="27">
        <v>0</v>
      </c>
      <c r="AJ13" s="26">
        <v>44536</v>
      </c>
      <c r="AK13" s="25"/>
      <c r="AL13" s="25">
        <v>2</v>
      </c>
      <c r="AM13" s="25"/>
      <c r="AN13" s="25"/>
      <c r="AO13" s="25">
        <v>1</v>
      </c>
      <c r="AP13" s="25">
        <v>20221230</v>
      </c>
      <c r="AQ13" s="25">
        <v>20221215</v>
      </c>
      <c r="AR13" s="27">
        <v>83550</v>
      </c>
      <c r="AS13" s="27">
        <v>0</v>
      </c>
      <c r="AT13" s="26">
        <v>44957</v>
      </c>
    </row>
    <row r="14" spans="1:46" x14ac:dyDescent="0.25">
      <c r="A14" s="25">
        <v>891380046</v>
      </c>
      <c r="B14" s="25" t="s">
        <v>130</v>
      </c>
      <c r="C14" s="25" t="s">
        <v>131</v>
      </c>
      <c r="D14" s="25">
        <v>95922</v>
      </c>
      <c r="E14" s="25" t="s">
        <v>145</v>
      </c>
      <c r="F14" s="25" t="s">
        <v>131</v>
      </c>
      <c r="G14" s="25">
        <v>95922</v>
      </c>
      <c r="H14" s="26">
        <v>44862</v>
      </c>
      <c r="I14" s="27">
        <v>251216</v>
      </c>
      <c r="J14" s="27">
        <v>251216</v>
      </c>
      <c r="K14" s="25" t="s">
        <v>133</v>
      </c>
      <c r="L14" s="25" t="s">
        <v>213</v>
      </c>
      <c r="M14" s="25"/>
      <c r="N14" s="25"/>
      <c r="O14" s="27">
        <v>0</v>
      </c>
      <c r="P14" s="25"/>
      <c r="Q14" s="25"/>
      <c r="R14" s="25"/>
      <c r="S14" s="27">
        <v>251216</v>
      </c>
      <c r="T14" s="25" t="s">
        <v>134</v>
      </c>
      <c r="U14" s="27">
        <v>251216</v>
      </c>
      <c r="V14" s="27">
        <v>0</v>
      </c>
      <c r="W14" s="27">
        <v>0</v>
      </c>
      <c r="X14" s="27">
        <v>0</v>
      </c>
      <c r="Y14" s="27">
        <v>251216</v>
      </c>
      <c r="Z14" s="27">
        <v>0</v>
      </c>
      <c r="AA14" s="25"/>
      <c r="AB14" s="27">
        <v>0</v>
      </c>
      <c r="AC14" s="25"/>
      <c r="AD14" s="27">
        <v>0</v>
      </c>
      <c r="AE14" s="27">
        <v>0</v>
      </c>
      <c r="AF14" s="27">
        <v>0</v>
      </c>
      <c r="AG14" s="25"/>
      <c r="AH14" s="25"/>
      <c r="AI14" s="27">
        <v>0</v>
      </c>
      <c r="AJ14" s="26">
        <v>44718</v>
      </c>
      <c r="AK14" s="25"/>
      <c r="AL14" s="25">
        <v>2</v>
      </c>
      <c r="AM14" s="25"/>
      <c r="AN14" s="25"/>
      <c r="AO14" s="25">
        <v>1</v>
      </c>
      <c r="AP14" s="25">
        <v>20221230</v>
      </c>
      <c r="AQ14" s="25">
        <v>20221215</v>
      </c>
      <c r="AR14" s="27">
        <v>251216</v>
      </c>
      <c r="AS14" s="27">
        <v>0</v>
      </c>
      <c r="AT14" s="26">
        <v>44957</v>
      </c>
    </row>
    <row r="15" spans="1:46" x14ac:dyDescent="0.25">
      <c r="A15" s="25">
        <v>891380046</v>
      </c>
      <c r="B15" s="25" t="s">
        <v>130</v>
      </c>
      <c r="C15" s="25" t="s">
        <v>131</v>
      </c>
      <c r="D15" s="25">
        <v>96615</v>
      </c>
      <c r="E15" s="25" t="s">
        <v>146</v>
      </c>
      <c r="F15" s="25" t="s">
        <v>131</v>
      </c>
      <c r="G15" s="25">
        <v>96615</v>
      </c>
      <c r="H15" s="26">
        <v>44899</v>
      </c>
      <c r="I15" s="27">
        <v>257726</v>
      </c>
      <c r="J15" s="27">
        <v>257726</v>
      </c>
      <c r="K15" s="25" t="s">
        <v>133</v>
      </c>
      <c r="L15" s="25" t="s">
        <v>213</v>
      </c>
      <c r="M15" s="25"/>
      <c r="N15" s="25"/>
      <c r="O15" s="27">
        <v>0</v>
      </c>
      <c r="P15" s="25"/>
      <c r="Q15" s="25"/>
      <c r="R15" s="25"/>
      <c r="S15" s="27">
        <v>257726</v>
      </c>
      <c r="T15" s="25" t="s">
        <v>134</v>
      </c>
      <c r="U15" s="27">
        <v>257726</v>
      </c>
      <c r="V15" s="27">
        <v>0</v>
      </c>
      <c r="W15" s="27">
        <v>0</v>
      </c>
      <c r="X15" s="27">
        <v>0</v>
      </c>
      <c r="Y15" s="27">
        <v>257726</v>
      </c>
      <c r="Z15" s="27">
        <v>0</v>
      </c>
      <c r="AA15" s="25"/>
      <c r="AB15" s="27">
        <v>0</v>
      </c>
      <c r="AC15" s="25"/>
      <c r="AD15" s="27">
        <v>0</v>
      </c>
      <c r="AE15" s="27">
        <v>0</v>
      </c>
      <c r="AF15" s="27">
        <v>0</v>
      </c>
      <c r="AG15" s="25"/>
      <c r="AH15" s="25"/>
      <c r="AI15" s="27">
        <v>0</v>
      </c>
      <c r="AJ15" s="26">
        <v>44718</v>
      </c>
      <c r="AK15" s="25"/>
      <c r="AL15" s="25">
        <v>2</v>
      </c>
      <c r="AM15" s="25"/>
      <c r="AN15" s="25"/>
      <c r="AO15" s="25">
        <v>1</v>
      </c>
      <c r="AP15" s="25">
        <v>20230130</v>
      </c>
      <c r="AQ15" s="25">
        <v>20230104</v>
      </c>
      <c r="AR15" s="27">
        <v>257726</v>
      </c>
      <c r="AS15" s="27">
        <v>0</v>
      </c>
      <c r="AT15" s="26">
        <v>44957</v>
      </c>
    </row>
    <row r="16" spans="1:46" x14ac:dyDescent="0.25">
      <c r="A16" s="25">
        <v>891380046</v>
      </c>
      <c r="B16" s="25" t="s">
        <v>130</v>
      </c>
      <c r="C16" s="25" t="s">
        <v>131</v>
      </c>
      <c r="D16" s="25">
        <v>98561</v>
      </c>
      <c r="E16" s="25" t="s">
        <v>147</v>
      </c>
      <c r="F16" s="25" t="s">
        <v>131</v>
      </c>
      <c r="G16" s="25">
        <v>98561</v>
      </c>
      <c r="H16" s="26">
        <v>44862</v>
      </c>
      <c r="I16" s="27">
        <v>90735</v>
      </c>
      <c r="J16" s="27">
        <v>90735</v>
      </c>
      <c r="K16" s="25" t="s">
        <v>133</v>
      </c>
      <c r="L16" s="25" t="s">
        <v>213</v>
      </c>
      <c r="M16" s="25"/>
      <c r="N16" s="25"/>
      <c r="O16" s="27">
        <v>0</v>
      </c>
      <c r="P16" s="25"/>
      <c r="Q16" s="25"/>
      <c r="R16" s="25"/>
      <c r="S16" s="27">
        <v>90735</v>
      </c>
      <c r="T16" s="25" t="s">
        <v>134</v>
      </c>
      <c r="U16" s="27">
        <v>90735</v>
      </c>
      <c r="V16" s="27">
        <v>0</v>
      </c>
      <c r="W16" s="27">
        <v>0</v>
      </c>
      <c r="X16" s="27">
        <v>0</v>
      </c>
      <c r="Y16" s="27">
        <v>90735</v>
      </c>
      <c r="Z16" s="27">
        <v>0</v>
      </c>
      <c r="AA16" s="25"/>
      <c r="AB16" s="27">
        <v>0</v>
      </c>
      <c r="AC16" s="25"/>
      <c r="AD16" s="27">
        <v>0</v>
      </c>
      <c r="AE16" s="27">
        <v>0</v>
      </c>
      <c r="AF16" s="27">
        <v>0</v>
      </c>
      <c r="AG16" s="25"/>
      <c r="AH16" s="25"/>
      <c r="AI16" s="27">
        <v>0</v>
      </c>
      <c r="AJ16" s="26">
        <v>44835</v>
      </c>
      <c r="AK16" s="25"/>
      <c r="AL16" s="25">
        <v>2</v>
      </c>
      <c r="AM16" s="25"/>
      <c r="AN16" s="25"/>
      <c r="AO16" s="25">
        <v>1</v>
      </c>
      <c r="AP16" s="25">
        <v>20230130</v>
      </c>
      <c r="AQ16" s="25">
        <v>20230104</v>
      </c>
      <c r="AR16" s="27">
        <v>90735</v>
      </c>
      <c r="AS16" s="27">
        <v>0</v>
      </c>
      <c r="AT16" s="26">
        <v>44957</v>
      </c>
    </row>
    <row r="17" spans="1:46" x14ac:dyDescent="0.25">
      <c r="A17" s="25">
        <v>891380046</v>
      </c>
      <c r="B17" s="25" t="s">
        <v>130</v>
      </c>
      <c r="C17" s="25" t="s">
        <v>131</v>
      </c>
      <c r="D17" s="25">
        <v>98969</v>
      </c>
      <c r="E17" s="25" t="s">
        <v>148</v>
      </c>
      <c r="F17" s="25" t="s">
        <v>131</v>
      </c>
      <c r="G17" s="25">
        <v>98969</v>
      </c>
      <c r="H17" s="26">
        <v>44862</v>
      </c>
      <c r="I17" s="27">
        <v>67983</v>
      </c>
      <c r="J17" s="27">
        <v>67983</v>
      </c>
      <c r="K17" s="25" t="s">
        <v>133</v>
      </c>
      <c r="L17" s="25" t="s">
        <v>213</v>
      </c>
      <c r="M17" s="25"/>
      <c r="N17" s="25"/>
      <c r="O17" s="27">
        <v>0</v>
      </c>
      <c r="P17" s="25"/>
      <c r="Q17" s="25"/>
      <c r="R17" s="25"/>
      <c r="S17" s="27">
        <v>67983</v>
      </c>
      <c r="T17" s="25" t="s">
        <v>134</v>
      </c>
      <c r="U17" s="27">
        <v>67983</v>
      </c>
      <c r="V17" s="27">
        <v>0</v>
      </c>
      <c r="W17" s="27">
        <v>0</v>
      </c>
      <c r="X17" s="27">
        <v>0</v>
      </c>
      <c r="Y17" s="27">
        <v>67983</v>
      </c>
      <c r="Z17" s="27">
        <v>0</v>
      </c>
      <c r="AA17" s="25"/>
      <c r="AB17" s="27">
        <v>0</v>
      </c>
      <c r="AC17" s="25"/>
      <c r="AD17" s="27">
        <v>0</v>
      </c>
      <c r="AE17" s="27">
        <v>0</v>
      </c>
      <c r="AF17" s="27">
        <v>0</v>
      </c>
      <c r="AG17" s="25"/>
      <c r="AH17" s="25"/>
      <c r="AI17" s="27">
        <v>0</v>
      </c>
      <c r="AJ17" s="26">
        <v>44837</v>
      </c>
      <c r="AK17" s="25"/>
      <c r="AL17" s="25">
        <v>2</v>
      </c>
      <c r="AM17" s="25"/>
      <c r="AN17" s="25"/>
      <c r="AO17" s="25">
        <v>1</v>
      </c>
      <c r="AP17" s="25">
        <v>20230130</v>
      </c>
      <c r="AQ17" s="25">
        <v>20230104</v>
      </c>
      <c r="AR17" s="27">
        <v>67983</v>
      </c>
      <c r="AS17" s="27">
        <v>0</v>
      </c>
      <c r="AT17" s="26">
        <v>44957</v>
      </c>
    </row>
    <row r="18" spans="1:46" x14ac:dyDescent="0.25">
      <c r="A18" s="25">
        <v>891380046</v>
      </c>
      <c r="B18" s="25" t="s">
        <v>130</v>
      </c>
      <c r="C18" s="25" t="s">
        <v>131</v>
      </c>
      <c r="D18" s="25">
        <v>22128</v>
      </c>
      <c r="E18" s="25" t="s">
        <v>149</v>
      </c>
      <c r="F18" s="25" t="s">
        <v>131</v>
      </c>
      <c r="G18" s="25">
        <v>22128</v>
      </c>
      <c r="H18" s="26">
        <v>44200</v>
      </c>
      <c r="I18" s="27">
        <v>54000</v>
      </c>
      <c r="J18" s="27">
        <v>54000</v>
      </c>
      <c r="K18" s="25" t="s">
        <v>133</v>
      </c>
      <c r="L18" s="25" t="s">
        <v>213</v>
      </c>
      <c r="M18" s="25"/>
      <c r="N18" s="25"/>
      <c r="O18" s="27">
        <v>0</v>
      </c>
      <c r="P18" s="25"/>
      <c r="Q18" s="25"/>
      <c r="R18" s="25"/>
      <c r="S18" s="27">
        <v>0</v>
      </c>
      <c r="T18" s="25" t="s">
        <v>134</v>
      </c>
      <c r="U18" s="27">
        <v>54000</v>
      </c>
      <c r="V18" s="27">
        <v>0</v>
      </c>
      <c r="W18" s="27">
        <v>0</v>
      </c>
      <c r="X18" s="27">
        <v>0</v>
      </c>
      <c r="Y18" s="27">
        <v>54000</v>
      </c>
      <c r="Z18" s="27">
        <v>0</v>
      </c>
      <c r="AA18" s="25"/>
      <c r="AB18" s="27">
        <v>0</v>
      </c>
      <c r="AC18" s="25"/>
      <c r="AD18" s="27">
        <v>0</v>
      </c>
      <c r="AE18" s="27">
        <v>0</v>
      </c>
      <c r="AF18" s="27">
        <v>0</v>
      </c>
      <c r="AG18" s="25"/>
      <c r="AH18" s="25"/>
      <c r="AI18" s="27">
        <v>0</v>
      </c>
      <c r="AJ18" s="26">
        <v>44200</v>
      </c>
      <c r="AK18" s="25"/>
      <c r="AL18" s="25">
        <v>2</v>
      </c>
      <c r="AM18" s="25"/>
      <c r="AN18" s="25"/>
      <c r="AO18" s="25">
        <v>1</v>
      </c>
      <c r="AP18" s="25">
        <v>20210228</v>
      </c>
      <c r="AQ18" s="25">
        <v>20210203</v>
      </c>
      <c r="AR18" s="27">
        <v>54000</v>
      </c>
      <c r="AS18" s="27">
        <v>0</v>
      </c>
      <c r="AT18" s="26">
        <v>44957</v>
      </c>
    </row>
    <row r="19" spans="1:46" x14ac:dyDescent="0.25">
      <c r="A19" s="25">
        <v>891380046</v>
      </c>
      <c r="B19" s="25" t="s">
        <v>130</v>
      </c>
      <c r="C19" s="25" t="s">
        <v>131</v>
      </c>
      <c r="D19" s="25">
        <v>38490</v>
      </c>
      <c r="E19" s="25" t="s">
        <v>150</v>
      </c>
      <c r="F19" s="25" t="s">
        <v>131</v>
      </c>
      <c r="G19" s="25">
        <v>38490</v>
      </c>
      <c r="H19" s="26">
        <v>44351</v>
      </c>
      <c r="I19" s="27">
        <v>36300</v>
      </c>
      <c r="J19" s="27">
        <v>36300</v>
      </c>
      <c r="K19" s="25" t="s">
        <v>133</v>
      </c>
      <c r="L19" s="25" t="s">
        <v>213</v>
      </c>
      <c r="M19" s="25"/>
      <c r="N19" s="25"/>
      <c r="O19" s="27">
        <v>0</v>
      </c>
      <c r="P19" s="25"/>
      <c r="Q19" s="25"/>
      <c r="R19" s="25"/>
      <c r="S19" s="27">
        <v>0</v>
      </c>
      <c r="T19" s="25" t="s">
        <v>134</v>
      </c>
      <c r="U19" s="27">
        <v>36300</v>
      </c>
      <c r="V19" s="27">
        <v>0</v>
      </c>
      <c r="W19" s="27">
        <v>0</v>
      </c>
      <c r="X19" s="27">
        <v>0</v>
      </c>
      <c r="Y19" s="27">
        <v>36300</v>
      </c>
      <c r="Z19" s="27">
        <v>0</v>
      </c>
      <c r="AA19" s="25"/>
      <c r="AB19" s="27">
        <v>0</v>
      </c>
      <c r="AC19" s="25"/>
      <c r="AD19" s="27">
        <v>0</v>
      </c>
      <c r="AE19" s="27">
        <v>0</v>
      </c>
      <c r="AF19" s="27">
        <v>0</v>
      </c>
      <c r="AG19" s="25"/>
      <c r="AH19" s="25"/>
      <c r="AI19" s="27">
        <v>0</v>
      </c>
      <c r="AJ19" s="26">
        <v>44869</v>
      </c>
      <c r="AK19" s="25"/>
      <c r="AL19" s="25">
        <v>2</v>
      </c>
      <c r="AM19" s="25"/>
      <c r="AN19" s="25"/>
      <c r="AO19" s="25">
        <v>1</v>
      </c>
      <c r="AP19" s="25">
        <v>20210730</v>
      </c>
      <c r="AQ19" s="25">
        <v>20210717</v>
      </c>
      <c r="AR19" s="27">
        <v>36300</v>
      </c>
      <c r="AS19" s="27">
        <v>0</v>
      </c>
      <c r="AT19" s="26">
        <v>44957</v>
      </c>
    </row>
    <row r="20" spans="1:46" x14ac:dyDescent="0.25">
      <c r="A20" s="25">
        <v>891380046</v>
      </c>
      <c r="B20" s="25" t="s">
        <v>130</v>
      </c>
      <c r="C20" s="25" t="s">
        <v>131</v>
      </c>
      <c r="D20" s="25">
        <v>82371</v>
      </c>
      <c r="E20" s="25" t="s">
        <v>151</v>
      </c>
      <c r="F20" s="25" t="s">
        <v>131</v>
      </c>
      <c r="G20" s="25">
        <v>82371</v>
      </c>
      <c r="H20" s="26">
        <v>44862</v>
      </c>
      <c r="I20" s="27">
        <v>402865</v>
      </c>
      <c r="J20" s="27">
        <v>402865</v>
      </c>
      <c r="K20" s="25" t="s">
        <v>133</v>
      </c>
      <c r="L20" s="25" t="s">
        <v>213</v>
      </c>
      <c r="M20" s="25"/>
      <c r="N20" s="25"/>
      <c r="O20" s="27">
        <v>0</v>
      </c>
      <c r="P20" s="25"/>
      <c r="Q20" s="25"/>
      <c r="R20" s="25"/>
      <c r="S20" s="27">
        <v>0</v>
      </c>
      <c r="T20" s="25" t="s">
        <v>134</v>
      </c>
      <c r="U20" s="27">
        <v>402865</v>
      </c>
      <c r="V20" s="27">
        <v>0</v>
      </c>
      <c r="W20" s="27">
        <v>0</v>
      </c>
      <c r="X20" s="27">
        <v>0</v>
      </c>
      <c r="Y20" s="27">
        <v>402865</v>
      </c>
      <c r="Z20" s="27">
        <v>0</v>
      </c>
      <c r="AA20" s="25"/>
      <c r="AB20" s="27">
        <v>0</v>
      </c>
      <c r="AC20" s="25"/>
      <c r="AD20" s="27">
        <v>0</v>
      </c>
      <c r="AE20" s="27">
        <v>0</v>
      </c>
      <c r="AF20" s="27">
        <v>0</v>
      </c>
      <c r="AG20" s="25"/>
      <c r="AH20" s="25"/>
      <c r="AI20" s="27">
        <v>0</v>
      </c>
      <c r="AJ20" s="26">
        <v>44718</v>
      </c>
      <c r="AK20" s="25"/>
      <c r="AL20" s="25">
        <v>2</v>
      </c>
      <c r="AM20" s="25"/>
      <c r="AN20" s="25"/>
      <c r="AO20" s="25">
        <v>1</v>
      </c>
      <c r="AP20" s="25">
        <v>20220830</v>
      </c>
      <c r="AQ20" s="25">
        <v>20220818</v>
      </c>
      <c r="AR20" s="27">
        <v>402865</v>
      </c>
      <c r="AS20" s="27">
        <v>0</v>
      </c>
      <c r="AT20" s="26">
        <v>44957</v>
      </c>
    </row>
    <row r="21" spans="1:46" x14ac:dyDescent="0.25">
      <c r="A21" s="25">
        <v>891380046</v>
      </c>
      <c r="B21" s="25" t="s">
        <v>130</v>
      </c>
      <c r="C21" s="25" t="s">
        <v>131</v>
      </c>
      <c r="D21" s="25">
        <v>83771</v>
      </c>
      <c r="E21" s="25" t="s">
        <v>152</v>
      </c>
      <c r="F21" s="25" t="s">
        <v>131</v>
      </c>
      <c r="G21" s="25">
        <v>83771</v>
      </c>
      <c r="H21" s="26">
        <v>44775</v>
      </c>
      <c r="I21" s="27">
        <v>67872</v>
      </c>
      <c r="J21" s="27">
        <v>67872</v>
      </c>
      <c r="K21" s="25" t="s">
        <v>133</v>
      </c>
      <c r="L21" s="25" t="s">
        <v>213</v>
      </c>
      <c r="M21" s="25"/>
      <c r="N21" s="25"/>
      <c r="O21" s="27">
        <v>0</v>
      </c>
      <c r="P21" s="25"/>
      <c r="Q21" s="25"/>
      <c r="R21" s="25"/>
      <c r="S21" s="27">
        <v>0</v>
      </c>
      <c r="T21" s="25" t="s">
        <v>134</v>
      </c>
      <c r="U21" s="27">
        <v>67872</v>
      </c>
      <c r="V21" s="27">
        <v>0</v>
      </c>
      <c r="W21" s="27">
        <v>0</v>
      </c>
      <c r="X21" s="27">
        <v>0</v>
      </c>
      <c r="Y21" s="27">
        <v>67872</v>
      </c>
      <c r="Z21" s="27">
        <v>0</v>
      </c>
      <c r="AA21" s="25"/>
      <c r="AB21" s="27">
        <v>0</v>
      </c>
      <c r="AC21" s="25"/>
      <c r="AD21" s="27">
        <v>0</v>
      </c>
      <c r="AE21" s="27">
        <v>0</v>
      </c>
      <c r="AF21" s="27">
        <v>0</v>
      </c>
      <c r="AG21" s="25"/>
      <c r="AH21" s="25"/>
      <c r="AI21" s="27">
        <v>0</v>
      </c>
      <c r="AJ21" s="26">
        <v>44835</v>
      </c>
      <c r="AK21" s="25"/>
      <c r="AL21" s="25">
        <v>2</v>
      </c>
      <c r="AM21" s="25"/>
      <c r="AN21" s="25"/>
      <c r="AO21" s="25">
        <v>1</v>
      </c>
      <c r="AP21" s="25">
        <v>20220930</v>
      </c>
      <c r="AQ21" s="25">
        <v>20220913</v>
      </c>
      <c r="AR21" s="27">
        <v>67872</v>
      </c>
      <c r="AS21" s="27">
        <v>0</v>
      </c>
      <c r="AT21" s="26">
        <v>44957</v>
      </c>
    </row>
    <row r="22" spans="1:46" x14ac:dyDescent="0.25">
      <c r="A22" s="25">
        <v>891380046</v>
      </c>
      <c r="B22" s="25" t="s">
        <v>130</v>
      </c>
      <c r="C22" s="25" t="s">
        <v>131</v>
      </c>
      <c r="D22" s="25">
        <v>84149</v>
      </c>
      <c r="E22" s="25" t="s">
        <v>153</v>
      </c>
      <c r="F22" s="25" t="s">
        <v>131</v>
      </c>
      <c r="G22" s="25">
        <v>84149</v>
      </c>
      <c r="H22" s="26">
        <v>44778</v>
      </c>
      <c r="I22" s="27">
        <v>77194</v>
      </c>
      <c r="J22" s="27">
        <v>77194</v>
      </c>
      <c r="K22" s="25" t="s">
        <v>133</v>
      </c>
      <c r="L22" s="25" t="s">
        <v>213</v>
      </c>
      <c r="M22" s="25"/>
      <c r="N22" s="25"/>
      <c r="O22" s="27">
        <v>0</v>
      </c>
      <c r="P22" s="25"/>
      <c r="Q22" s="25"/>
      <c r="R22" s="25"/>
      <c r="S22" s="27">
        <v>0</v>
      </c>
      <c r="T22" s="25" t="s">
        <v>134</v>
      </c>
      <c r="U22" s="27">
        <v>77194</v>
      </c>
      <c r="V22" s="27">
        <v>0</v>
      </c>
      <c r="W22" s="27">
        <v>0</v>
      </c>
      <c r="X22" s="27">
        <v>0</v>
      </c>
      <c r="Y22" s="27">
        <v>77194</v>
      </c>
      <c r="Z22" s="27">
        <v>0</v>
      </c>
      <c r="AA22" s="25"/>
      <c r="AB22" s="27">
        <v>0</v>
      </c>
      <c r="AC22" s="25"/>
      <c r="AD22" s="27">
        <v>0</v>
      </c>
      <c r="AE22" s="27">
        <v>0</v>
      </c>
      <c r="AF22" s="27">
        <v>0</v>
      </c>
      <c r="AG22" s="25"/>
      <c r="AH22" s="25"/>
      <c r="AI22" s="27">
        <v>0</v>
      </c>
      <c r="AJ22" s="26">
        <v>44837</v>
      </c>
      <c r="AK22" s="25"/>
      <c r="AL22" s="25">
        <v>2</v>
      </c>
      <c r="AM22" s="25"/>
      <c r="AN22" s="25"/>
      <c r="AO22" s="25">
        <v>1</v>
      </c>
      <c r="AP22" s="25">
        <v>20220930</v>
      </c>
      <c r="AQ22" s="25">
        <v>20220913</v>
      </c>
      <c r="AR22" s="27">
        <v>77194</v>
      </c>
      <c r="AS22" s="27">
        <v>0</v>
      </c>
      <c r="AT22" s="26">
        <v>44957</v>
      </c>
    </row>
    <row r="23" spans="1:46" x14ac:dyDescent="0.25">
      <c r="A23" s="25">
        <v>891380046</v>
      </c>
      <c r="B23" s="25" t="s">
        <v>130</v>
      </c>
      <c r="C23" s="25" t="s">
        <v>131</v>
      </c>
      <c r="D23" s="25">
        <v>85362</v>
      </c>
      <c r="E23" s="25" t="s">
        <v>154</v>
      </c>
      <c r="F23" s="25" t="s">
        <v>131</v>
      </c>
      <c r="G23" s="25">
        <v>85362</v>
      </c>
      <c r="H23" s="26">
        <v>44862</v>
      </c>
      <c r="I23" s="27">
        <v>216258</v>
      </c>
      <c r="J23" s="27">
        <v>216258</v>
      </c>
      <c r="K23" s="25" t="s">
        <v>133</v>
      </c>
      <c r="L23" s="25" t="s">
        <v>213</v>
      </c>
      <c r="M23" s="25"/>
      <c r="N23" s="25"/>
      <c r="O23" s="27">
        <v>0</v>
      </c>
      <c r="P23" s="25"/>
      <c r="Q23" s="25"/>
      <c r="R23" s="25"/>
      <c r="S23" s="27">
        <v>0</v>
      </c>
      <c r="T23" s="25" t="s">
        <v>134</v>
      </c>
      <c r="U23" s="27">
        <v>216258</v>
      </c>
      <c r="V23" s="27">
        <v>0</v>
      </c>
      <c r="W23" s="27">
        <v>0</v>
      </c>
      <c r="X23" s="27">
        <v>0</v>
      </c>
      <c r="Y23" s="27">
        <v>216258</v>
      </c>
      <c r="Z23" s="27">
        <v>0</v>
      </c>
      <c r="AA23" s="25"/>
      <c r="AB23" s="27">
        <v>0</v>
      </c>
      <c r="AC23" s="25"/>
      <c r="AD23" s="27">
        <v>0</v>
      </c>
      <c r="AE23" s="27">
        <v>0</v>
      </c>
      <c r="AF23" s="27">
        <v>0</v>
      </c>
      <c r="AG23" s="25"/>
      <c r="AH23" s="25"/>
      <c r="AI23" s="27">
        <v>0</v>
      </c>
      <c r="AJ23" s="26">
        <v>44840</v>
      </c>
      <c r="AK23" s="25"/>
      <c r="AL23" s="25">
        <v>2</v>
      </c>
      <c r="AM23" s="25"/>
      <c r="AN23" s="25"/>
      <c r="AO23" s="25">
        <v>1</v>
      </c>
      <c r="AP23" s="25">
        <v>20220930</v>
      </c>
      <c r="AQ23" s="25">
        <v>20220913</v>
      </c>
      <c r="AR23" s="27">
        <v>216258</v>
      </c>
      <c r="AS23" s="27">
        <v>0</v>
      </c>
      <c r="AT23" s="26">
        <v>44957</v>
      </c>
    </row>
    <row r="24" spans="1:46" x14ac:dyDescent="0.25">
      <c r="A24" s="25">
        <v>891380046</v>
      </c>
      <c r="B24" s="25" t="s">
        <v>130</v>
      </c>
      <c r="C24" s="25" t="s">
        <v>131</v>
      </c>
      <c r="D24" s="25">
        <v>85652</v>
      </c>
      <c r="E24" s="25" t="s">
        <v>155</v>
      </c>
      <c r="F24" s="25" t="s">
        <v>131</v>
      </c>
      <c r="G24" s="25">
        <v>85652</v>
      </c>
      <c r="H24" s="26">
        <v>44862</v>
      </c>
      <c r="I24" s="27">
        <v>193405</v>
      </c>
      <c r="J24" s="27">
        <v>193405</v>
      </c>
      <c r="K24" s="25" t="s">
        <v>133</v>
      </c>
      <c r="L24" s="25" t="s">
        <v>213</v>
      </c>
      <c r="M24" s="25"/>
      <c r="N24" s="25"/>
      <c r="O24" s="27">
        <v>0</v>
      </c>
      <c r="P24" s="25"/>
      <c r="Q24" s="25"/>
      <c r="R24" s="25"/>
      <c r="S24" s="27">
        <v>0</v>
      </c>
      <c r="T24" s="25" t="s">
        <v>134</v>
      </c>
      <c r="U24" s="27">
        <v>193405</v>
      </c>
      <c r="V24" s="27">
        <v>0</v>
      </c>
      <c r="W24" s="27">
        <v>0</v>
      </c>
      <c r="X24" s="27">
        <v>0</v>
      </c>
      <c r="Y24" s="27">
        <v>193405</v>
      </c>
      <c r="Z24" s="27">
        <v>0</v>
      </c>
      <c r="AA24" s="25"/>
      <c r="AB24" s="27">
        <v>0</v>
      </c>
      <c r="AC24" s="25"/>
      <c r="AD24" s="27">
        <v>0</v>
      </c>
      <c r="AE24" s="27">
        <v>0</v>
      </c>
      <c r="AF24" s="27">
        <v>0</v>
      </c>
      <c r="AG24" s="25"/>
      <c r="AH24" s="25"/>
      <c r="AI24" s="27">
        <v>0</v>
      </c>
      <c r="AJ24" s="26">
        <v>44841</v>
      </c>
      <c r="AK24" s="25"/>
      <c r="AL24" s="25">
        <v>2</v>
      </c>
      <c r="AM24" s="25"/>
      <c r="AN24" s="25"/>
      <c r="AO24" s="25">
        <v>1</v>
      </c>
      <c r="AP24" s="25">
        <v>20220930</v>
      </c>
      <c r="AQ24" s="25">
        <v>20220913</v>
      </c>
      <c r="AR24" s="27">
        <v>193405</v>
      </c>
      <c r="AS24" s="27">
        <v>0</v>
      </c>
      <c r="AT24" s="26">
        <v>44957</v>
      </c>
    </row>
    <row r="25" spans="1:46" x14ac:dyDescent="0.25">
      <c r="A25" s="25">
        <v>891380046</v>
      </c>
      <c r="B25" s="25" t="s">
        <v>130</v>
      </c>
      <c r="C25" s="25" t="s">
        <v>131</v>
      </c>
      <c r="D25" s="25">
        <v>86705</v>
      </c>
      <c r="E25" s="25" t="s">
        <v>156</v>
      </c>
      <c r="F25" s="25" t="s">
        <v>131</v>
      </c>
      <c r="G25" s="25">
        <v>86705</v>
      </c>
      <c r="H25" s="26">
        <v>44806</v>
      </c>
      <c r="I25" s="27">
        <v>94056</v>
      </c>
      <c r="J25" s="27">
        <v>94056</v>
      </c>
      <c r="K25" s="25" t="s">
        <v>133</v>
      </c>
      <c r="L25" s="25" t="s">
        <v>213</v>
      </c>
      <c r="M25" s="25"/>
      <c r="N25" s="25"/>
      <c r="O25" s="27">
        <v>0</v>
      </c>
      <c r="P25" s="25"/>
      <c r="Q25" s="25"/>
      <c r="R25" s="25"/>
      <c r="S25" s="27">
        <v>0</v>
      </c>
      <c r="T25" s="25" t="s">
        <v>134</v>
      </c>
      <c r="U25" s="27">
        <v>94056</v>
      </c>
      <c r="V25" s="27">
        <v>0</v>
      </c>
      <c r="W25" s="27">
        <v>0</v>
      </c>
      <c r="X25" s="27">
        <v>0</v>
      </c>
      <c r="Y25" s="27">
        <v>94056</v>
      </c>
      <c r="Z25" s="27">
        <v>0</v>
      </c>
      <c r="AA25" s="25"/>
      <c r="AB25" s="27">
        <v>0</v>
      </c>
      <c r="AC25" s="25"/>
      <c r="AD25" s="27">
        <v>0</v>
      </c>
      <c r="AE25" s="27">
        <v>0</v>
      </c>
      <c r="AF25" s="27">
        <v>0</v>
      </c>
      <c r="AG25" s="25"/>
      <c r="AH25" s="25"/>
      <c r="AI25" s="27">
        <v>0</v>
      </c>
      <c r="AJ25" s="26">
        <v>44869</v>
      </c>
      <c r="AK25" s="25"/>
      <c r="AL25" s="25">
        <v>2</v>
      </c>
      <c r="AM25" s="25"/>
      <c r="AN25" s="25"/>
      <c r="AO25" s="25">
        <v>1</v>
      </c>
      <c r="AP25" s="25">
        <v>20221030</v>
      </c>
      <c r="AQ25" s="25">
        <v>20221011</v>
      </c>
      <c r="AR25" s="27">
        <v>94056</v>
      </c>
      <c r="AS25" s="27">
        <v>0</v>
      </c>
      <c r="AT25" s="26">
        <v>44957</v>
      </c>
    </row>
    <row r="26" spans="1:46" x14ac:dyDescent="0.25">
      <c r="A26" s="25">
        <v>891380046</v>
      </c>
      <c r="B26" s="25" t="s">
        <v>130</v>
      </c>
      <c r="C26" s="25" t="s">
        <v>131</v>
      </c>
      <c r="D26" s="25">
        <v>88411</v>
      </c>
      <c r="E26" s="25" t="s">
        <v>157</v>
      </c>
      <c r="F26" s="25" t="s">
        <v>131</v>
      </c>
      <c r="G26" s="25">
        <v>88411</v>
      </c>
      <c r="H26" s="26">
        <v>44862</v>
      </c>
      <c r="I26" s="27">
        <v>85877</v>
      </c>
      <c r="J26" s="27">
        <v>85877</v>
      </c>
      <c r="K26" s="25" t="s">
        <v>133</v>
      </c>
      <c r="L26" s="25" t="s">
        <v>213</v>
      </c>
      <c r="M26" s="25"/>
      <c r="N26" s="25"/>
      <c r="O26" s="27">
        <v>0</v>
      </c>
      <c r="P26" s="25"/>
      <c r="Q26" s="25"/>
      <c r="R26" s="25"/>
      <c r="S26" s="27">
        <v>0</v>
      </c>
      <c r="T26" s="25" t="s">
        <v>134</v>
      </c>
      <c r="U26" s="27">
        <v>85877</v>
      </c>
      <c r="V26" s="27">
        <v>0</v>
      </c>
      <c r="W26" s="27">
        <v>0</v>
      </c>
      <c r="X26" s="27">
        <v>0</v>
      </c>
      <c r="Y26" s="27">
        <v>85877</v>
      </c>
      <c r="Z26" s="27">
        <v>0</v>
      </c>
      <c r="AA26" s="25"/>
      <c r="AB26" s="27">
        <v>0</v>
      </c>
      <c r="AC26" s="25"/>
      <c r="AD26" s="27">
        <v>0</v>
      </c>
      <c r="AE26" s="27">
        <v>0</v>
      </c>
      <c r="AF26" s="27">
        <v>0</v>
      </c>
      <c r="AG26" s="25"/>
      <c r="AH26" s="25"/>
      <c r="AI26" s="27">
        <v>0</v>
      </c>
      <c r="AJ26" s="26">
        <v>44869</v>
      </c>
      <c r="AK26" s="25"/>
      <c r="AL26" s="25">
        <v>2</v>
      </c>
      <c r="AM26" s="25"/>
      <c r="AN26" s="25"/>
      <c r="AO26" s="25">
        <v>1</v>
      </c>
      <c r="AP26" s="25">
        <v>20221030</v>
      </c>
      <c r="AQ26" s="25">
        <v>20221011</v>
      </c>
      <c r="AR26" s="27">
        <v>85877</v>
      </c>
      <c r="AS26" s="27">
        <v>0</v>
      </c>
      <c r="AT26" s="26">
        <v>44957</v>
      </c>
    </row>
    <row r="27" spans="1:46" x14ac:dyDescent="0.25">
      <c r="A27" s="25">
        <v>891380046</v>
      </c>
      <c r="B27" s="25" t="s">
        <v>130</v>
      </c>
      <c r="C27" s="25" t="s">
        <v>131</v>
      </c>
      <c r="D27" s="25">
        <v>89306</v>
      </c>
      <c r="E27" s="25" t="s">
        <v>158</v>
      </c>
      <c r="F27" s="25" t="s">
        <v>131</v>
      </c>
      <c r="G27" s="25">
        <v>89306</v>
      </c>
      <c r="H27" s="26">
        <v>44862</v>
      </c>
      <c r="I27" s="27">
        <v>76761</v>
      </c>
      <c r="J27" s="27">
        <v>76761</v>
      </c>
      <c r="K27" s="25" t="s">
        <v>133</v>
      </c>
      <c r="L27" s="25" t="s">
        <v>213</v>
      </c>
      <c r="M27" s="25"/>
      <c r="N27" s="25"/>
      <c r="O27" s="27">
        <v>0</v>
      </c>
      <c r="P27" s="25"/>
      <c r="Q27" s="25"/>
      <c r="R27" s="25"/>
      <c r="S27" s="27">
        <v>0</v>
      </c>
      <c r="T27" s="25" t="s">
        <v>134</v>
      </c>
      <c r="U27" s="27">
        <v>76761</v>
      </c>
      <c r="V27" s="27">
        <v>0</v>
      </c>
      <c r="W27" s="27">
        <v>0</v>
      </c>
      <c r="X27" s="27">
        <v>0</v>
      </c>
      <c r="Y27" s="27">
        <v>76761</v>
      </c>
      <c r="Z27" s="27">
        <v>0</v>
      </c>
      <c r="AA27" s="25"/>
      <c r="AB27" s="27">
        <v>0</v>
      </c>
      <c r="AC27" s="25"/>
      <c r="AD27" s="27">
        <v>0</v>
      </c>
      <c r="AE27" s="27">
        <v>0</v>
      </c>
      <c r="AF27" s="27">
        <v>0</v>
      </c>
      <c r="AG27" s="25"/>
      <c r="AH27" s="25"/>
      <c r="AI27" s="27">
        <v>0</v>
      </c>
      <c r="AJ27" s="26">
        <v>44896</v>
      </c>
      <c r="AK27" s="25"/>
      <c r="AL27" s="25">
        <v>2</v>
      </c>
      <c r="AM27" s="25"/>
      <c r="AN27" s="25"/>
      <c r="AO27" s="25">
        <v>1</v>
      </c>
      <c r="AP27" s="25">
        <v>20221030</v>
      </c>
      <c r="AQ27" s="25">
        <v>20221011</v>
      </c>
      <c r="AR27" s="27">
        <v>76761</v>
      </c>
      <c r="AS27" s="27">
        <v>0</v>
      </c>
      <c r="AT27" s="26">
        <v>44957</v>
      </c>
    </row>
    <row r="28" spans="1:46" x14ac:dyDescent="0.25">
      <c r="A28" s="25">
        <v>891380046</v>
      </c>
      <c r="B28" s="25" t="s">
        <v>130</v>
      </c>
      <c r="C28" s="25" t="s">
        <v>131</v>
      </c>
      <c r="D28" s="25">
        <v>89397</v>
      </c>
      <c r="E28" s="25" t="s">
        <v>159</v>
      </c>
      <c r="F28" s="25" t="s">
        <v>131</v>
      </c>
      <c r="G28" s="25">
        <v>89397</v>
      </c>
      <c r="H28" s="26">
        <v>44862</v>
      </c>
      <c r="I28" s="27">
        <v>230540</v>
      </c>
      <c r="J28" s="27">
        <v>230540</v>
      </c>
      <c r="K28" s="25" t="s">
        <v>133</v>
      </c>
      <c r="L28" s="25" t="s">
        <v>213</v>
      </c>
      <c r="M28" s="25"/>
      <c r="N28" s="25"/>
      <c r="O28" s="27">
        <v>0</v>
      </c>
      <c r="P28" s="25"/>
      <c r="Q28" s="25"/>
      <c r="R28" s="25"/>
      <c r="S28" s="27">
        <v>0</v>
      </c>
      <c r="T28" s="25" t="s">
        <v>134</v>
      </c>
      <c r="U28" s="27">
        <v>230540</v>
      </c>
      <c r="V28" s="27">
        <v>0</v>
      </c>
      <c r="W28" s="27">
        <v>0</v>
      </c>
      <c r="X28" s="27">
        <v>0</v>
      </c>
      <c r="Y28" s="27">
        <v>230540</v>
      </c>
      <c r="Z28" s="27">
        <v>0</v>
      </c>
      <c r="AA28" s="25"/>
      <c r="AB28" s="27">
        <v>0</v>
      </c>
      <c r="AC28" s="25"/>
      <c r="AD28" s="27">
        <v>0</v>
      </c>
      <c r="AE28" s="27">
        <v>0</v>
      </c>
      <c r="AF28" s="27">
        <v>0</v>
      </c>
      <c r="AG28" s="25"/>
      <c r="AH28" s="25"/>
      <c r="AI28" s="27">
        <v>0</v>
      </c>
      <c r="AJ28" s="26">
        <v>44896</v>
      </c>
      <c r="AK28" s="25"/>
      <c r="AL28" s="25">
        <v>2</v>
      </c>
      <c r="AM28" s="25"/>
      <c r="AN28" s="25"/>
      <c r="AO28" s="25">
        <v>1</v>
      </c>
      <c r="AP28" s="25">
        <v>20221030</v>
      </c>
      <c r="AQ28" s="25">
        <v>20221011</v>
      </c>
      <c r="AR28" s="27">
        <v>230540</v>
      </c>
      <c r="AS28" s="27">
        <v>0</v>
      </c>
      <c r="AT28" s="26">
        <v>44957</v>
      </c>
    </row>
    <row r="29" spans="1:46" hidden="1" x14ac:dyDescent="0.25">
      <c r="A29" s="25">
        <v>891380046</v>
      </c>
      <c r="B29" s="25" t="s">
        <v>130</v>
      </c>
      <c r="C29" s="25" t="s">
        <v>131</v>
      </c>
      <c r="D29" s="25">
        <v>89404</v>
      </c>
      <c r="E29" s="25" t="s">
        <v>160</v>
      </c>
      <c r="F29" s="25" t="s">
        <v>131</v>
      </c>
      <c r="G29" s="25">
        <v>89404</v>
      </c>
      <c r="H29" s="26">
        <v>44862</v>
      </c>
      <c r="I29" s="27">
        <v>12300</v>
      </c>
      <c r="J29" s="27">
        <v>12300</v>
      </c>
      <c r="K29" s="25" t="s">
        <v>161</v>
      </c>
      <c r="L29" s="25" t="s">
        <v>162</v>
      </c>
      <c r="M29" s="25"/>
      <c r="N29" s="25" t="s">
        <v>163</v>
      </c>
      <c r="O29" s="27">
        <v>12300</v>
      </c>
      <c r="P29" s="25"/>
      <c r="Q29" s="25"/>
      <c r="R29" s="25"/>
      <c r="S29" s="27">
        <v>0</v>
      </c>
      <c r="T29" s="25" t="s">
        <v>134</v>
      </c>
      <c r="U29" s="27">
        <v>12300</v>
      </c>
      <c r="V29" s="27">
        <v>0</v>
      </c>
      <c r="W29" s="27">
        <v>0</v>
      </c>
      <c r="X29" s="27">
        <v>0</v>
      </c>
      <c r="Y29" s="27">
        <v>0</v>
      </c>
      <c r="Z29" s="27">
        <v>0</v>
      </c>
      <c r="AA29" s="25"/>
      <c r="AB29" s="27">
        <v>12300</v>
      </c>
      <c r="AC29" s="25" t="s">
        <v>164</v>
      </c>
      <c r="AD29" s="27">
        <v>12300</v>
      </c>
      <c r="AE29" s="27">
        <v>0</v>
      </c>
      <c r="AF29" s="27">
        <v>0</v>
      </c>
      <c r="AG29" s="25"/>
      <c r="AH29" s="25"/>
      <c r="AI29" s="27">
        <v>0</v>
      </c>
      <c r="AJ29" s="26">
        <v>44901</v>
      </c>
      <c r="AK29" s="25"/>
      <c r="AL29" s="25">
        <v>9</v>
      </c>
      <c r="AM29" s="25"/>
      <c r="AN29" s="25" t="s">
        <v>165</v>
      </c>
      <c r="AO29" s="25">
        <v>1</v>
      </c>
      <c r="AP29" s="25">
        <v>21001231</v>
      </c>
      <c r="AQ29" s="25">
        <v>20221011</v>
      </c>
      <c r="AR29" s="27">
        <v>12300</v>
      </c>
      <c r="AS29" s="27">
        <v>0</v>
      </c>
      <c r="AT29" s="26">
        <v>44957</v>
      </c>
    </row>
    <row r="30" spans="1:46" hidden="1" x14ac:dyDescent="0.25">
      <c r="A30" s="25">
        <v>891380046</v>
      </c>
      <c r="B30" s="25" t="s">
        <v>130</v>
      </c>
      <c r="C30" s="25" t="s">
        <v>131</v>
      </c>
      <c r="D30" s="25">
        <v>46209</v>
      </c>
      <c r="E30" s="25" t="s">
        <v>166</v>
      </c>
      <c r="F30" s="25" t="s">
        <v>131</v>
      </c>
      <c r="G30" s="25">
        <v>46209</v>
      </c>
      <c r="H30" s="26">
        <v>44417</v>
      </c>
      <c r="I30" s="27">
        <v>11200</v>
      </c>
      <c r="J30" s="27">
        <v>11200</v>
      </c>
      <c r="K30" s="25" t="s">
        <v>161</v>
      </c>
      <c r="L30" s="25" t="s">
        <v>162</v>
      </c>
      <c r="M30" s="25"/>
      <c r="N30" s="25" t="s">
        <v>163</v>
      </c>
      <c r="O30" s="27">
        <v>11200</v>
      </c>
      <c r="P30" s="25"/>
      <c r="Q30" s="25"/>
      <c r="R30" s="25"/>
      <c r="S30" s="27">
        <v>0</v>
      </c>
      <c r="T30" s="25" t="s">
        <v>134</v>
      </c>
      <c r="U30" s="27">
        <v>11200</v>
      </c>
      <c r="V30" s="27">
        <v>0</v>
      </c>
      <c r="W30" s="27">
        <v>0</v>
      </c>
      <c r="X30" s="27">
        <v>0</v>
      </c>
      <c r="Y30" s="27">
        <v>0</v>
      </c>
      <c r="Z30" s="27">
        <v>0</v>
      </c>
      <c r="AA30" s="25"/>
      <c r="AB30" s="27">
        <v>11200</v>
      </c>
      <c r="AC30" s="25" t="s">
        <v>167</v>
      </c>
      <c r="AD30" s="27">
        <v>11200</v>
      </c>
      <c r="AE30" s="27">
        <v>0</v>
      </c>
      <c r="AF30" s="27">
        <v>0</v>
      </c>
      <c r="AG30" s="25"/>
      <c r="AH30" s="25"/>
      <c r="AI30" s="27">
        <v>0</v>
      </c>
      <c r="AJ30" s="26">
        <v>44775</v>
      </c>
      <c r="AK30" s="25"/>
      <c r="AL30" s="25">
        <v>9</v>
      </c>
      <c r="AM30" s="25"/>
      <c r="AN30" s="25" t="s">
        <v>165</v>
      </c>
      <c r="AO30" s="25">
        <v>1</v>
      </c>
      <c r="AP30" s="25">
        <v>21001231</v>
      </c>
      <c r="AQ30" s="25">
        <v>20210921</v>
      </c>
      <c r="AR30" s="27">
        <v>11200</v>
      </c>
      <c r="AS30" s="27">
        <v>0</v>
      </c>
      <c r="AT30" s="26">
        <v>44957</v>
      </c>
    </row>
    <row r="31" spans="1:46" hidden="1" x14ac:dyDescent="0.25">
      <c r="A31" s="25">
        <v>891380046</v>
      </c>
      <c r="B31" s="25" t="s">
        <v>130</v>
      </c>
      <c r="C31" s="25" t="s">
        <v>131</v>
      </c>
      <c r="D31" s="25">
        <v>46210</v>
      </c>
      <c r="E31" s="25" t="s">
        <v>168</v>
      </c>
      <c r="F31" s="25" t="s">
        <v>131</v>
      </c>
      <c r="G31" s="25">
        <v>46210</v>
      </c>
      <c r="H31" s="26">
        <v>44417</v>
      </c>
      <c r="I31" s="27">
        <v>11200</v>
      </c>
      <c r="J31" s="27">
        <v>11200</v>
      </c>
      <c r="K31" s="25" t="s">
        <v>161</v>
      </c>
      <c r="L31" s="25" t="s">
        <v>162</v>
      </c>
      <c r="M31" s="25"/>
      <c r="N31" s="25" t="s">
        <v>163</v>
      </c>
      <c r="O31" s="27">
        <v>11200</v>
      </c>
      <c r="P31" s="25"/>
      <c r="Q31" s="25"/>
      <c r="R31" s="25"/>
      <c r="S31" s="27">
        <v>0</v>
      </c>
      <c r="T31" s="25" t="s">
        <v>134</v>
      </c>
      <c r="U31" s="27">
        <v>11200</v>
      </c>
      <c r="V31" s="27">
        <v>0</v>
      </c>
      <c r="W31" s="27">
        <v>0</v>
      </c>
      <c r="X31" s="27">
        <v>0</v>
      </c>
      <c r="Y31" s="27">
        <v>0</v>
      </c>
      <c r="Z31" s="27">
        <v>0</v>
      </c>
      <c r="AA31" s="25"/>
      <c r="AB31" s="27">
        <v>11200</v>
      </c>
      <c r="AC31" s="25" t="s">
        <v>167</v>
      </c>
      <c r="AD31" s="27">
        <v>11200</v>
      </c>
      <c r="AE31" s="27">
        <v>0</v>
      </c>
      <c r="AF31" s="27">
        <v>0</v>
      </c>
      <c r="AG31" s="25"/>
      <c r="AH31" s="25"/>
      <c r="AI31" s="27">
        <v>0</v>
      </c>
      <c r="AJ31" s="26">
        <v>44778</v>
      </c>
      <c r="AK31" s="25"/>
      <c r="AL31" s="25">
        <v>9</v>
      </c>
      <c r="AM31" s="25"/>
      <c r="AN31" s="25" t="s">
        <v>165</v>
      </c>
      <c r="AO31" s="25">
        <v>1</v>
      </c>
      <c r="AP31" s="25">
        <v>21001231</v>
      </c>
      <c r="AQ31" s="25">
        <v>20210921</v>
      </c>
      <c r="AR31" s="27">
        <v>11200</v>
      </c>
      <c r="AS31" s="27">
        <v>0</v>
      </c>
      <c r="AT31" s="26">
        <v>44957</v>
      </c>
    </row>
    <row r="32" spans="1:46" hidden="1" x14ac:dyDescent="0.25">
      <c r="A32" s="25">
        <v>891380046</v>
      </c>
      <c r="B32" s="25" t="s">
        <v>130</v>
      </c>
      <c r="C32" s="25" t="s">
        <v>131</v>
      </c>
      <c r="D32" s="25">
        <v>49182</v>
      </c>
      <c r="E32" s="25" t="s">
        <v>169</v>
      </c>
      <c r="F32" s="25" t="s">
        <v>131</v>
      </c>
      <c r="G32" s="25">
        <v>49182</v>
      </c>
      <c r="H32" s="26">
        <v>44448</v>
      </c>
      <c r="I32" s="27">
        <v>11200</v>
      </c>
      <c r="J32" s="27">
        <v>11200</v>
      </c>
      <c r="K32" s="25" t="s">
        <v>161</v>
      </c>
      <c r="L32" s="25" t="s">
        <v>162</v>
      </c>
      <c r="M32" s="25"/>
      <c r="N32" s="25" t="s">
        <v>163</v>
      </c>
      <c r="O32" s="27">
        <v>11200</v>
      </c>
      <c r="P32" s="25"/>
      <c r="Q32" s="25"/>
      <c r="R32" s="25"/>
      <c r="S32" s="27">
        <v>0</v>
      </c>
      <c r="T32" s="25" t="s">
        <v>134</v>
      </c>
      <c r="U32" s="27">
        <v>11200</v>
      </c>
      <c r="V32" s="27">
        <v>0</v>
      </c>
      <c r="W32" s="27">
        <v>0</v>
      </c>
      <c r="X32" s="27">
        <v>0</v>
      </c>
      <c r="Y32" s="27">
        <v>0</v>
      </c>
      <c r="Z32" s="27">
        <v>0</v>
      </c>
      <c r="AA32" s="25"/>
      <c r="AB32" s="27">
        <v>11200</v>
      </c>
      <c r="AC32" s="25" t="s">
        <v>170</v>
      </c>
      <c r="AD32" s="27">
        <v>11200</v>
      </c>
      <c r="AE32" s="27">
        <v>0</v>
      </c>
      <c r="AF32" s="27">
        <v>0</v>
      </c>
      <c r="AG32" s="25"/>
      <c r="AH32" s="25"/>
      <c r="AI32" s="27">
        <v>0</v>
      </c>
      <c r="AJ32" s="26">
        <v>44806</v>
      </c>
      <c r="AK32" s="25"/>
      <c r="AL32" s="25">
        <v>9</v>
      </c>
      <c r="AM32" s="25"/>
      <c r="AN32" s="25" t="s">
        <v>165</v>
      </c>
      <c r="AO32" s="25">
        <v>1</v>
      </c>
      <c r="AP32" s="25">
        <v>21001231</v>
      </c>
      <c r="AQ32" s="25">
        <v>20211019</v>
      </c>
      <c r="AR32" s="27">
        <v>11200</v>
      </c>
      <c r="AS32" s="27">
        <v>0</v>
      </c>
      <c r="AT32" s="26">
        <v>44957</v>
      </c>
    </row>
    <row r="33" spans="1:46" hidden="1" x14ac:dyDescent="0.25">
      <c r="A33" s="25">
        <v>891380046</v>
      </c>
      <c r="B33" s="25" t="s">
        <v>130</v>
      </c>
      <c r="C33" s="25" t="s">
        <v>131</v>
      </c>
      <c r="D33" s="25">
        <v>51278</v>
      </c>
      <c r="E33" s="25" t="s">
        <v>171</v>
      </c>
      <c r="F33" s="25" t="s">
        <v>131</v>
      </c>
      <c r="G33" s="25">
        <v>51278</v>
      </c>
      <c r="H33" s="26">
        <v>44862</v>
      </c>
      <c r="I33" s="27">
        <v>17000</v>
      </c>
      <c r="J33" s="27">
        <v>17000</v>
      </c>
      <c r="K33" s="25" t="s">
        <v>161</v>
      </c>
      <c r="L33" s="25" t="s">
        <v>162</v>
      </c>
      <c r="M33" s="25"/>
      <c r="N33" s="25" t="s">
        <v>163</v>
      </c>
      <c r="O33" s="27">
        <v>17000</v>
      </c>
      <c r="P33" s="25"/>
      <c r="Q33" s="25"/>
      <c r="R33" s="25"/>
      <c r="S33" s="27">
        <v>0</v>
      </c>
      <c r="T33" s="25" t="s">
        <v>134</v>
      </c>
      <c r="U33" s="27">
        <v>17000</v>
      </c>
      <c r="V33" s="27">
        <v>0</v>
      </c>
      <c r="W33" s="27">
        <v>0</v>
      </c>
      <c r="X33" s="27">
        <v>0</v>
      </c>
      <c r="Y33" s="27">
        <v>0</v>
      </c>
      <c r="Z33" s="27">
        <v>0</v>
      </c>
      <c r="AA33" s="25"/>
      <c r="AB33" s="27">
        <v>17000</v>
      </c>
      <c r="AC33" s="25" t="s">
        <v>172</v>
      </c>
      <c r="AD33" s="27">
        <v>17000</v>
      </c>
      <c r="AE33" s="27">
        <v>0</v>
      </c>
      <c r="AF33" s="27">
        <v>0</v>
      </c>
      <c r="AG33" s="25"/>
      <c r="AH33" s="25"/>
      <c r="AI33" s="27">
        <v>0</v>
      </c>
      <c r="AJ33" s="26">
        <v>44842</v>
      </c>
      <c r="AK33" s="25"/>
      <c r="AL33" s="25">
        <v>9</v>
      </c>
      <c r="AM33" s="25"/>
      <c r="AN33" s="25" t="s">
        <v>165</v>
      </c>
      <c r="AO33" s="25">
        <v>1</v>
      </c>
      <c r="AP33" s="25">
        <v>21001231</v>
      </c>
      <c r="AQ33" s="25">
        <v>20211019</v>
      </c>
      <c r="AR33" s="27">
        <v>17000</v>
      </c>
      <c r="AS33" s="27">
        <v>0</v>
      </c>
      <c r="AT33" s="26">
        <v>44957</v>
      </c>
    </row>
    <row r="34" spans="1:46" hidden="1" x14ac:dyDescent="0.25">
      <c r="A34" s="25">
        <v>891380046</v>
      </c>
      <c r="B34" s="25" t="s">
        <v>130</v>
      </c>
      <c r="C34" s="25" t="s">
        <v>131</v>
      </c>
      <c r="D34" s="25">
        <v>51279</v>
      </c>
      <c r="E34" s="25" t="s">
        <v>173</v>
      </c>
      <c r="F34" s="25" t="s">
        <v>131</v>
      </c>
      <c r="G34" s="25">
        <v>51279</v>
      </c>
      <c r="H34" s="26">
        <v>44862</v>
      </c>
      <c r="I34" s="27">
        <v>22600</v>
      </c>
      <c r="J34" s="27">
        <v>22600</v>
      </c>
      <c r="K34" s="25" t="s">
        <v>161</v>
      </c>
      <c r="L34" s="25" t="s">
        <v>162</v>
      </c>
      <c r="M34" s="25"/>
      <c r="N34" s="25" t="s">
        <v>163</v>
      </c>
      <c r="O34" s="27">
        <v>22600</v>
      </c>
      <c r="P34" s="25"/>
      <c r="Q34" s="25"/>
      <c r="R34" s="25"/>
      <c r="S34" s="27">
        <v>0</v>
      </c>
      <c r="T34" s="25" t="s">
        <v>134</v>
      </c>
      <c r="U34" s="27">
        <v>22600</v>
      </c>
      <c r="V34" s="27">
        <v>0</v>
      </c>
      <c r="W34" s="27">
        <v>0</v>
      </c>
      <c r="X34" s="27">
        <v>0</v>
      </c>
      <c r="Y34" s="27">
        <v>0</v>
      </c>
      <c r="Z34" s="27">
        <v>0</v>
      </c>
      <c r="AA34" s="25"/>
      <c r="AB34" s="27">
        <v>22600</v>
      </c>
      <c r="AC34" s="25" t="s">
        <v>174</v>
      </c>
      <c r="AD34" s="27">
        <v>22600</v>
      </c>
      <c r="AE34" s="27">
        <v>0</v>
      </c>
      <c r="AF34" s="27">
        <v>0</v>
      </c>
      <c r="AG34" s="25"/>
      <c r="AH34" s="25"/>
      <c r="AI34" s="27">
        <v>0</v>
      </c>
      <c r="AJ34" s="26">
        <v>44873</v>
      </c>
      <c r="AK34" s="25"/>
      <c r="AL34" s="25">
        <v>9</v>
      </c>
      <c r="AM34" s="25"/>
      <c r="AN34" s="25" t="s">
        <v>165</v>
      </c>
      <c r="AO34" s="25">
        <v>1</v>
      </c>
      <c r="AP34" s="25">
        <v>21001231</v>
      </c>
      <c r="AQ34" s="25">
        <v>20211019</v>
      </c>
      <c r="AR34" s="27">
        <v>22600</v>
      </c>
      <c r="AS34" s="27">
        <v>0</v>
      </c>
      <c r="AT34" s="26">
        <v>44957</v>
      </c>
    </row>
    <row r="35" spans="1:46" hidden="1" x14ac:dyDescent="0.25">
      <c r="A35" s="25">
        <v>891380046</v>
      </c>
      <c r="B35" s="25" t="s">
        <v>130</v>
      </c>
      <c r="C35" s="25" t="s">
        <v>131</v>
      </c>
      <c r="D35" s="25">
        <v>62070</v>
      </c>
      <c r="E35" s="25" t="s">
        <v>175</v>
      </c>
      <c r="F35" s="25" t="s">
        <v>131</v>
      </c>
      <c r="G35" s="25">
        <v>62070</v>
      </c>
      <c r="H35" s="26">
        <v>44566</v>
      </c>
      <c r="I35" s="27">
        <v>36300</v>
      </c>
      <c r="J35" s="27">
        <v>36300</v>
      </c>
      <c r="K35" s="25" t="s">
        <v>161</v>
      </c>
      <c r="L35" s="25" t="s">
        <v>162</v>
      </c>
      <c r="M35" s="25"/>
      <c r="N35" s="25" t="s">
        <v>163</v>
      </c>
      <c r="O35" s="27">
        <v>36300</v>
      </c>
      <c r="P35" s="25"/>
      <c r="Q35" s="25"/>
      <c r="R35" s="25"/>
      <c r="S35" s="27">
        <v>0</v>
      </c>
      <c r="T35" s="25" t="s">
        <v>134</v>
      </c>
      <c r="U35" s="27">
        <v>36300</v>
      </c>
      <c r="V35" s="27">
        <v>0</v>
      </c>
      <c r="W35" s="27">
        <v>0</v>
      </c>
      <c r="X35" s="27">
        <v>0</v>
      </c>
      <c r="Y35" s="27">
        <v>0</v>
      </c>
      <c r="Z35" s="27">
        <v>0</v>
      </c>
      <c r="AA35" s="25"/>
      <c r="AB35" s="27">
        <v>36300</v>
      </c>
      <c r="AC35" s="25" t="s">
        <v>176</v>
      </c>
      <c r="AD35" s="27">
        <v>36300</v>
      </c>
      <c r="AE35" s="27">
        <v>0</v>
      </c>
      <c r="AF35" s="27">
        <v>0</v>
      </c>
      <c r="AG35" s="25"/>
      <c r="AH35" s="25"/>
      <c r="AI35" s="27">
        <v>0</v>
      </c>
      <c r="AJ35" s="26">
        <v>44899</v>
      </c>
      <c r="AK35" s="25"/>
      <c r="AL35" s="25">
        <v>9</v>
      </c>
      <c r="AM35" s="25"/>
      <c r="AN35" s="25" t="s">
        <v>165</v>
      </c>
      <c r="AO35" s="25">
        <v>1</v>
      </c>
      <c r="AP35" s="25">
        <v>21001231</v>
      </c>
      <c r="AQ35" s="25">
        <v>20220211</v>
      </c>
      <c r="AR35" s="27">
        <v>36300</v>
      </c>
      <c r="AS35" s="27">
        <v>0</v>
      </c>
      <c r="AT35" s="26">
        <v>44957</v>
      </c>
    </row>
    <row r="36" spans="1:46" hidden="1" x14ac:dyDescent="0.25">
      <c r="A36" s="25">
        <v>891380046</v>
      </c>
      <c r="B36" s="25" t="s">
        <v>130</v>
      </c>
      <c r="C36" s="25" t="s">
        <v>131</v>
      </c>
      <c r="D36" s="25">
        <v>23461</v>
      </c>
      <c r="E36" s="25" t="s">
        <v>177</v>
      </c>
      <c r="F36" s="25" t="s">
        <v>131</v>
      </c>
      <c r="G36" s="25">
        <v>23461</v>
      </c>
      <c r="H36" s="26">
        <v>44862</v>
      </c>
      <c r="I36" s="27">
        <v>32900</v>
      </c>
      <c r="J36" s="27">
        <v>32900</v>
      </c>
      <c r="K36" s="25" t="s">
        <v>161</v>
      </c>
      <c r="L36" s="25" t="s">
        <v>162</v>
      </c>
      <c r="M36" s="25"/>
      <c r="N36" s="25" t="s">
        <v>163</v>
      </c>
      <c r="O36" s="27">
        <v>32900</v>
      </c>
      <c r="P36" s="25"/>
      <c r="Q36" s="25"/>
      <c r="R36" s="25"/>
      <c r="S36" s="27">
        <v>0</v>
      </c>
      <c r="T36" s="25" t="s">
        <v>134</v>
      </c>
      <c r="U36" s="27">
        <v>32900</v>
      </c>
      <c r="V36" s="27">
        <v>0</v>
      </c>
      <c r="W36" s="27">
        <v>0</v>
      </c>
      <c r="X36" s="27">
        <v>0</v>
      </c>
      <c r="Y36" s="27">
        <v>0</v>
      </c>
      <c r="Z36" s="27">
        <v>0</v>
      </c>
      <c r="AA36" s="25"/>
      <c r="AB36" s="27">
        <v>32900</v>
      </c>
      <c r="AC36" s="25" t="s">
        <v>178</v>
      </c>
      <c r="AD36" s="27">
        <v>32900</v>
      </c>
      <c r="AE36" s="27">
        <v>0</v>
      </c>
      <c r="AF36" s="27">
        <v>0</v>
      </c>
      <c r="AG36" s="25"/>
      <c r="AH36" s="25"/>
      <c r="AI36" s="27">
        <v>0</v>
      </c>
      <c r="AJ36" s="26">
        <v>44417</v>
      </c>
      <c r="AK36" s="25"/>
      <c r="AL36" s="25">
        <v>9</v>
      </c>
      <c r="AM36" s="25"/>
      <c r="AN36" s="25" t="s">
        <v>165</v>
      </c>
      <c r="AO36" s="25">
        <v>1</v>
      </c>
      <c r="AP36" s="25">
        <v>21001231</v>
      </c>
      <c r="AQ36" s="25">
        <v>20210203</v>
      </c>
      <c r="AR36" s="27">
        <v>32900</v>
      </c>
      <c r="AS36" s="27">
        <v>0</v>
      </c>
      <c r="AT36" s="26">
        <v>44957</v>
      </c>
    </row>
    <row r="37" spans="1:46" hidden="1" x14ac:dyDescent="0.25">
      <c r="A37" s="25">
        <v>891380046</v>
      </c>
      <c r="B37" s="25" t="s">
        <v>130</v>
      </c>
      <c r="C37" s="25" t="s">
        <v>131</v>
      </c>
      <c r="D37" s="25">
        <v>23466</v>
      </c>
      <c r="E37" s="25" t="s">
        <v>179</v>
      </c>
      <c r="F37" s="25" t="s">
        <v>131</v>
      </c>
      <c r="G37" s="25">
        <v>23466</v>
      </c>
      <c r="H37" s="26">
        <v>44862</v>
      </c>
      <c r="I37" s="27">
        <v>35100</v>
      </c>
      <c r="J37" s="27">
        <v>35100</v>
      </c>
      <c r="K37" s="25" t="s">
        <v>161</v>
      </c>
      <c r="L37" s="25" t="s">
        <v>162</v>
      </c>
      <c r="M37" s="25"/>
      <c r="N37" s="25" t="s">
        <v>163</v>
      </c>
      <c r="O37" s="27">
        <v>35100</v>
      </c>
      <c r="P37" s="25"/>
      <c r="Q37" s="25"/>
      <c r="R37" s="25"/>
      <c r="S37" s="27">
        <v>0</v>
      </c>
      <c r="T37" s="25" t="s">
        <v>134</v>
      </c>
      <c r="U37" s="27">
        <v>35100</v>
      </c>
      <c r="V37" s="27">
        <v>0</v>
      </c>
      <c r="W37" s="27">
        <v>0</v>
      </c>
      <c r="X37" s="27">
        <v>0</v>
      </c>
      <c r="Y37" s="27">
        <v>0</v>
      </c>
      <c r="Z37" s="27">
        <v>0</v>
      </c>
      <c r="AA37" s="25"/>
      <c r="AB37" s="27">
        <v>35100</v>
      </c>
      <c r="AC37" s="25" t="s">
        <v>180</v>
      </c>
      <c r="AD37" s="27">
        <v>35100</v>
      </c>
      <c r="AE37" s="27">
        <v>0</v>
      </c>
      <c r="AF37" s="27">
        <v>0</v>
      </c>
      <c r="AG37" s="25"/>
      <c r="AH37" s="25"/>
      <c r="AI37" s="27">
        <v>0</v>
      </c>
      <c r="AJ37" s="26">
        <v>44841</v>
      </c>
      <c r="AK37" s="25"/>
      <c r="AL37" s="25">
        <v>9</v>
      </c>
      <c r="AM37" s="25"/>
      <c r="AN37" s="25" t="s">
        <v>165</v>
      </c>
      <c r="AO37" s="25">
        <v>1</v>
      </c>
      <c r="AP37" s="25">
        <v>21001231</v>
      </c>
      <c r="AQ37" s="25">
        <v>20210203</v>
      </c>
      <c r="AR37" s="27">
        <v>35100</v>
      </c>
      <c r="AS37" s="27">
        <v>0</v>
      </c>
      <c r="AT37" s="26">
        <v>44957</v>
      </c>
    </row>
    <row r="38" spans="1:46" hidden="1" x14ac:dyDescent="0.25">
      <c r="A38" s="25">
        <v>891380046</v>
      </c>
      <c r="B38" s="25" t="s">
        <v>130</v>
      </c>
      <c r="C38" s="25" t="s">
        <v>131</v>
      </c>
      <c r="D38" s="25">
        <v>33295</v>
      </c>
      <c r="E38" s="25" t="s">
        <v>181</v>
      </c>
      <c r="F38" s="25" t="s">
        <v>131</v>
      </c>
      <c r="G38" s="25">
        <v>33295</v>
      </c>
      <c r="H38" s="26">
        <v>44862</v>
      </c>
      <c r="I38" s="27">
        <v>31028</v>
      </c>
      <c r="J38" s="27">
        <v>31028</v>
      </c>
      <c r="K38" s="25" t="s">
        <v>161</v>
      </c>
      <c r="L38" s="25" t="s">
        <v>162</v>
      </c>
      <c r="M38" s="25"/>
      <c r="N38" s="25" t="s">
        <v>163</v>
      </c>
      <c r="O38" s="27">
        <v>31028</v>
      </c>
      <c r="P38" s="25"/>
      <c r="Q38" s="25"/>
      <c r="R38" s="25"/>
      <c r="S38" s="27">
        <v>0</v>
      </c>
      <c r="T38" s="25" t="s">
        <v>134</v>
      </c>
      <c r="U38" s="27">
        <v>31028</v>
      </c>
      <c r="V38" s="27">
        <v>0</v>
      </c>
      <c r="W38" s="27">
        <v>0</v>
      </c>
      <c r="X38" s="27">
        <v>0</v>
      </c>
      <c r="Y38" s="27">
        <v>0</v>
      </c>
      <c r="Z38" s="27">
        <v>0</v>
      </c>
      <c r="AA38" s="25"/>
      <c r="AB38" s="27">
        <v>31028</v>
      </c>
      <c r="AC38" s="25" t="s">
        <v>182</v>
      </c>
      <c r="AD38" s="27">
        <v>31028</v>
      </c>
      <c r="AE38" s="27">
        <v>0</v>
      </c>
      <c r="AF38" s="27">
        <v>0</v>
      </c>
      <c r="AG38" s="25"/>
      <c r="AH38" s="25"/>
      <c r="AI38" s="27">
        <v>0</v>
      </c>
      <c r="AJ38" s="26">
        <v>44417</v>
      </c>
      <c r="AK38" s="25"/>
      <c r="AL38" s="25">
        <v>9</v>
      </c>
      <c r="AM38" s="25"/>
      <c r="AN38" s="25" t="s">
        <v>165</v>
      </c>
      <c r="AO38" s="25">
        <v>1</v>
      </c>
      <c r="AP38" s="25">
        <v>21001231</v>
      </c>
      <c r="AQ38" s="25">
        <v>20210512</v>
      </c>
      <c r="AR38" s="27">
        <v>31028</v>
      </c>
      <c r="AS38" s="27">
        <v>0</v>
      </c>
      <c r="AT38" s="26">
        <v>44957</v>
      </c>
    </row>
    <row r="39" spans="1:46" hidden="1" x14ac:dyDescent="0.25">
      <c r="A39" s="25">
        <v>891380046</v>
      </c>
      <c r="B39" s="25" t="s">
        <v>130</v>
      </c>
      <c r="C39" s="25" t="s">
        <v>131</v>
      </c>
      <c r="D39" s="25">
        <v>34208</v>
      </c>
      <c r="E39" s="25" t="s">
        <v>183</v>
      </c>
      <c r="F39" s="25" t="s">
        <v>131</v>
      </c>
      <c r="G39" s="25">
        <v>34208</v>
      </c>
      <c r="H39" s="26">
        <v>44862</v>
      </c>
      <c r="I39" s="27">
        <v>11200</v>
      </c>
      <c r="J39" s="27">
        <v>11200</v>
      </c>
      <c r="K39" s="25" t="s">
        <v>161</v>
      </c>
      <c r="L39" s="25" t="s">
        <v>162</v>
      </c>
      <c r="M39" s="25"/>
      <c r="N39" s="25" t="s">
        <v>163</v>
      </c>
      <c r="O39" s="27">
        <v>11200</v>
      </c>
      <c r="P39" s="25"/>
      <c r="Q39" s="25"/>
      <c r="R39" s="25"/>
      <c r="S39" s="27">
        <v>0</v>
      </c>
      <c r="T39" s="25" t="s">
        <v>134</v>
      </c>
      <c r="U39" s="27">
        <v>11200</v>
      </c>
      <c r="V39" s="27">
        <v>0</v>
      </c>
      <c r="W39" s="27">
        <v>0</v>
      </c>
      <c r="X39" s="27">
        <v>0</v>
      </c>
      <c r="Y39" s="27">
        <v>0</v>
      </c>
      <c r="Z39" s="27">
        <v>0</v>
      </c>
      <c r="AA39" s="25"/>
      <c r="AB39" s="27">
        <v>11200</v>
      </c>
      <c r="AC39" s="25" t="s">
        <v>170</v>
      </c>
      <c r="AD39" s="27">
        <v>11200</v>
      </c>
      <c r="AE39" s="27">
        <v>0</v>
      </c>
      <c r="AF39" s="27">
        <v>0</v>
      </c>
      <c r="AG39" s="25"/>
      <c r="AH39" s="25"/>
      <c r="AI39" s="27">
        <v>0</v>
      </c>
      <c r="AJ39" s="26">
        <v>44448</v>
      </c>
      <c r="AK39" s="25"/>
      <c r="AL39" s="25">
        <v>9</v>
      </c>
      <c r="AM39" s="25"/>
      <c r="AN39" s="25" t="s">
        <v>165</v>
      </c>
      <c r="AO39" s="25">
        <v>1</v>
      </c>
      <c r="AP39" s="25">
        <v>21001231</v>
      </c>
      <c r="AQ39" s="25">
        <v>20210512</v>
      </c>
      <c r="AR39" s="27">
        <v>11200</v>
      </c>
      <c r="AS39" s="27">
        <v>0</v>
      </c>
      <c r="AT39" s="26">
        <v>44957</v>
      </c>
    </row>
    <row r="40" spans="1:46" hidden="1" x14ac:dyDescent="0.25">
      <c r="A40" s="25">
        <v>891380046</v>
      </c>
      <c r="B40" s="25" t="s">
        <v>130</v>
      </c>
      <c r="C40" s="25" t="s">
        <v>131</v>
      </c>
      <c r="D40" s="25">
        <v>35107</v>
      </c>
      <c r="E40" s="25" t="s">
        <v>184</v>
      </c>
      <c r="F40" s="25" t="s">
        <v>131</v>
      </c>
      <c r="G40" s="25">
        <v>35107</v>
      </c>
      <c r="H40" s="26">
        <v>44862</v>
      </c>
      <c r="I40" s="27">
        <v>11200</v>
      </c>
      <c r="J40" s="27">
        <v>11200</v>
      </c>
      <c r="K40" s="25" t="s">
        <v>161</v>
      </c>
      <c r="L40" s="25" t="s">
        <v>162</v>
      </c>
      <c r="M40" s="25"/>
      <c r="N40" s="25" t="s">
        <v>163</v>
      </c>
      <c r="O40" s="27">
        <v>11200</v>
      </c>
      <c r="P40" s="25"/>
      <c r="Q40" s="25"/>
      <c r="R40" s="25"/>
      <c r="S40" s="27">
        <v>0</v>
      </c>
      <c r="T40" s="25" t="s">
        <v>134</v>
      </c>
      <c r="U40" s="27">
        <v>11200</v>
      </c>
      <c r="V40" s="27">
        <v>0</v>
      </c>
      <c r="W40" s="27">
        <v>0</v>
      </c>
      <c r="X40" s="27">
        <v>0</v>
      </c>
      <c r="Y40" s="27">
        <v>0</v>
      </c>
      <c r="Z40" s="27">
        <v>0</v>
      </c>
      <c r="AA40" s="25"/>
      <c r="AB40" s="27">
        <v>11200</v>
      </c>
      <c r="AC40" s="25" t="s">
        <v>170</v>
      </c>
      <c r="AD40" s="27">
        <v>11200</v>
      </c>
      <c r="AE40" s="27">
        <v>0</v>
      </c>
      <c r="AF40" s="27">
        <v>0</v>
      </c>
      <c r="AG40" s="25"/>
      <c r="AH40" s="25"/>
      <c r="AI40" s="27">
        <v>0</v>
      </c>
      <c r="AJ40" s="26">
        <v>44566</v>
      </c>
      <c r="AK40" s="25"/>
      <c r="AL40" s="25">
        <v>9</v>
      </c>
      <c r="AM40" s="25"/>
      <c r="AN40" s="25" t="s">
        <v>165</v>
      </c>
      <c r="AO40" s="25">
        <v>1</v>
      </c>
      <c r="AP40" s="25">
        <v>21001231</v>
      </c>
      <c r="AQ40" s="25">
        <v>20210512</v>
      </c>
      <c r="AR40" s="27">
        <v>11200</v>
      </c>
      <c r="AS40" s="27">
        <v>0</v>
      </c>
      <c r="AT40" s="26">
        <v>44957</v>
      </c>
    </row>
    <row r="41" spans="1:46" hidden="1" x14ac:dyDescent="0.25">
      <c r="A41" s="25">
        <v>891380046</v>
      </c>
      <c r="B41" s="25" t="s">
        <v>130</v>
      </c>
      <c r="C41" s="25" t="s">
        <v>131</v>
      </c>
      <c r="D41" s="25">
        <v>36429</v>
      </c>
      <c r="E41" s="25" t="s">
        <v>185</v>
      </c>
      <c r="F41" s="25" t="s">
        <v>131</v>
      </c>
      <c r="G41" s="25">
        <v>36429</v>
      </c>
      <c r="H41" s="26">
        <v>44862</v>
      </c>
      <c r="I41" s="27">
        <v>113607</v>
      </c>
      <c r="J41" s="27">
        <v>113607</v>
      </c>
      <c r="K41" s="25" t="s">
        <v>161</v>
      </c>
      <c r="L41" s="25" t="s">
        <v>162</v>
      </c>
      <c r="M41" s="25"/>
      <c r="N41" s="25" t="s">
        <v>163</v>
      </c>
      <c r="O41" s="27">
        <v>113607</v>
      </c>
      <c r="P41" s="25"/>
      <c r="Q41" s="25"/>
      <c r="R41" s="25"/>
      <c r="S41" s="27">
        <v>0</v>
      </c>
      <c r="T41" s="25" t="s">
        <v>134</v>
      </c>
      <c r="U41" s="27">
        <v>113607</v>
      </c>
      <c r="V41" s="27">
        <v>0</v>
      </c>
      <c r="W41" s="27">
        <v>0</v>
      </c>
      <c r="X41" s="27">
        <v>0</v>
      </c>
      <c r="Y41" s="27">
        <v>0</v>
      </c>
      <c r="Z41" s="27">
        <v>0</v>
      </c>
      <c r="AA41" s="25"/>
      <c r="AB41" s="27">
        <v>113607</v>
      </c>
      <c r="AC41" s="25" t="s">
        <v>186</v>
      </c>
      <c r="AD41" s="27">
        <v>113607</v>
      </c>
      <c r="AE41" s="27">
        <v>0</v>
      </c>
      <c r="AF41" s="27">
        <v>0</v>
      </c>
      <c r="AG41" s="25"/>
      <c r="AH41" s="25"/>
      <c r="AI41" s="27">
        <v>0</v>
      </c>
      <c r="AJ41" s="26">
        <v>44745</v>
      </c>
      <c r="AK41" s="25"/>
      <c r="AL41" s="25">
        <v>9</v>
      </c>
      <c r="AM41" s="25"/>
      <c r="AN41" s="25" t="s">
        <v>165</v>
      </c>
      <c r="AO41" s="25">
        <v>1</v>
      </c>
      <c r="AP41" s="25">
        <v>21001231</v>
      </c>
      <c r="AQ41" s="25">
        <v>20210610</v>
      </c>
      <c r="AR41" s="27">
        <v>113607</v>
      </c>
      <c r="AS41" s="27">
        <v>0</v>
      </c>
      <c r="AT41" s="26">
        <v>44957</v>
      </c>
    </row>
    <row r="42" spans="1:46" hidden="1" x14ac:dyDescent="0.25">
      <c r="A42" s="25">
        <v>891380046</v>
      </c>
      <c r="B42" s="25" t="s">
        <v>130</v>
      </c>
      <c r="C42" s="25" t="s">
        <v>131</v>
      </c>
      <c r="D42" s="25">
        <v>81650</v>
      </c>
      <c r="E42" s="25" t="s">
        <v>187</v>
      </c>
      <c r="F42" s="25" t="s">
        <v>131</v>
      </c>
      <c r="G42" s="25">
        <v>81650</v>
      </c>
      <c r="H42" s="26">
        <v>44862</v>
      </c>
      <c r="I42" s="27">
        <v>80832</v>
      </c>
      <c r="J42" s="27">
        <v>80832</v>
      </c>
      <c r="K42" s="25" t="s">
        <v>161</v>
      </c>
      <c r="L42" s="25" t="s">
        <v>162</v>
      </c>
      <c r="M42" s="25"/>
      <c r="N42" s="25" t="s">
        <v>163</v>
      </c>
      <c r="O42" s="27">
        <v>80832</v>
      </c>
      <c r="P42" s="25"/>
      <c r="Q42" s="25"/>
      <c r="R42" s="25"/>
      <c r="S42" s="27">
        <v>0</v>
      </c>
      <c r="T42" s="25" t="s">
        <v>134</v>
      </c>
      <c r="U42" s="27">
        <v>80832</v>
      </c>
      <c r="V42" s="27">
        <v>0</v>
      </c>
      <c r="W42" s="27">
        <v>0</v>
      </c>
      <c r="X42" s="27">
        <v>0</v>
      </c>
      <c r="Y42" s="27">
        <v>0</v>
      </c>
      <c r="Z42" s="27">
        <v>0</v>
      </c>
      <c r="AA42" s="25"/>
      <c r="AB42" s="27">
        <v>80832</v>
      </c>
      <c r="AC42" s="25" t="s">
        <v>188</v>
      </c>
      <c r="AD42" s="27">
        <v>80832</v>
      </c>
      <c r="AE42" s="27">
        <v>0</v>
      </c>
      <c r="AF42" s="27">
        <v>0</v>
      </c>
      <c r="AG42" s="25"/>
      <c r="AH42" s="25"/>
      <c r="AI42" s="27">
        <v>0</v>
      </c>
      <c r="AJ42" s="26">
        <v>44718</v>
      </c>
      <c r="AK42" s="25"/>
      <c r="AL42" s="25">
        <v>9</v>
      </c>
      <c r="AM42" s="25"/>
      <c r="AN42" s="25" t="s">
        <v>165</v>
      </c>
      <c r="AO42" s="25">
        <v>1</v>
      </c>
      <c r="AP42" s="25">
        <v>21001231</v>
      </c>
      <c r="AQ42" s="25">
        <v>20220818</v>
      </c>
      <c r="AR42" s="27">
        <v>80832</v>
      </c>
      <c r="AS42" s="27">
        <v>0</v>
      </c>
      <c r="AT42" s="26">
        <v>44957</v>
      </c>
    </row>
    <row r="43" spans="1:46" hidden="1" x14ac:dyDescent="0.25">
      <c r="A43" s="25">
        <v>891380046</v>
      </c>
      <c r="B43" s="25" t="s">
        <v>130</v>
      </c>
      <c r="C43" s="25" t="s">
        <v>131</v>
      </c>
      <c r="D43" s="25">
        <v>20488</v>
      </c>
      <c r="E43" s="25" t="s">
        <v>189</v>
      </c>
      <c r="F43" s="25" t="s">
        <v>131</v>
      </c>
      <c r="G43" s="25">
        <v>20488</v>
      </c>
      <c r="H43" s="26">
        <v>44862</v>
      </c>
      <c r="I43" s="27">
        <v>16400</v>
      </c>
      <c r="J43" s="27">
        <v>16400</v>
      </c>
      <c r="K43" s="25" t="s">
        <v>161</v>
      </c>
      <c r="L43" s="25" t="s">
        <v>162</v>
      </c>
      <c r="M43" s="25"/>
      <c r="N43" s="25" t="s">
        <v>163</v>
      </c>
      <c r="O43" s="27">
        <v>16400</v>
      </c>
      <c r="P43" s="25"/>
      <c r="Q43" s="25"/>
      <c r="R43" s="25"/>
      <c r="S43" s="27">
        <v>0</v>
      </c>
      <c r="T43" s="25" t="s">
        <v>134</v>
      </c>
      <c r="U43" s="27">
        <v>16400</v>
      </c>
      <c r="V43" s="27">
        <v>0</v>
      </c>
      <c r="W43" s="27">
        <v>0</v>
      </c>
      <c r="X43" s="27">
        <v>0</v>
      </c>
      <c r="Y43" s="27">
        <v>0</v>
      </c>
      <c r="Z43" s="27">
        <v>0</v>
      </c>
      <c r="AA43" s="25"/>
      <c r="AB43" s="27">
        <v>16400</v>
      </c>
      <c r="AC43" s="25" t="s">
        <v>190</v>
      </c>
      <c r="AD43" s="27">
        <v>16400</v>
      </c>
      <c r="AE43" s="27">
        <v>0</v>
      </c>
      <c r="AF43" s="27">
        <v>0</v>
      </c>
      <c r="AG43" s="25"/>
      <c r="AH43" s="25"/>
      <c r="AI43" s="27">
        <v>0</v>
      </c>
      <c r="AJ43" s="26">
        <v>44862</v>
      </c>
      <c r="AK43" s="25"/>
      <c r="AL43" s="25">
        <v>9</v>
      </c>
      <c r="AM43" s="25"/>
      <c r="AN43" s="25" t="s">
        <v>165</v>
      </c>
      <c r="AO43" s="25">
        <v>1</v>
      </c>
      <c r="AP43" s="25">
        <v>21001231</v>
      </c>
      <c r="AQ43" s="25">
        <v>20210115</v>
      </c>
      <c r="AR43" s="27">
        <v>16400</v>
      </c>
      <c r="AS43" s="27">
        <v>0</v>
      </c>
      <c r="AT43" s="26">
        <v>44957</v>
      </c>
    </row>
    <row r="44" spans="1:46" hidden="1" x14ac:dyDescent="0.25">
      <c r="A44" s="25">
        <v>891380046</v>
      </c>
      <c r="B44" s="25" t="s">
        <v>130</v>
      </c>
      <c r="C44" s="25" t="s">
        <v>131</v>
      </c>
      <c r="D44" s="25">
        <v>92122</v>
      </c>
      <c r="E44" s="25" t="s">
        <v>191</v>
      </c>
      <c r="F44" s="25" t="s">
        <v>131</v>
      </c>
      <c r="G44" s="25">
        <v>92122</v>
      </c>
      <c r="H44" s="26">
        <v>44862</v>
      </c>
      <c r="I44" s="27">
        <v>97697</v>
      </c>
      <c r="J44" s="27">
        <v>97697</v>
      </c>
      <c r="K44" s="25" t="s">
        <v>192</v>
      </c>
      <c r="L44" s="25" t="s">
        <v>214</v>
      </c>
      <c r="M44" s="25"/>
      <c r="N44" s="25" t="s">
        <v>193</v>
      </c>
      <c r="O44" s="27">
        <v>65700</v>
      </c>
      <c r="P44" s="25"/>
      <c r="Q44" s="25"/>
      <c r="R44" s="25"/>
      <c r="S44" s="27">
        <v>31997</v>
      </c>
      <c r="T44" s="25" t="s">
        <v>134</v>
      </c>
      <c r="U44" s="27">
        <v>97697</v>
      </c>
      <c r="V44" s="27">
        <v>0</v>
      </c>
      <c r="W44" s="27">
        <v>0</v>
      </c>
      <c r="X44" s="27">
        <v>0</v>
      </c>
      <c r="Y44" s="27">
        <v>31997</v>
      </c>
      <c r="Z44" s="27">
        <v>0</v>
      </c>
      <c r="AA44" s="25"/>
      <c r="AB44" s="27">
        <v>65700</v>
      </c>
      <c r="AC44" s="25" t="s">
        <v>194</v>
      </c>
      <c r="AD44" s="27">
        <v>65700</v>
      </c>
      <c r="AE44" s="27">
        <v>0</v>
      </c>
      <c r="AF44" s="27">
        <v>0</v>
      </c>
      <c r="AG44" s="25"/>
      <c r="AH44" s="25"/>
      <c r="AI44" s="27">
        <v>0</v>
      </c>
      <c r="AJ44" s="26">
        <v>44862</v>
      </c>
      <c r="AK44" s="25"/>
      <c r="AL44" s="25">
        <v>9</v>
      </c>
      <c r="AM44" s="25"/>
      <c r="AN44" s="25" t="s">
        <v>195</v>
      </c>
      <c r="AO44" s="25">
        <v>1</v>
      </c>
      <c r="AP44" s="25">
        <v>21001231</v>
      </c>
      <c r="AQ44" s="25">
        <v>20221109</v>
      </c>
      <c r="AR44" s="27">
        <v>97697</v>
      </c>
      <c r="AS44" s="27">
        <v>0</v>
      </c>
      <c r="AT44" s="26">
        <v>44957</v>
      </c>
    </row>
    <row r="45" spans="1:46" hidden="1" x14ac:dyDescent="0.25">
      <c r="A45" s="25">
        <v>891380046</v>
      </c>
      <c r="B45" s="25" t="s">
        <v>130</v>
      </c>
      <c r="C45" s="25" t="s">
        <v>20</v>
      </c>
      <c r="D45" s="25">
        <v>7782</v>
      </c>
      <c r="E45" s="25" t="s">
        <v>196</v>
      </c>
      <c r="F45" s="25"/>
      <c r="G45" s="25"/>
      <c r="H45" s="26">
        <v>44862</v>
      </c>
      <c r="I45" s="27">
        <v>484087</v>
      </c>
      <c r="J45" s="27">
        <v>484087</v>
      </c>
      <c r="K45" s="25" t="s">
        <v>197</v>
      </c>
      <c r="L45" s="25" t="s">
        <v>198</v>
      </c>
      <c r="M45" s="25"/>
      <c r="N45" s="25"/>
      <c r="O45" s="27">
        <v>0</v>
      </c>
      <c r="P45" s="25"/>
      <c r="Q45" s="25"/>
      <c r="R45" s="25"/>
      <c r="S45" s="27">
        <v>0</v>
      </c>
      <c r="T45" s="25" t="s">
        <v>199</v>
      </c>
      <c r="U45" s="27">
        <v>0</v>
      </c>
      <c r="V45" s="27">
        <v>0</v>
      </c>
      <c r="W45" s="27">
        <v>0</v>
      </c>
      <c r="X45" s="27">
        <v>0</v>
      </c>
      <c r="Y45" s="27">
        <v>0</v>
      </c>
      <c r="Z45" s="27">
        <v>0</v>
      </c>
      <c r="AA45" s="25"/>
      <c r="AB45" s="27">
        <v>0</v>
      </c>
      <c r="AC45" s="25"/>
      <c r="AD45" s="27">
        <v>0</v>
      </c>
      <c r="AE45" s="27">
        <v>0</v>
      </c>
      <c r="AF45" s="27">
        <v>0</v>
      </c>
      <c r="AG45" s="25"/>
      <c r="AH45" s="25"/>
      <c r="AI45" s="27">
        <v>0</v>
      </c>
      <c r="AJ45" s="26">
        <v>44862</v>
      </c>
      <c r="AK45" s="25"/>
      <c r="AL45" s="25"/>
      <c r="AM45" s="25"/>
      <c r="AN45" s="25"/>
      <c r="AO45" s="25"/>
      <c r="AP45" s="25"/>
      <c r="AQ45" s="25"/>
      <c r="AR45" s="27">
        <v>0</v>
      </c>
      <c r="AS45" s="27">
        <v>0</v>
      </c>
      <c r="AT45" s="26">
        <v>44957</v>
      </c>
    </row>
    <row r="46" spans="1:46" hidden="1" x14ac:dyDescent="0.25">
      <c r="A46" s="25">
        <v>891380046</v>
      </c>
      <c r="B46" s="25" t="s">
        <v>130</v>
      </c>
      <c r="C46" s="25" t="s">
        <v>20</v>
      </c>
      <c r="D46" s="25">
        <v>9556</v>
      </c>
      <c r="E46" s="25" t="s">
        <v>200</v>
      </c>
      <c r="F46" s="25"/>
      <c r="G46" s="25"/>
      <c r="H46" s="26">
        <v>44862</v>
      </c>
      <c r="I46" s="27">
        <v>31300</v>
      </c>
      <c r="J46" s="27">
        <v>31300</v>
      </c>
      <c r="K46" s="25" t="s">
        <v>197</v>
      </c>
      <c r="L46" s="25" t="s">
        <v>198</v>
      </c>
      <c r="M46" s="25"/>
      <c r="N46" s="25"/>
      <c r="O46" s="27">
        <v>0</v>
      </c>
      <c r="P46" s="25"/>
      <c r="Q46" s="25"/>
      <c r="R46" s="25"/>
      <c r="S46" s="27">
        <v>0</v>
      </c>
      <c r="T46" s="25" t="s">
        <v>199</v>
      </c>
      <c r="U46" s="27">
        <v>0</v>
      </c>
      <c r="V46" s="27">
        <v>0</v>
      </c>
      <c r="W46" s="27">
        <v>0</v>
      </c>
      <c r="X46" s="27">
        <v>0</v>
      </c>
      <c r="Y46" s="27">
        <v>0</v>
      </c>
      <c r="Z46" s="27">
        <v>0</v>
      </c>
      <c r="AA46" s="25"/>
      <c r="AB46" s="27">
        <v>0</v>
      </c>
      <c r="AC46" s="25"/>
      <c r="AD46" s="27">
        <v>0</v>
      </c>
      <c r="AE46" s="27">
        <v>0</v>
      </c>
      <c r="AF46" s="27">
        <v>0</v>
      </c>
      <c r="AG46" s="25"/>
      <c r="AH46" s="25"/>
      <c r="AI46" s="27">
        <v>0</v>
      </c>
      <c r="AJ46" s="26">
        <v>44840</v>
      </c>
      <c r="AK46" s="25"/>
      <c r="AL46" s="25"/>
      <c r="AM46" s="25"/>
      <c r="AN46" s="25"/>
      <c r="AO46" s="25"/>
      <c r="AP46" s="25"/>
      <c r="AQ46" s="25"/>
      <c r="AR46" s="27">
        <v>0</v>
      </c>
      <c r="AS46" s="27">
        <v>0</v>
      </c>
      <c r="AT46" s="26">
        <v>44957</v>
      </c>
    </row>
    <row r="47" spans="1:46" hidden="1" x14ac:dyDescent="0.25">
      <c r="A47" s="25">
        <v>891380046</v>
      </c>
      <c r="B47" s="25" t="s">
        <v>130</v>
      </c>
      <c r="C47" s="25" t="s">
        <v>20</v>
      </c>
      <c r="D47" s="25">
        <v>9557</v>
      </c>
      <c r="E47" s="25" t="s">
        <v>201</v>
      </c>
      <c r="F47" s="25"/>
      <c r="G47" s="25"/>
      <c r="H47" s="26">
        <v>44862</v>
      </c>
      <c r="I47" s="27">
        <v>27000</v>
      </c>
      <c r="J47" s="27">
        <v>27000</v>
      </c>
      <c r="K47" s="25" t="s">
        <v>197</v>
      </c>
      <c r="L47" s="25" t="s">
        <v>198</v>
      </c>
      <c r="M47" s="25"/>
      <c r="N47" s="25"/>
      <c r="O47" s="27">
        <v>0</v>
      </c>
      <c r="P47" s="25"/>
      <c r="Q47" s="25"/>
      <c r="R47" s="25"/>
      <c r="S47" s="27">
        <v>0</v>
      </c>
      <c r="T47" s="25" t="s">
        <v>199</v>
      </c>
      <c r="U47" s="27">
        <v>0</v>
      </c>
      <c r="V47" s="27">
        <v>0</v>
      </c>
      <c r="W47" s="27">
        <v>0</v>
      </c>
      <c r="X47" s="27">
        <v>0</v>
      </c>
      <c r="Y47" s="27">
        <v>0</v>
      </c>
      <c r="Z47" s="27">
        <v>0</v>
      </c>
      <c r="AA47" s="25"/>
      <c r="AB47" s="27">
        <v>0</v>
      </c>
      <c r="AC47" s="25"/>
      <c r="AD47" s="27">
        <v>0</v>
      </c>
      <c r="AE47" s="27">
        <v>0</v>
      </c>
      <c r="AF47" s="27">
        <v>0</v>
      </c>
      <c r="AG47" s="25"/>
      <c r="AH47" s="25"/>
      <c r="AI47" s="27">
        <v>0</v>
      </c>
      <c r="AJ47" s="26">
        <v>44862</v>
      </c>
      <c r="AK47" s="25"/>
      <c r="AL47" s="25"/>
      <c r="AM47" s="25"/>
      <c r="AN47" s="25"/>
      <c r="AO47" s="25"/>
      <c r="AP47" s="25"/>
      <c r="AQ47" s="25"/>
      <c r="AR47" s="27">
        <v>0</v>
      </c>
      <c r="AS47" s="27">
        <v>0</v>
      </c>
      <c r="AT47" s="26">
        <v>44957</v>
      </c>
    </row>
    <row r="48" spans="1:46" hidden="1" x14ac:dyDescent="0.25">
      <c r="A48" s="25">
        <v>891380046</v>
      </c>
      <c r="B48" s="25" t="s">
        <v>130</v>
      </c>
      <c r="C48" s="25" t="s">
        <v>20</v>
      </c>
      <c r="D48" s="25">
        <v>11314</v>
      </c>
      <c r="E48" s="25" t="s">
        <v>202</v>
      </c>
      <c r="F48" s="25"/>
      <c r="G48" s="25"/>
      <c r="H48" s="26">
        <v>44862</v>
      </c>
      <c r="I48" s="27">
        <v>53646</v>
      </c>
      <c r="J48" s="27">
        <v>53646</v>
      </c>
      <c r="K48" s="25" t="s">
        <v>197</v>
      </c>
      <c r="L48" s="25" t="s">
        <v>198</v>
      </c>
      <c r="M48" s="25"/>
      <c r="N48" s="25"/>
      <c r="O48" s="27">
        <v>0</v>
      </c>
      <c r="P48" s="25"/>
      <c r="Q48" s="25"/>
      <c r="R48" s="25"/>
      <c r="S48" s="27">
        <v>0</v>
      </c>
      <c r="T48" s="25" t="s">
        <v>199</v>
      </c>
      <c r="U48" s="27">
        <v>0</v>
      </c>
      <c r="V48" s="27">
        <v>0</v>
      </c>
      <c r="W48" s="27">
        <v>0</v>
      </c>
      <c r="X48" s="27">
        <v>0</v>
      </c>
      <c r="Y48" s="27">
        <v>0</v>
      </c>
      <c r="Z48" s="27">
        <v>0</v>
      </c>
      <c r="AA48" s="25"/>
      <c r="AB48" s="27">
        <v>0</v>
      </c>
      <c r="AC48" s="25"/>
      <c r="AD48" s="27">
        <v>0</v>
      </c>
      <c r="AE48" s="27">
        <v>0</v>
      </c>
      <c r="AF48" s="27">
        <v>0</v>
      </c>
      <c r="AG48" s="25"/>
      <c r="AH48" s="25"/>
      <c r="AI48" s="27">
        <v>0</v>
      </c>
      <c r="AJ48" s="26">
        <v>44862</v>
      </c>
      <c r="AK48" s="25"/>
      <c r="AL48" s="25"/>
      <c r="AM48" s="25"/>
      <c r="AN48" s="25"/>
      <c r="AO48" s="25"/>
      <c r="AP48" s="25"/>
      <c r="AQ48" s="25"/>
      <c r="AR48" s="27">
        <v>0</v>
      </c>
      <c r="AS48" s="27">
        <v>0</v>
      </c>
      <c r="AT48" s="26">
        <v>44957</v>
      </c>
    </row>
    <row r="49" spans="1:46" hidden="1" x14ac:dyDescent="0.25">
      <c r="A49" s="25">
        <v>891380046</v>
      </c>
      <c r="B49" s="25" t="s">
        <v>130</v>
      </c>
      <c r="C49" s="25" t="s">
        <v>20</v>
      </c>
      <c r="D49" s="25">
        <v>11640</v>
      </c>
      <c r="E49" s="25" t="s">
        <v>203</v>
      </c>
      <c r="F49" s="25"/>
      <c r="G49" s="25"/>
      <c r="H49" s="26">
        <v>44862</v>
      </c>
      <c r="I49" s="27">
        <v>304091</v>
      </c>
      <c r="J49" s="27">
        <v>304091</v>
      </c>
      <c r="K49" s="25" t="s">
        <v>197</v>
      </c>
      <c r="L49" s="25" t="s">
        <v>198</v>
      </c>
      <c r="M49" s="25"/>
      <c r="N49" s="25"/>
      <c r="O49" s="27">
        <v>0</v>
      </c>
      <c r="P49" s="25"/>
      <c r="Q49" s="25"/>
      <c r="R49" s="25"/>
      <c r="S49" s="27">
        <v>0</v>
      </c>
      <c r="T49" s="25" t="s">
        <v>199</v>
      </c>
      <c r="U49" s="27">
        <v>0</v>
      </c>
      <c r="V49" s="27">
        <v>0</v>
      </c>
      <c r="W49" s="27">
        <v>0</v>
      </c>
      <c r="X49" s="27">
        <v>0</v>
      </c>
      <c r="Y49" s="27">
        <v>0</v>
      </c>
      <c r="Z49" s="27">
        <v>0</v>
      </c>
      <c r="AA49" s="25"/>
      <c r="AB49" s="27">
        <v>0</v>
      </c>
      <c r="AC49" s="25"/>
      <c r="AD49" s="27">
        <v>0</v>
      </c>
      <c r="AE49" s="27">
        <v>0</v>
      </c>
      <c r="AF49" s="27">
        <v>0</v>
      </c>
      <c r="AG49" s="25"/>
      <c r="AH49" s="25"/>
      <c r="AI49" s="27">
        <v>0</v>
      </c>
      <c r="AJ49" s="26">
        <v>44862</v>
      </c>
      <c r="AK49" s="25"/>
      <c r="AL49" s="25"/>
      <c r="AM49" s="25"/>
      <c r="AN49" s="25"/>
      <c r="AO49" s="25"/>
      <c r="AP49" s="25"/>
      <c r="AQ49" s="25"/>
      <c r="AR49" s="27">
        <v>0</v>
      </c>
      <c r="AS49" s="27">
        <v>0</v>
      </c>
      <c r="AT49" s="26">
        <v>44957</v>
      </c>
    </row>
    <row r="50" spans="1:46" hidden="1" x14ac:dyDescent="0.25">
      <c r="A50" s="25">
        <v>891380046</v>
      </c>
      <c r="B50" s="25" t="s">
        <v>130</v>
      </c>
      <c r="C50" s="25" t="s">
        <v>20</v>
      </c>
      <c r="D50" s="25">
        <v>11791</v>
      </c>
      <c r="E50" s="25" t="s">
        <v>204</v>
      </c>
      <c r="F50" s="25"/>
      <c r="G50" s="25"/>
      <c r="H50" s="26">
        <v>44862</v>
      </c>
      <c r="I50" s="27">
        <v>88319</v>
      </c>
      <c r="J50" s="27">
        <v>88319</v>
      </c>
      <c r="K50" s="25" t="s">
        <v>197</v>
      </c>
      <c r="L50" s="25" t="s">
        <v>198</v>
      </c>
      <c r="M50" s="25"/>
      <c r="N50" s="25"/>
      <c r="O50" s="27">
        <v>0</v>
      </c>
      <c r="P50" s="25"/>
      <c r="Q50" s="25"/>
      <c r="R50" s="25"/>
      <c r="S50" s="27">
        <v>0</v>
      </c>
      <c r="T50" s="25" t="s">
        <v>199</v>
      </c>
      <c r="U50" s="27">
        <v>0</v>
      </c>
      <c r="V50" s="27">
        <v>0</v>
      </c>
      <c r="W50" s="27">
        <v>0</v>
      </c>
      <c r="X50" s="27">
        <v>0</v>
      </c>
      <c r="Y50" s="27">
        <v>0</v>
      </c>
      <c r="Z50" s="27">
        <v>0</v>
      </c>
      <c r="AA50" s="25"/>
      <c r="AB50" s="27">
        <v>0</v>
      </c>
      <c r="AC50" s="25"/>
      <c r="AD50" s="27">
        <v>0</v>
      </c>
      <c r="AE50" s="27">
        <v>0</v>
      </c>
      <c r="AF50" s="27">
        <v>0</v>
      </c>
      <c r="AG50" s="25"/>
      <c r="AH50" s="25"/>
      <c r="AI50" s="27">
        <v>0</v>
      </c>
      <c r="AJ50" s="26">
        <v>44862</v>
      </c>
      <c r="AK50" s="25"/>
      <c r="AL50" s="25"/>
      <c r="AM50" s="25"/>
      <c r="AN50" s="25"/>
      <c r="AO50" s="25"/>
      <c r="AP50" s="25"/>
      <c r="AQ50" s="25"/>
      <c r="AR50" s="27">
        <v>0</v>
      </c>
      <c r="AS50" s="27">
        <v>0</v>
      </c>
      <c r="AT50" s="26">
        <v>44957</v>
      </c>
    </row>
    <row r="51" spans="1:46" hidden="1" x14ac:dyDescent="0.25">
      <c r="A51" s="25">
        <v>891380046</v>
      </c>
      <c r="B51" s="25" t="s">
        <v>130</v>
      </c>
      <c r="C51" s="25" t="s">
        <v>20</v>
      </c>
      <c r="D51" s="25">
        <v>11934</v>
      </c>
      <c r="E51" s="25" t="s">
        <v>205</v>
      </c>
      <c r="F51" s="25"/>
      <c r="G51" s="25"/>
      <c r="H51" s="26">
        <v>44862</v>
      </c>
      <c r="I51" s="27">
        <v>25931</v>
      </c>
      <c r="J51" s="27">
        <v>25931</v>
      </c>
      <c r="K51" s="25" t="s">
        <v>197</v>
      </c>
      <c r="L51" s="25" t="s">
        <v>198</v>
      </c>
      <c r="M51" s="25"/>
      <c r="N51" s="25"/>
      <c r="O51" s="27">
        <v>0</v>
      </c>
      <c r="P51" s="25"/>
      <c r="Q51" s="25"/>
      <c r="R51" s="25"/>
      <c r="S51" s="27">
        <v>0</v>
      </c>
      <c r="T51" s="25" t="s">
        <v>199</v>
      </c>
      <c r="U51" s="27">
        <v>0</v>
      </c>
      <c r="V51" s="27">
        <v>0</v>
      </c>
      <c r="W51" s="27">
        <v>0</v>
      </c>
      <c r="X51" s="27">
        <v>0</v>
      </c>
      <c r="Y51" s="27">
        <v>0</v>
      </c>
      <c r="Z51" s="27">
        <v>0</v>
      </c>
      <c r="AA51" s="25"/>
      <c r="AB51" s="27">
        <v>0</v>
      </c>
      <c r="AC51" s="25"/>
      <c r="AD51" s="27">
        <v>0</v>
      </c>
      <c r="AE51" s="27">
        <v>0</v>
      </c>
      <c r="AF51" s="27">
        <v>0</v>
      </c>
      <c r="AG51" s="25"/>
      <c r="AH51" s="25"/>
      <c r="AI51" s="27">
        <v>0</v>
      </c>
      <c r="AJ51" s="26">
        <v>44862</v>
      </c>
      <c r="AK51" s="25"/>
      <c r="AL51" s="25"/>
      <c r="AM51" s="25"/>
      <c r="AN51" s="25"/>
      <c r="AO51" s="25"/>
      <c r="AP51" s="25"/>
      <c r="AQ51" s="25"/>
      <c r="AR51" s="27">
        <v>0</v>
      </c>
      <c r="AS51" s="27">
        <v>0</v>
      </c>
      <c r="AT51" s="26">
        <v>44957</v>
      </c>
    </row>
    <row r="52" spans="1:46" hidden="1" x14ac:dyDescent="0.25">
      <c r="A52" s="25">
        <v>891380046</v>
      </c>
      <c r="B52" s="25" t="s">
        <v>130</v>
      </c>
      <c r="C52" s="25" t="s">
        <v>20</v>
      </c>
      <c r="D52" s="25">
        <v>12828</v>
      </c>
      <c r="E52" s="25" t="s">
        <v>206</v>
      </c>
      <c r="F52" s="25"/>
      <c r="G52" s="25"/>
      <c r="H52" s="26">
        <v>44862</v>
      </c>
      <c r="I52" s="27">
        <v>400</v>
      </c>
      <c r="J52" s="27">
        <v>400</v>
      </c>
      <c r="K52" s="25" t="s">
        <v>197</v>
      </c>
      <c r="L52" s="25" t="s">
        <v>198</v>
      </c>
      <c r="M52" s="25"/>
      <c r="N52" s="25"/>
      <c r="O52" s="27">
        <v>0</v>
      </c>
      <c r="P52" s="25"/>
      <c r="Q52" s="25"/>
      <c r="R52" s="25"/>
      <c r="S52" s="27">
        <v>0</v>
      </c>
      <c r="T52" s="25" t="s">
        <v>199</v>
      </c>
      <c r="U52" s="27">
        <v>0</v>
      </c>
      <c r="V52" s="27">
        <v>0</v>
      </c>
      <c r="W52" s="27">
        <v>0</v>
      </c>
      <c r="X52" s="27">
        <v>0</v>
      </c>
      <c r="Y52" s="27">
        <v>0</v>
      </c>
      <c r="Z52" s="27">
        <v>0</v>
      </c>
      <c r="AA52" s="25"/>
      <c r="AB52" s="27">
        <v>0</v>
      </c>
      <c r="AC52" s="25"/>
      <c r="AD52" s="27">
        <v>0</v>
      </c>
      <c r="AE52" s="27">
        <v>0</v>
      </c>
      <c r="AF52" s="27">
        <v>0</v>
      </c>
      <c r="AG52" s="25"/>
      <c r="AH52" s="25"/>
      <c r="AI52" s="27">
        <v>0</v>
      </c>
      <c r="AJ52" s="26">
        <v>44862</v>
      </c>
      <c r="AK52" s="25"/>
      <c r="AL52" s="25"/>
      <c r="AM52" s="25"/>
      <c r="AN52" s="25"/>
      <c r="AO52" s="25"/>
      <c r="AP52" s="25"/>
      <c r="AQ52" s="25"/>
      <c r="AR52" s="27">
        <v>0</v>
      </c>
      <c r="AS52" s="27">
        <v>0</v>
      </c>
      <c r="AT52" s="26">
        <v>44957</v>
      </c>
    </row>
    <row r="53" spans="1:46" hidden="1" x14ac:dyDescent="0.25">
      <c r="A53" s="25">
        <v>891380046</v>
      </c>
      <c r="B53" s="25" t="s">
        <v>130</v>
      </c>
      <c r="C53" s="25" t="s">
        <v>20</v>
      </c>
      <c r="D53" s="25">
        <v>12979</v>
      </c>
      <c r="E53" s="25" t="s">
        <v>207</v>
      </c>
      <c r="F53" s="25"/>
      <c r="G53" s="25"/>
      <c r="H53" s="26">
        <v>44862</v>
      </c>
      <c r="I53" s="27">
        <v>526916</v>
      </c>
      <c r="J53" s="27">
        <v>526916</v>
      </c>
      <c r="K53" s="25" t="s">
        <v>197</v>
      </c>
      <c r="L53" s="25" t="s">
        <v>198</v>
      </c>
      <c r="M53" s="25"/>
      <c r="N53" s="25"/>
      <c r="O53" s="27">
        <v>0</v>
      </c>
      <c r="P53" s="25"/>
      <c r="Q53" s="25"/>
      <c r="R53" s="25"/>
      <c r="S53" s="27">
        <v>0</v>
      </c>
      <c r="T53" s="25" t="s">
        <v>199</v>
      </c>
      <c r="U53" s="27">
        <v>0</v>
      </c>
      <c r="V53" s="27">
        <v>0</v>
      </c>
      <c r="W53" s="27">
        <v>0</v>
      </c>
      <c r="X53" s="27">
        <v>0</v>
      </c>
      <c r="Y53" s="27">
        <v>0</v>
      </c>
      <c r="Z53" s="27">
        <v>0</v>
      </c>
      <c r="AA53" s="25"/>
      <c r="AB53" s="27">
        <v>0</v>
      </c>
      <c r="AC53" s="25"/>
      <c r="AD53" s="27">
        <v>0</v>
      </c>
      <c r="AE53" s="27">
        <v>0</v>
      </c>
      <c r="AF53" s="27">
        <v>0</v>
      </c>
      <c r="AG53" s="25"/>
      <c r="AH53" s="25"/>
      <c r="AI53" s="27">
        <v>0</v>
      </c>
      <c r="AJ53" s="26">
        <v>44862</v>
      </c>
      <c r="AK53" s="25"/>
      <c r="AL53" s="25"/>
      <c r="AM53" s="25"/>
      <c r="AN53" s="25"/>
      <c r="AO53" s="25"/>
      <c r="AP53" s="25"/>
      <c r="AQ53" s="25"/>
      <c r="AR53" s="27">
        <v>0</v>
      </c>
      <c r="AS53" s="27">
        <v>0</v>
      </c>
      <c r="AT53" s="26">
        <v>44957</v>
      </c>
    </row>
    <row r="54" spans="1:46" hidden="1" x14ac:dyDescent="0.25">
      <c r="A54" s="25">
        <v>891380046</v>
      </c>
      <c r="B54" s="25" t="s">
        <v>130</v>
      </c>
      <c r="C54" s="25" t="s">
        <v>20</v>
      </c>
      <c r="D54" s="25">
        <v>15671</v>
      </c>
      <c r="E54" s="25" t="s">
        <v>208</v>
      </c>
      <c r="F54" s="25"/>
      <c r="G54" s="25"/>
      <c r="H54" s="26">
        <v>44862</v>
      </c>
      <c r="I54" s="27">
        <v>10800</v>
      </c>
      <c r="J54" s="27">
        <v>10800</v>
      </c>
      <c r="K54" s="25" t="s">
        <v>197</v>
      </c>
      <c r="L54" s="25" t="s">
        <v>198</v>
      </c>
      <c r="M54" s="25"/>
      <c r="N54" s="25"/>
      <c r="O54" s="27">
        <v>0</v>
      </c>
      <c r="P54" s="25"/>
      <c r="Q54" s="25"/>
      <c r="R54" s="25"/>
      <c r="S54" s="27">
        <v>0</v>
      </c>
      <c r="T54" s="25" t="s">
        <v>199</v>
      </c>
      <c r="U54" s="27">
        <v>0</v>
      </c>
      <c r="V54" s="27">
        <v>0</v>
      </c>
      <c r="W54" s="27">
        <v>0</v>
      </c>
      <c r="X54" s="27">
        <v>0</v>
      </c>
      <c r="Y54" s="27">
        <v>0</v>
      </c>
      <c r="Z54" s="27">
        <v>0</v>
      </c>
      <c r="AA54" s="25"/>
      <c r="AB54" s="27">
        <v>0</v>
      </c>
      <c r="AC54" s="25"/>
      <c r="AD54" s="27">
        <v>0</v>
      </c>
      <c r="AE54" s="27">
        <v>0</v>
      </c>
      <c r="AF54" s="27">
        <v>0</v>
      </c>
      <c r="AG54" s="25"/>
      <c r="AH54" s="25"/>
      <c r="AI54" s="27">
        <v>0</v>
      </c>
      <c r="AJ54" s="26">
        <v>44862</v>
      </c>
      <c r="AK54" s="25"/>
      <c r="AL54" s="25"/>
      <c r="AM54" s="25"/>
      <c r="AN54" s="25"/>
      <c r="AO54" s="25"/>
      <c r="AP54" s="25"/>
      <c r="AQ54" s="25"/>
      <c r="AR54" s="27">
        <v>0</v>
      </c>
      <c r="AS54" s="27">
        <v>0</v>
      </c>
      <c r="AT54" s="26">
        <v>44957</v>
      </c>
    </row>
    <row r="55" spans="1:46" hidden="1" x14ac:dyDescent="0.25">
      <c r="A55" s="25">
        <v>891380046</v>
      </c>
      <c r="B55" s="25" t="s">
        <v>130</v>
      </c>
      <c r="C55" s="25" t="s">
        <v>20</v>
      </c>
      <c r="D55" s="25">
        <v>15753</v>
      </c>
      <c r="E55" s="25" t="s">
        <v>209</v>
      </c>
      <c r="F55" s="25"/>
      <c r="G55" s="25"/>
      <c r="H55" s="26">
        <v>44862</v>
      </c>
      <c r="I55" s="27">
        <v>385000</v>
      </c>
      <c r="J55" s="27">
        <v>385000</v>
      </c>
      <c r="K55" s="25" t="s">
        <v>197</v>
      </c>
      <c r="L55" s="25" t="s">
        <v>198</v>
      </c>
      <c r="M55" s="25"/>
      <c r="N55" s="25"/>
      <c r="O55" s="27">
        <v>0</v>
      </c>
      <c r="P55" s="25"/>
      <c r="Q55" s="25"/>
      <c r="R55" s="25"/>
      <c r="S55" s="27">
        <v>0</v>
      </c>
      <c r="T55" s="25" t="s">
        <v>199</v>
      </c>
      <c r="U55" s="27">
        <v>0</v>
      </c>
      <c r="V55" s="27">
        <v>0</v>
      </c>
      <c r="W55" s="27">
        <v>0</v>
      </c>
      <c r="X55" s="27">
        <v>0</v>
      </c>
      <c r="Y55" s="27">
        <v>0</v>
      </c>
      <c r="Z55" s="27">
        <v>0</v>
      </c>
      <c r="AA55" s="25"/>
      <c r="AB55" s="27">
        <v>0</v>
      </c>
      <c r="AC55" s="25"/>
      <c r="AD55" s="27">
        <v>0</v>
      </c>
      <c r="AE55" s="27">
        <v>0</v>
      </c>
      <c r="AF55" s="27">
        <v>0</v>
      </c>
      <c r="AG55" s="25"/>
      <c r="AH55" s="25"/>
      <c r="AI55" s="27">
        <v>0</v>
      </c>
      <c r="AJ55" s="26">
        <v>44862</v>
      </c>
      <c r="AK55" s="25"/>
      <c r="AL55" s="25"/>
      <c r="AM55" s="25"/>
      <c r="AN55" s="25"/>
      <c r="AO55" s="25"/>
      <c r="AP55" s="25"/>
      <c r="AQ55" s="25"/>
      <c r="AR55" s="27">
        <v>0</v>
      </c>
      <c r="AS55" s="27">
        <v>0</v>
      </c>
      <c r="AT55" s="26">
        <v>44957</v>
      </c>
    </row>
    <row r="56" spans="1:46" hidden="1" x14ac:dyDescent="0.25">
      <c r="A56" s="25">
        <v>891380046</v>
      </c>
      <c r="B56" s="25" t="s">
        <v>130</v>
      </c>
      <c r="C56" s="25" t="s">
        <v>20</v>
      </c>
      <c r="D56" s="25">
        <v>15987</v>
      </c>
      <c r="E56" s="25" t="s">
        <v>210</v>
      </c>
      <c r="F56" s="25"/>
      <c r="G56" s="25"/>
      <c r="H56" s="26">
        <v>44862</v>
      </c>
      <c r="I56" s="27">
        <v>32900</v>
      </c>
      <c r="J56" s="27">
        <v>32900</v>
      </c>
      <c r="K56" s="25" t="s">
        <v>197</v>
      </c>
      <c r="L56" s="25" t="s">
        <v>198</v>
      </c>
      <c r="M56" s="25"/>
      <c r="N56" s="25"/>
      <c r="O56" s="27">
        <v>0</v>
      </c>
      <c r="P56" s="25"/>
      <c r="Q56" s="25"/>
      <c r="R56" s="25"/>
      <c r="S56" s="27">
        <v>0</v>
      </c>
      <c r="T56" s="25" t="s">
        <v>199</v>
      </c>
      <c r="U56" s="27">
        <v>0</v>
      </c>
      <c r="V56" s="27">
        <v>0</v>
      </c>
      <c r="W56" s="27">
        <v>0</v>
      </c>
      <c r="X56" s="27">
        <v>0</v>
      </c>
      <c r="Y56" s="27">
        <v>0</v>
      </c>
      <c r="Z56" s="27">
        <v>0</v>
      </c>
      <c r="AA56" s="25"/>
      <c r="AB56" s="27">
        <v>0</v>
      </c>
      <c r="AC56" s="25"/>
      <c r="AD56" s="27">
        <v>0</v>
      </c>
      <c r="AE56" s="27">
        <v>0</v>
      </c>
      <c r="AF56" s="27">
        <v>0</v>
      </c>
      <c r="AG56" s="25"/>
      <c r="AH56" s="25"/>
      <c r="AI56" s="27">
        <v>0</v>
      </c>
      <c r="AJ56" s="26">
        <v>44862</v>
      </c>
      <c r="AK56" s="25"/>
      <c r="AL56" s="25"/>
      <c r="AM56" s="25"/>
      <c r="AN56" s="25"/>
      <c r="AO56" s="25"/>
      <c r="AP56" s="25"/>
      <c r="AQ56" s="25"/>
      <c r="AR56" s="27">
        <v>0</v>
      </c>
      <c r="AS56" s="27">
        <v>0</v>
      </c>
      <c r="AT56" s="26">
        <v>44957</v>
      </c>
    </row>
    <row r="57" spans="1:46" hidden="1" x14ac:dyDescent="0.25">
      <c r="A57" s="25">
        <v>891380046</v>
      </c>
      <c r="B57" s="25" t="s">
        <v>130</v>
      </c>
      <c r="C57" s="25" t="s">
        <v>20</v>
      </c>
      <c r="D57" s="25">
        <v>59516</v>
      </c>
      <c r="E57" s="25" t="s">
        <v>211</v>
      </c>
      <c r="F57" s="25"/>
      <c r="G57" s="25"/>
      <c r="H57" s="26">
        <v>44536</v>
      </c>
      <c r="I57" s="27">
        <v>126400</v>
      </c>
      <c r="J57" s="27">
        <v>126400</v>
      </c>
      <c r="K57" s="25" t="s">
        <v>197</v>
      </c>
      <c r="L57" s="25" t="s">
        <v>198</v>
      </c>
      <c r="M57" s="25"/>
      <c r="N57" s="25"/>
      <c r="O57" s="27">
        <v>0</v>
      </c>
      <c r="P57" s="25"/>
      <c r="Q57" s="25"/>
      <c r="R57" s="25"/>
      <c r="S57" s="27">
        <v>0</v>
      </c>
      <c r="T57" s="25" t="s">
        <v>199</v>
      </c>
      <c r="U57" s="27">
        <v>0</v>
      </c>
      <c r="V57" s="27">
        <v>0</v>
      </c>
      <c r="W57" s="27">
        <v>0</v>
      </c>
      <c r="X57" s="27">
        <v>0</v>
      </c>
      <c r="Y57" s="27">
        <v>0</v>
      </c>
      <c r="Z57" s="27">
        <v>0</v>
      </c>
      <c r="AA57" s="25"/>
      <c r="AB57" s="27">
        <v>0</v>
      </c>
      <c r="AC57" s="25"/>
      <c r="AD57" s="27">
        <v>0</v>
      </c>
      <c r="AE57" s="27">
        <v>0</v>
      </c>
      <c r="AF57" s="27">
        <v>0</v>
      </c>
      <c r="AG57" s="25"/>
      <c r="AH57" s="25"/>
      <c r="AI57" s="27">
        <v>0</v>
      </c>
      <c r="AJ57" s="26">
        <v>44869</v>
      </c>
      <c r="AK57" s="25"/>
      <c r="AL57" s="25"/>
      <c r="AM57" s="25"/>
      <c r="AN57" s="25"/>
      <c r="AO57" s="25"/>
      <c r="AP57" s="25"/>
      <c r="AQ57" s="25"/>
      <c r="AR57" s="27">
        <v>0</v>
      </c>
      <c r="AS57" s="27">
        <v>0</v>
      </c>
      <c r="AT57" s="26">
        <v>44957</v>
      </c>
    </row>
    <row r="58" spans="1:46" hidden="1" x14ac:dyDescent="0.25">
      <c r="A58" s="25">
        <v>891380046</v>
      </c>
      <c r="B58" s="25" t="s">
        <v>130</v>
      </c>
      <c r="C58" s="25" t="s">
        <v>20</v>
      </c>
      <c r="D58" s="25">
        <v>89717</v>
      </c>
      <c r="E58" s="25" t="s">
        <v>212</v>
      </c>
      <c r="F58" s="25"/>
      <c r="G58" s="25"/>
      <c r="H58" s="26">
        <v>44862</v>
      </c>
      <c r="I58" s="27">
        <v>125906</v>
      </c>
      <c r="J58" s="27">
        <v>125906</v>
      </c>
      <c r="K58" s="25" t="s">
        <v>197</v>
      </c>
      <c r="L58" s="25" t="s">
        <v>198</v>
      </c>
      <c r="M58" s="25"/>
      <c r="N58" s="25"/>
      <c r="O58" s="27">
        <v>0</v>
      </c>
      <c r="P58" s="25"/>
      <c r="Q58" s="25"/>
      <c r="R58" s="25"/>
      <c r="S58" s="27">
        <v>0</v>
      </c>
      <c r="T58" s="25" t="s">
        <v>199</v>
      </c>
      <c r="U58" s="27">
        <v>0</v>
      </c>
      <c r="V58" s="27">
        <v>0</v>
      </c>
      <c r="W58" s="27">
        <v>0</v>
      </c>
      <c r="X58" s="27">
        <v>0</v>
      </c>
      <c r="Y58" s="27">
        <v>0</v>
      </c>
      <c r="Z58" s="27">
        <v>0</v>
      </c>
      <c r="AA58" s="25"/>
      <c r="AB58" s="27">
        <v>0</v>
      </c>
      <c r="AC58" s="25"/>
      <c r="AD58" s="27">
        <v>0</v>
      </c>
      <c r="AE58" s="27">
        <v>0</v>
      </c>
      <c r="AF58" s="27">
        <v>0</v>
      </c>
      <c r="AG58" s="25"/>
      <c r="AH58" s="25"/>
      <c r="AI58" s="27">
        <v>0</v>
      </c>
      <c r="AJ58" s="26">
        <v>44904</v>
      </c>
      <c r="AK58" s="25"/>
      <c r="AL58" s="25"/>
      <c r="AM58" s="25"/>
      <c r="AN58" s="25"/>
      <c r="AO58" s="25"/>
      <c r="AP58" s="25"/>
      <c r="AQ58" s="25"/>
      <c r="AR58" s="27">
        <v>0</v>
      </c>
      <c r="AS58" s="27">
        <v>0</v>
      </c>
      <c r="AT58" s="26">
        <v>44957</v>
      </c>
    </row>
  </sheetData>
  <autoFilter ref="A2:AT58">
    <filterColumn colId="11">
      <filters>
        <filter val="FACTURA EN PROGRAMACION DE PAGO"/>
      </filters>
    </filterColumn>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topLeftCell="A11" zoomScaleNormal="100" zoomScaleSheetLayoutView="100" workbookViewId="0">
      <selection activeCell="F14" sqref="F14"/>
    </sheetView>
  </sheetViews>
  <sheetFormatPr baseColWidth="10" defaultRowHeight="12.75" x14ac:dyDescent="0.2"/>
  <cols>
    <col min="1" max="1" width="4.42578125" style="34" customWidth="1"/>
    <col min="2" max="2" width="11.42578125" style="34"/>
    <col min="3" max="3" width="17.5703125" style="34" customWidth="1"/>
    <col min="4" max="4" width="11.5703125" style="34" customWidth="1"/>
    <col min="5" max="8" width="11.42578125" style="34"/>
    <col min="9" max="9" width="22.5703125" style="34" customWidth="1"/>
    <col min="10" max="10" width="14" style="34" customWidth="1"/>
    <col min="11" max="11" width="1.7109375" style="34" customWidth="1"/>
    <col min="12" max="224" width="11.42578125" style="34"/>
    <col min="225" max="225" width="4.42578125" style="34" customWidth="1"/>
    <col min="226" max="226" width="11.42578125" style="34"/>
    <col min="227" max="227" width="17.5703125" style="34" customWidth="1"/>
    <col min="228" max="228" width="11.5703125" style="34" customWidth="1"/>
    <col min="229" max="232" width="11.42578125" style="34"/>
    <col min="233" max="233" width="22.5703125" style="34" customWidth="1"/>
    <col min="234" max="234" width="14" style="34" customWidth="1"/>
    <col min="235" max="235" width="1.7109375" style="34" customWidth="1"/>
    <col min="236" max="480" width="11.42578125" style="34"/>
    <col min="481" max="481" width="4.42578125" style="34" customWidth="1"/>
    <col min="482" max="482" width="11.42578125" style="34"/>
    <col min="483" max="483" width="17.5703125" style="34" customWidth="1"/>
    <col min="484" max="484" width="11.5703125" style="34" customWidth="1"/>
    <col min="485" max="488" width="11.42578125" style="34"/>
    <col min="489" max="489" width="22.5703125" style="34" customWidth="1"/>
    <col min="490" max="490" width="14" style="34" customWidth="1"/>
    <col min="491" max="491" width="1.7109375" style="34" customWidth="1"/>
    <col min="492" max="736" width="11.42578125" style="34"/>
    <col min="737" max="737" width="4.42578125" style="34" customWidth="1"/>
    <col min="738" max="738" width="11.42578125" style="34"/>
    <col min="739" max="739" width="17.5703125" style="34" customWidth="1"/>
    <col min="740" max="740" width="11.5703125" style="34" customWidth="1"/>
    <col min="741" max="744" width="11.42578125" style="34"/>
    <col min="745" max="745" width="22.5703125" style="34" customWidth="1"/>
    <col min="746" max="746" width="14" style="34" customWidth="1"/>
    <col min="747" max="747" width="1.7109375" style="34" customWidth="1"/>
    <col min="748" max="992" width="11.42578125" style="34"/>
    <col min="993" max="993" width="4.42578125" style="34" customWidth="1"/>
    <col min="994" max="994" width="11.42578125" style="34"/>
    <col min="995" max="995" width="17.5703125" style="34" customWidth="1"/>
    <col min="996" max="996" width="11.5703125" style="34" customWidth="1"/>
    <col min="997" max="1000" width="11.42578125" style="34"/>
    <col min="1001" max="1001" width="22.5703125" style="34" customWidth="1"/>
    <col min="1002" max="1002" width="14" style="34" customWidth="1"/>
    <col min="1003" max="1003" width="1.7109375" style="34" customWidth="1"/>
    <col min="1004" max="1248" width="11.42578125" style="34"/>
    <col min="1249" max="1249" width="4.42578125" style="34" customWidth="1"/>
    <col min="1250" max="1250" width="11.42578125" style="34"/>
    <col min="1251" max="1251" width="17.5703125" style="34" customWidth="1"/>
    <col min="1252" max="1252" width="11.5703125" style="34" customWidth="1"/>
    <col min="1253" max="1256" width="11.42578125" style="34"/>
    <col min="1257" max="1257" width="22.5703125" style="34" customWidth="1"/>
    <col min="1258" max="1258" width="14" style="34" customWidth="1"/>
    <col min="1259" max="1259" width="1.7109375" style="34" customWidth="1"/>
    <col min="1260" max="1504" width="11.42578125" style="34"/>
    <col min="1505" max="1505" width="4.42578125" style="34" customWidth="1"/>
    <col min="1506" max="1506" width="11.42578125" style="34"/>
    <col min="1507" max="1507" width="17.5703125" style="34" customWidth="1"/>
    <col min="1508" max="1508" width="11.5703125" style="34" customWidth="1"/>
    <col min="1509" max="1512" width="11.42578125" style="34"/>
    <col min="1513" max="1513" width="22.5703125" style="34" customWidth="1"/>
    <col min="1514" max="1514" width="14" style="34" customWidth="1"/>
    <col min="1515" max="1515" width="1.7109375" style="34" customWidth="1"/>
    <col min="1516" max="1760" width="11.42578125" style="34"/>
    <col min="1761" max="1761" width="4.42578125" style="34" customWidth="1"/>
    <col min="1762" max="1762" width="11.42578125" style="34"/>
    <col min="1763" max="1763" width="17.5703125" style="34" customWidth="1"/>
    <col min="1764" max="1764" width="11.5703125" style="34" customWidth="1"/>
    <col min="1765" max="1768" width="11.42578125" style="34"/>
    <col min="1769" max="1769" width="22.5703125" style="34" customWidth="1"/>
    <col min="1770" max="1770" width="14" style="34" customWidth="1"/>
    <col min="1771" max="1771" width="1.7109375" style="34" customWidth="1"/>
    <col min="1772" max="2016" width="11.42578125" style="34"/>
    <col min="2017" max="2017" width="4.42578125" style="34" customWidth="1"/>
    <col min="2018" max="2018" width="11.42578125" style="34"/>
    <col min="2019" max="2019" width="17.5703125" style="34" customWidth="1"/>
    <col min="2020" max="2020" width="11.5703125" style="34" customWidth="1"/>
    <col min="2021" max="2024" width="11.42578125" style="34"/>
    <col min="2025" max="2025" width="22.5703125" style="34" customWidth="1"/>
    <col min="2026" max="2026" width="14" style="34" customWidth="1"/>
    <col min="2027" max="2027" width="1.7109375" style="34" customWidth="1"/>
    <col min="2028" max="2272" width="11.42578125" style="34"/>
    <col min="2273" max="2273" width="4.42578125" style="34" customWidth="1"/>
    <col min="2274" max="2274" width="11.42578125" style="34"/>
    <col min="2275" max="2275" width="17.5703125" style="34" customWidth="1"/>
    <col min="2276" max="2276" width="11.5703125" style="34" customWidth="1"/>
    <col min="2277" max="2280" width="11.42578125" style="34"/>
    <col min="2281" max="2281" width="22.5703125" style="34" customWidth="1"/>
    <col min="2282" max="2282" width="14" style="34" customWidth="1"/>
    <col min="2283" max="2283" width="1.7109375" style="34" customWidth="1"/>
    <col min="2284" max="2528" width="11.42578125" style="34"/>
    <col min="2529" max="2529" width="4.42578125" style="34" customWidth="1"/>
    <col min="2530" max="2530" width="11.42578125" style="34"/>
    <col min="2531" max="2531" width="17.5703125" style="34" customWidth="1"/>
    <col min="2532" max="2532" width="11.5703125" style="34" customWidth="1"/>
    <col min="2533" max="2536" width="11.42578125" style="34"/>
    <col min="2537" max="2537" width="22.5703125" style="34" customWidth="1"/>
    <col min="2538" max="2538" width="14" style="34" customWidth="1"/>
    <col min="2539" max="2539" width="1.7109375" style="34" customWidth="1"/>
    <col min="2540" max="2784" width="11.42578125" style="34"/>
    <col min="2785" max="2785" width="4.42578125" style="34" customWidth="1"/>
    <col min="2786" max="2786" width="11.42578125" style="34"/>
    <col min="2787" max="2787" width="17.5703125" style="34" customWidth="1"/>
    <col min="2788" max="2788" width="11.5703125" style="34" customWidth="1"/>
    <col min="2789" max="2792" width="11.42578125" style="34"/>
    <col min="2793" max="2793" width="22.5703125" style="34" customWidth="1"/>
    <col min="2794" max="2794" width="14" style="34" customWidth="1"/>
    <col min="2795" max="2795" width="1.7109375" style="34" customWidth="1"/>
    <col min="2796" max="3040" width="11.42578125" style="34"/>
    <col min="3041" max="3041" width="4.42578125" style="34" customWidth="1"/>
    <col min="3042" max="3042" width="11.42578125" style="34"/>
    <col min="3043" max="3043" width="17.5703125" style="34" customWidth="1"/>
    <col min="3044" max="3044" width="11.5703125" style="34" customWidth="1"/>
    <col min="3045" max="3048" width="11.42578125" style="34"/>
    <col min="3049" max="3049" width="22.5703125" style="34" customWidth="1"/>
    <col min="3050" max="3050" width="14" style="34" customWidth="1"/>
    <col min="3051" max="3051" width="1.7109375" style="34" customWidth="1"/>
    <col min="3052" max="3296" width="11.42578125" style="34"/>
    <col min="3297" max="3297" width="4.42578125" style="34" customWidth="1"/>
    <col min="3298" max="3298" width="11.42578125" style="34"/>
    <col min="3299" max="3299" width="17.5703125" style="34" customWidth="1"/>
    <col min="3300" max="3300" width="11.5703125" style="34" customWidth="1"/>
    <col min="3301" max="3304" width="11.42578125" style="34"/>
    <col min="3305" max="3305" width="22.5703125" style="34" customWidth="1"/>
    <col min="3306" max="3306" width="14" style="34" customWidth="1"/>
    <col min="3307" max="3307" width="1.7109375" style="34" customWidth="1"/>
    <col min="3308" max="3552" width="11.42578125" style="34"/>
    <col min="3553" max="3553" width="4.42578125" style="34" customWidth="1"/>
    <col min="3554" max="3554" width="11.42578125" style="34"/>
    <col min="3555" max="3555" width="17.5703125" style="34" customWidth="1"/>
    <col min="3556" max="3556" width="11.5703125" style="34" customWidth="1"/>
    <col min="3557" max="3560" width="11.42578125" style="34"/>
    <col min="3561" max="3561" width="22.5703125" style="34" customWidth="1"/>
    <col min="3562" max="3562" width="14" style="34" customWidth="1"/>
    <col min="3563" max="3563" width="1.7109375" style="34" customWidth="1"/>
    <col min="3564" max="3808" width="11.42578125" style="34"/>
    <col min="3809" max="3809" width="4.42578125" style="34" customWidth="1"/>
    <col min="3810" max="3810" width="11.42578125" style="34"/>
    <col min="3811" max="3811" width="17.5703125" style="34" customWidth="1"/>
    <col min="3812" max="3812" width="11.5703125" style="34" customWidth="1"/>
    <col min="3813" max="3816" width="11.42578125" style="34"/>
    <col min="3817" max="3817" width="22.5703125" style="34" customWidth="1"/>
    <col min="3818" max="3818" width="14" style="34" customWidth="1"/>
    <col min="3819" max="3819" width="1.7109375" style="34" customWidth="1"/>
    <col min="3820" max="4064" width="11.42578125" style="34"/>
    <col min="4065" max="4065" width="4.42578125" style="34" customWidth="1"/>
    <col min="4066" max="4066" width="11.42578125" style="34"/>
    <col min="4067" max="4067" width="17.5703125" style="34" customWidth="1"/>
    <col min="4068" max="4068" width="11.5703125" style="34" customWidth="1"/>
    <col min="4069" max="4072" width="11.42578125" style="34"/>
    <col min="4073" max="4073" width="22.5703125" style="34" customWidth="1"/>
    <col min="4074" max="4074" width="14" style="34" customWidth="1"/>
    <col min="4075" max="4075" width="1.7109375" style="34" customWidth="1"/>
    <col min="4076" max="4320" width="11.42578125" style="34"/>
    <col min="4321" max="4321" width="4.42578125" style="34" customWidth="1"/>
    <col min="4322" max="4322" width="11.42578125" style="34"/>
    <col min="4323" max="4323" width="17.5703125" style="34" customWidth="1"/>
    <col min="4324" max="4324" width="11.5703125" style="34" customWidth="1"/>
    <col min="4325" max="4328" width="11.42578125" style="34"/>
    <col min="4329" max="4329" width="22.5703125" style="34" customWidth="1"/>
    <col min="4330" max="4330" width="14" style="34" customWidth="1"/>
    <col min="4331" max="4331" width="1.7109375" style="34" customWidth="1"/>
    <col min="4332" max="4576" width="11.42578125" style="34"/>
    <col min="4577" max="4577" width="4.42578125" style="34" customWidth="1"/>
    <col min="4578" max="4578" width="11.42578125" style="34"/>
    <col min="4579" max="4579" width="17.5703125" style="34" customWidth="1"/>
    <col min="4580" max="4580" width="11.5703125" style="34" customWidth="1"/>
    <col min="4581" max="4584" width="11.42578125" style="34"/>
    <col min="4585" max="4585" width="22.5703125" style="34" customWidth="1"/>
    <col min="4586" max="4586" width="14" style="34" customWidth="1"/>
    <col min="4587" max="4587" width="1.7109375" style="34" customWidth="1"/>
    <col min="4588" max="4832" width="11.42578125" style="34"/>
    <col min="4833" max="4833" width="4.42578125" style="34" customWidth="1"/>
    <col min="4834" max="4834" width="11.42578125" style="34"/>
    <col min="4835" max="4835" width="17.5703125" style="34" customWidth="1"/>
    <col min="4836" max="4836" width="11.5703125" style="34" customWidth="1"/>
    <col min="4837" max="4840" width="11.42578125" style="34"/>
    <col min="4841" max="4841" width="22.5703125" style="34" customWidth="1"/>
    <col min="4842" max="4842" width="14" style="34" customWidth="1"/>
    <col min="4843" max="4843" width="1.7109375" style="34" customWidth="1"/>
    <col min="4844" max="5088" width="11.42578125" style="34"/>
    <col min="5089" max="5089" width="4.42578125" style="34" customWidth="1"/>
    <col min="5090" max="5090" width="11.42578125" style="34"/>
    <col min="5091" max="5091" width="17.5703125" style="34" customWidth="1"/>
    <col min="5092" max="5092" width="11.5703125" style="34" customWidth="1"/>
    <col min="5093" max="5096" width="11.42578125" style="34"/>
    <col min="5097" max="5097" width="22.5703125" style="34" customWidth="1"/>
    <col min="5098" max="5098" width="14" style="34" customWidth="1"/>
    <col min="5099" max="5099" width="1.7109375" style="34" customWidth="1"/>
    <col min="5100" max="5344" width="11.42578125" style="34"/>
    <col min="5345" max="5345" width="4.42578125" style="34" customWidth="1"/>
    <col min="5346" max="5346" width="11.42578125" style="34"/>
    <col min="5347" max="5347" width="17.5703125" style="34" customWidth="1"/>
    <col min="5348" max="5348" width="11.5703125" style="34" customWidth="1"/>
    <col min="5349" max="5352" width="11.42578125" style="34"/>
    <col min="5353" max="5353" width="22.5703125" style="34" customWidth="1"/>
    <col min="5354" max="5354" width="14" style="34" customWidth="1"/>
    <col min="5355" max="5355" width="1.7109375" style="34" customWidth="1"/>
    <col min="5356" max="5600" width="11.42578125" style="34"/>
    <col min="5601" max="5601" width="4.42578125" style="34" customWidth="1"/>
    <col min="5602" max="5602" width="11.42578125" style="34"/>
    <col min="5603" max="5603" width="17.5703125" style="34" customWidth="1"/>
    <col min="5604" max="5604" width="11.5703125" style="34" customWidth="1"/>
    <col min="5605" max="5608" width="11.42578125" style="34"/>
    <col min="5609" max="5609" width="22.5703125" style="34" customWidth="1"/>
    <col min="5610" max="5610" width="14" style="34" customWidth="1"/>
    <col min="5611" max="5611" width="1.7109375" style="34" customWidth="1"/>
    <col min="5612" max="5856" width="11.42578125" style="34"/>
    <col min="5857" max="5857" width="4.42578125" style="34" customWidth="1"/>
    <col min="5858" max="5858" width="11.42578125" style="34"/>
    <col min="5859" max="5859" width="17.5703125" style="34" customWidth="1"/>
    <col min="5860" max="5860" width="11.5703125" style="34" customWidth="1"/>
    <col min="5861" max="5864" width="11.42578125" style="34"/>
    <col min="5865" max="5865" width="22.5703125" style="34" customWidth="1"/>
    <col min="5866" max="5866" width="14" style="34" customWidth="1"/>
    <col min="5867" max="5867" width="1.7109375" style="34" customWidth="1"/>
    <col min="5868" max="6112" width="11.42578125" style="34"/>
    <col min="6113" max="6113" width="4.42578125" style="34" customWidth="1"/>
    <col min="6114" max="6114" width="11.42578125" style="34"/>
    <col min="6115" max="6115" width="17.5703125" style="34" customWidth="1"/>
    <col min="6116" max="6116" width="11.5703125" style="34" customWidth="1"/>
    <col min="6117" max="6120" width="11.42578125" style="34"/>
    <col min="6121" max="6121" width="22.5703125" style="34" customWidth="1"/>
    <col min="6122" max="6122" width="14" style="34" customWidth="1"/>
    <col min="6123" max="6123" width="1.7109375" style="34" customWidth="1"/>
    <col min="6124" max="6368" width="11.42578125" style="34"/>
    <col min="6369" max="6369" width="4.42578125" style="34" customWidth="1"/>
    <col min="6370" max="6370" width="11.42578125" style="34"/>
    <col min="6371" max="6371" width="17.5703125" style="34" customWidth="1"/>
    <col min="6372" max="6372" width="11.5703125" style="34" customWidth="1"/>
    <col min="6373" max="6376" width="11.42578125" style="34"/>
    <col min="6377" max="6377" width="22.5703125" style="34" customWidth="1"/>
    <col min="6378" max="6378" width="14" style="34" customWidth="1"/>
    <col min="6379" max="6379" width="1.7109375" style="34" customWidth="1"/>
    <col min="6380" max="6624" width="11.42578125" style="34"/>
    <col min="6625" max="6625" width="4.42578125" style="34" customWidth="1"/>
    <col min="6626" max="6626" width="11.42578125" style="34"/>
    <col min="6627" max="6627" width="17.5703125" style="34" customWidth="1"/>
    <col min="6628" max="6628" width="11.5703125" style="34" customWidth="1"/>
    <col min="6629" max="6632" width="11.42578125" style="34"/>
    <col min="6633" max="6633" width="22.5703125" style="34" customWidth="1"/>
    <col min="6634" max="6634" width="14" style="34" customWidth="1"/>
    <col min="6635" max="6635" width="1.7109375" style="34" customWidth="1"/>
    <col min="6636" max="6880" width="11.42578125" style="34"/>
    <col min="6881" max="6881" width="4.42578125" style="34" customWidth="1"/>
    <col min="6882" max="6882" width="11.42578125" style="34"/>
    <col min="6883" max="6883" width="17.5703125" style="34" customWidth="1"/>
    <col min="6884" max="6884" width="11.5703125" style="34" customWidth="1"/>
    <col min="6885" max="6888" width="11.42578125" style="34"/>
    <col min="6889" max="6889" width="22.5703125" style="34" customWidth="1"/>
    <col min="6890" max="6890" width="14" style="34" customWidth="1"/>
    <col min="6891" max="6891" width="1.7109375" style="34" customWidth="1"/>
    <col min="6892" max="7136" width="11.42578125" style="34"/>
    <col min="7137" max="7137" width="4.42578125" style="34" customWidth="1"/>
    <col min="7138" max="7138" width="11.42578125" style="34"/>
    <col min="7139" max="7139" width="17.5703125" style="34" customWidth="1"/>
    <col min="7140" max="7140" width="11.5703125" style="34" customWidth="1"/>
    <col min="7141" max="7144" width="11.42578125" style="34"/>
    <col min="7145" max="7145" width="22.5703125" style="34" customWidth="1"/>
    <col min="7146" max="7146" width="14" style="34" customWidth="1"/>
    <col min="7147" max="7147" width="1.7109375" style="34" customWidth="1"/>
    <col min="7148" max="7392" width="11.42578125" style="34"/>
    <col min="7393" max="7393" width="4.42578125" style="34" customWidth="1"/>
    <col min="7394" max="7394" width="11.42578125" style="34"/>
    <col min="7395" max="7395" width="17.5703125" style="34" customWidth="1"/>
    <col min="7396" max="7396" width="11.5703125" style="34" customWidth="1"/>
    <col min="7397" max="7400" width="11.42578125" style="34"/>
    <col min="7401" max="7401" width="22.5703125" style="34" customWidth="1"/>
    <col min="7402" max="7402" width="14" style="34" customWidth="1"/>
    <col min="7403" max="7403" width="1.7109375" style="34" customWidth="1"/>
    <col min="7404" max="7648" width="11.42578125" style="34"/>
    <col min="7649" max="7649" width="4.42578125" style="34" customWidth="1"/>
    <col min="7650" max="7650" width="11.42578125" style="34"/>
    <col min="7651" max="7651" width="17.5703125" style="34" customWidth="1"/>
    <col min="7652" max="7652" width="11.5703125" style="34" customWidth="1"/>
    <col min="7653" max="7656" width="11.42578125" style="34"/>
    <col min="7657" max="7657" width="22.5703125" style="34" customWidth="1"/>
    <col min="7658" max="7658" width="14" style="34" customWidth="1"/>
    <col min="7659" max="7659" width="1.7109375" style="34" customWidth="1"/>
    <col min="7660" max="7904" width="11.42578125" style="34"/>
    <col min="7905" max="7905" width="4.42578125" style="34" customWidth="1"/>
    <col min="7906" max="7906" width="11.42578125" style="34"/>
    <col min="7907" max="7907" width="17.5703125" style="34" customWidth="1"/>
    <col min="7908" max="7908" width="11.5703125" style="34" customWidth="1"/>
    <col min="7909" max="7912" width="11.42578125" style="34"/>
    <col min="7913" max="7913" width="22.5703125" style="34" customWidth="1"/>
    <col min="7914" max="7914" width="14" style="34" customWidth="1"/>
    <col min="7915" max="7915" width="1.7109375" style="34" customWidth="1"/>
    <col min="7916" max="8160" width="11.42578125" style="34"/>
    <col min="8161" max="8161" width="4.42578125" style="34" customWidth="1"/>
    <col min="8162" max="8162" width="11.42578125" style="34"/>
    <col min="8163" max="8163" width="17.5703125" style="34" customWidth="1"/>
    <col min="8164" max="8164" width="11.5703125" style="34" customWidth="1"/>
    <col min="8165" max="8168" width="11.42578125" style="34"/>
    <col min="8169" max="8169" width="22.5703125" style="34" customWidth="1"/>
    <col min="8170" max="8170" width="14" style="34" customWidth="1"/>
    <col min="8171" max="8171" width="1.7109375" style="34" customWidth="1"/>
    <col min="8172" max="8416" width="11.42578125" style="34"/>
    <col min="8417" max="8417" width="4.42578125" style="34" customWidth="1"/>
    <col min="8418" max="8418" width="11.42578125" style="34"/>
    <col min="8419" max="8419" width="17.5703125" style="34" customWidth="1"/>
    <col min="8420" max="8420" width="11.5703125" style="34" customWidth="1"/>
    <col min="8421" max="8424" width="11.42578125" style="34"/>
    <col min="8425" max="8425" width="22.5703125" style="34" customWidth="1"/>
    <col min="8426" max="8426" width="14" style="34" customWidth="1"/>
    <col min="8427" max="8427" width="1.7109375" style="34" customWidth="1"/>
    <col min="8428" max="8672" width="11.42578125" style="34"/>
    <col min="8673" max="8673" width="4.42578125" style="34" customWidth="1"/>
    <col min="8674" max="8674" width="11.42578125" style="34"/>
    <col min="8675" max="8675" width="17.5703125" style="34" customWidth="1"/>
    <col min="8676" max="8676" width="11.5703125" style="34" customWidth="1"/>
    <col min="8677" max="8680" width="11.42578125" style="34"/>
    <col min="8681" max="8681" width="22.5703125" style="34" customWidth="1"/>
    <col min="8682" max="8682" width="14" style="34" customWidth="1"/>
    <col min="8683" max="8683" width="1.7109375" style="34" customWidth="1"/>
    <col min="8684" max="8928" width="11.42578125" style="34"/>
    <col min="8929" max="8929" width="4.42578125" style="34" customWidth="1"/>
    <col min="8930" max="8930" width="11.42578125" style="34"/>
    <col min="8931" max="8931" width="17.5703125" style="34" customWidth="1"/>
    <col min="8932" max="8932" width="11.5703125" style="34" customWidth="1"/>
    <col min="8933" max="8936" width="11.42578125" style="34"/>
    <col min="8937" max="8937" width="22.5703125" style="34" customWidth="1"/>
    <col min="8938" max="8938" width="14" style="34" customWidth="1"/>
    <col min="8939" max="8939" width="1.7109375" style="34" customWidth="1"/>
    <col min="8940" max="9184" width="11.42578125" style="34"/>
    <col min="9185" max="9185" width="4.42578125" style="34" customWidth="1"/>
    <col min="9186" max="9186" width="11.42578125" style="34"/>
    <col min="9187" max="9187" width="17.5703125" style="34" customWidth="1"/>
    <col min="9188" max="9188" width="11.5703125" style="34" customWidth="1"/>
    <col min="9189" max="9192" width="11.42578125" style="34"/>
    <col min="9193" max="9193" width="22.5703125" style="34" customWidth="1"/>
    <col min="9194" max="9194" width="14" style="34" customWidth="1"/>
    <col min="9195" max="9195" width="1.7109375" style="34" customWidth="1"/>
    <col min="9196" max="9440" width="11.42578125" style="34"/>
    <col min="9441" max="9441" width="4.42578125" style="34" customWidth="1"/>
    <col min="9442" max="9442" width="11.42578125" style="34"/>
    <col min="9443" max="9443" width="17.5703125" style="34" customWidth="1"/>
    <col min="9444" max="9444" width="11.5703125" style="34" customWidth="1"/>
    <col min="9445" max="9448" width="11.42578125" style="34"/>
    <col min="9449" max="9449" width="22.5703125" style="34" customWidth="1"/>
    <col min="9450" max="9450" width="14" style="34" customWidth="1"/>
    <col min="9451" max="9451" width="1.7109375" style="34" customWidth="1"/>
    <col min="9452" max="9696" width="11.42578125" style="34"/>
    <col min="9697" max="9697" width="4.42578125" style="34" customWidth="1"/>
    <col min="9698" max="9698" width="11.42578125" style="34"/>
    <col min="9699" max="9699" width="17.5703125" style="34" customWidth="1"/>
    <col min="9700" max="9700" width="11.5703125" style="34" customWidth="1"/>
    <col min="9701" max="9704" width="11.42578125" style="34"/>
    <col min="9705" max="9705" width="22.5703125" style="34" customWidth="1"/>
    <col min="9706" max="9706" width="14" style="34" customWidth="1"/>
    <col min="9707" max="9707" width="1.7109375" style="34" customWidth="1"/>
    <col min="9708" max="9952" width="11.42578125" style="34"/>
    <col min="9953" max="9953" width="4.42578125" style="34" customWidth="1"/>
    <col min="9954" max="9954" width="11.42578125" style="34"/>
    <col min="9955" max="9955" width="17.5703125" style="34" customWidth="1"/>
    <col min="9956" max="9956" width="11.5703125" style="34" customWidth="1"/>
    <col min="9957" max="9960" width="11.42578125" style="34"/>
    <col min="9961" max="9961" width="22.5703125" style="34" customWidth="1"/>
    <col min="9962" max="9962" width="14" style="34" customWidth="1"/>
    <col min="9963" max="9963" width="1.7109375" style="34" customWidth="1"/>
    <col min="9964" max="10208" width="11.42578125" style="34"/>
    <col min="10209" max="10209" width="4.42578125" style="34" customWidth="1"/>
    <col min="10210" max="10210" width="11.42578125" style="34"/>
    <col min="10211" max="10211" width="17.5703125" style="34" customWidth="1"/>
    <col min="10212" max="10212" width="11.5703125" style="34" customWidth="1"/>
    <col min="10213" max="10216" width="11.42578125" style="34"/>
    <col min="10217" max="10217" width="22.5703125" style="34" customWidth="1"/>
    <col min="10218" max="10218" width="14" style="34" customWidth="1"/>
    <col min="10219" max="10219" width="1.7109375" style="34" customWidth="1"/>
    <col min="10220" max="10464" width="11.42578125" style="34"/>
    <col min="10465" max="10465" width="4.42578125" style="34" customWidth="1"/>
    <col min="10466" max="10466" width="11.42578125" style="34"/>
    <col min="10467" max="10467" width="17.5703125" style="34" customWidth="1"/>
    <col min="10468" max="10468" width="11.5703125" style="34" customWidth="1"/>
    <col min="10469" max="10472" width="11.42578125" style="34"/>
    <col min="10473" max="10473" width="22.5703125" style="34" customWidth="1"/>
    <col min="10474" max="10474" width="14" style="34" customWidth="1"/>
    <col min="10475" max="10475" width="1.7109375" style="34" customWidth="1"/>
    <col min="10476" max="10720" width="11.42578125" style="34"/>
    <col min="10721" max="10721" width="4.42578125" style="34" customWidth="1"/>
    <col min="10722" max="10722" width="11.42578125" style="34"/>
    <col min="10723" max="10723" width="17.5703125" style="34" customWidth="1"/>
    <col min="10724" max="10724" width="11.5703125" style="34" customWidth="1"/>
    <col min="10725" max="10728" width="11.42578125" style="34"/>
    <col min="10729" max="10729" width="22.5703125" style="34" customWidth="1"/>
    <col min="10730" max="10730" width="14" style="34" customWidth="1"/>
    <col min="10731" max="10731" width="1.7109375" style="34" customWidth="1"/>
    <col min="10732" max="10976" width="11.42578125" style="34"/>
    <col min="10977" max="10977" width="4.42578125" style="34" customWidth="1"/>
    <col min="10978" max="10978" width="11.42578125" style="34"/>
    <col min="10979" max="10979" width="17.5703125" style="34" customWidth="1"/>
    <col min="10980" max="10980" width="11.5703125" style="34" customWidth="1"/>
    <col min="10981" max="10984" width="11.42578125" style="34"/>
    <col min="10985" max="10985" width="22.5703125" style="34" customWidth="1"/>
    <col min="10986" max="10986" width="14" style="34" customWidth="1"/>
    <col min="10987" max="10987" width="1.7109375" style="34" customWidth="1"/>
    <col min="10988" max="11232" width="11.42578125" style="34"/>
    <col min="11233" max="11233" width="4.42578125" style="34" customWidth="1"/>
    <col min="11234" max="11234" width="11.42578125" style="34"/>
    <col min="11235" max="11235" width="17.5703125" style="34" customWidth="1"/>
    <col min="11236" max="11236" width="11.5703125" style="34" customWidth="1"/>
    <col min="11237" max="11240" width="11.42578125" style="34"/>
    <col min="11241" max="11241" width="22.5703125" style="34" customWidth="1"/>
    <col min="11242" max="11242" width="14" style="34" customWidth="1"/>
    <col min="11243" max="11243" width="1.7109375" style="34" customWidth="1"/>
    <col min="11244" max="11488" width="11.42578125" style="34"/>
    <col min="11489" max="11489" width="4.42578125" style="34" customWidth="1"/>
    <col min="11490" max="11490" width="11.42578125" style="34"/>
    <col min="11491" max="11491" width="17.5703125" style="34" customWidth="1"/>
    <col min="11492" max="11492" width="11.5703125" style="34" customWidth="1"/>
    <col min="11493" max="11496" width="11.42578125" style="34"/>
    <col min="11497" max="11497" width="22.5703125" style="34" customWidth="1"/>
    <col min="11498" max="11498" width="14" style="34" customWidth="1"/>
    <col min="11499" max="11499" width="1.7109375" style="34" customWidth="1"/>
    <col min="11500" max="11744" width="11.42578125" style="34"/>
    <col min="11745" max="11745" width="4.42578125" style="34" customWidth="1"/>
    <col min="11746" max="11746" width="11.42578125" style="34"/>
    <col min="11747" max="11747" width="17.5703125" style="34" customWidth="1"/>
    <col min="11748" max="11748" width="11.5703125" style="34" customWidth="1"/>
    <col min="11749" max="11752" width="11.42578125" style="34"/>
    <col min="11753" max="11753" width="22.5703125" style="34" customWidth="1"/>
    <col min="11754" max="11754" width="14" style="34" customWidth="1"/>
    <col min="11755" max="11755" width="1.7109375" style="34" customWidth="1"/>
    <col min="11756" max="12000" width="11.42578125" style="34"/>
    <col min="12001" max="12001" width="4.42578125" style="34" customWidth="1"/>
    <col min="12002" max="12002" width="11.42578125" style="34"/>
    <col min="12003" max="12003" width="17.5703125" style="34" customWidth="1"/>
    <col min="12004" max="12004" width="11.5703125" style="34" customWidth="1"/>
    <col min="12005" max="12008" width="11.42578125" style="34"/>
    <col min="12009" max="12009" width="22.5703125" style="34" customWidth="1"/>
    <col min="12010" max="12010" width="14" style="34" customWidth="1"/>
    <col min="12011" max="12011" width="1.7109375" style="34" customWidth="1"/>
    <col min="12012" max="12256" width="11.42578125" style="34"/>
    <col min="12257" max="12257" width="4.42578125" style="34" customWidth="1"/>
    <col min="12258" max="12258" width="11.42578125" style="34"/>
    <col min="12259" max="12259" width="17.5703125" style="34" customWidth="1"/>
    <col min="12260" max="12260" width="11.5703125" style="34" customWidth="1"/>
    <col min="12261" max="12264" width="11.42578125" style="34"/>
    <col min="12265" max="12265" width="22.5703125" style="34" customWidth="1"/>
    <col min="12266" max="12266" width="14" style="34" customWidth="1"/>
    <col min="12267" max="12267" width="1.7109375" style="34" customWidth="1"/>
    <col min="12268" max="12512" width="11.42578125" style="34"/>
    <col min="12513" max="12513" width="4.42578125" style="34" customWidth="1"/>
    <col min="12514" max="12514" width="11.42578125" style="34"/>
    <col min="12515" max="12515" width="17.5703125" style="34" customWidth="1"/>
    <col min="12516" max="12516" width="11.5703125" style="34" customWidth="1"/>
    <col min="12517" max="12520" width="11.42578125" style="34"/>
    <col min="12521" max="12521" width="22.5703125" style="34" customWidth="1"/>
    <col min="12522" max="12522" width="14" style="34" customWidth="1"/>
    <col min="12523" max="12523" width="1.7109375" style="34" customWidth="1"/>
    <col min="12524" max="12768" width="11.42578125" style="34"/>
    <col min="12769" max="12769" width="4.42578125" style="34" customWidth="1"/>
    <col min="12770" max="12770" width="11.42578125" style="34"/>
    <col min="12771" max="12771" width="17.5703125" style="34" customWidth="1"/>
    <col min="12772" max="12772" width="11.5703125" style="34" customWidth="1"/>
    <col min="12773" max="12776" width="11.42578125" style="34"/>
    <col min="12777" max="12777" width="22.5703125" style="34" customWidth="1"/>
    <col min="12778" max="12778" width="14" style="34" customWidth="1"/>
    <col min="12779" max="12779" width="1.7109375" style="34" customWidth="1"/>
    <col min="12780" max="13024" width="11.42578125" style="34"/>
    <col min="13025" max="13025" width="4.42578125" style="34" customWidth="1"/>
    <col min="13026" max="13026" width="11.42578125" style="34"/>
    <col min="13027" max="13027" width="17.5703125" style="34" customWidth="1"/>
    <col min="13028" max="13028" width="11.5703125" style="34" customWidth="1"/>
    <col min="13029" max="13032" width="11.42578125" style="34"/>
    <col min="13033" max="13033" width="22.5703125" style="34" customWidth="1"/>
    <col min="13034" max="13034" width="14" style="34" customWidth="1"/>
    <col min="13035" max="13035" width="1.7109375" style="34" customWidth="1"/>
    <col min="13036" max="13280" width="11.42578125" style="34"/>
    <col min="13281" max="13281" width="4.42578125" style="34" customWidth="1"/>
    <col min="13282" max="13282" width="11.42578125" style="34"/>
    <col min="13283" max="13283" width="17.5703125" style="34" customWidth="1"/>
    <col min="13284" max="13284" width="11.5703125" style="34" customWidth="1"/>
    <col min="13285" max="13288" width="11.42578125" style="34"/>
    <col min="13289" max="13289" width="22.5703125" style="34" customWidth="1"/>
    <col min="13290" max="13290" width="14" style="34" customWidth="1"/>
    <col min="13291" max="13291" width="1.7109375" style="34" customWidth="1"/>
    <col min="13292" max="13536" width="11.42578125" style="34"/>
    <col min="13537" max="13537" width="4.42578125" style="34" customWidth="1"/>
    <col min="13538" max="13538" width="11.42578125" style="34"/>
    <col min="13539" max="13539" width="17.5703125" style="34" customWidth="1"/>
    <col min="13540" max="13540" width="11.5703125" style="34" customWidth="1"/>
    <col min="13541" max="13544" width="11.42578125" style="34"/>
    <col min="13545" max="13545" width="22.5703125" style="34" customWidth="1"/>
    <col min="13546" max="13546" width="14" style="34" customWidth="1"/>
    <col min="13547" max="13547" width="1.7109375" style="34" customWidth="1"/>
    <col min="13548" max="13792" width="11.42578125" style="34"/>
    <col min="13793" max="13793" width="4.42578125" style="34" customWidth="1"/>
    <col min="13794" max="13794" width="11.42578125" style="34"/>
    <col min="13795" max="13795" width="17.5703125" style="34" customWidth="1"/>
    <col min="13796" max="13796" width="11.5703125" style="34" customWidth="1"/>
    <col min="13797" max="13800" width="11.42578125" style="34"/>
    <col min="13801" max="13801" width="22.5703125" style="34" customWidth="1"/>
    <col min="13802" max="13802" width="14" style="34" customWidth="1"/>
    <col min="13803" max="13803" width="1.7109375" style="34" customWidth="1"/>
    <col min="13804" max="14048" width="11.42578125" style="34"/>
    <col min="14049" max="14049" width="4.42578125" style="34" customWidth="1"/>
    <col min="14050" max="14050" width="11.42578125" style="34"/>
    <col min="14051" max="14051" width="17.5703125" style="34" customWidth="1"/>
    <col min="14052" max="14052" width="11.5703125" style="34" customWidth="1"/>
    <col min="14053" max="14056" width="11.42578125" style="34"/>
    <col min="14057" max="14057" width="22.5703125" style="34" customWidth="1"/>
    <col min="14058" max="14058" width="14" style="34" customWidth="1"/>
    <col min="14059" max="14059" width="1.7109375" style="34" customWidth="1"/>
    <col min="14060" max="14304" width="11.42578125" style="34"/>
    <col min="14305" max="14305" width="4.42578125" style="34" customWidth="1"/>
    <col min="14306" max="14306" width="11.42578125" style="34"/>
    <col min="14307" max="14307" width="17.5703125" style="34" customWidth="1"/>
    <col min="14308" max="14308" width="11.5703125" style="34" customWidth="1"/>
    <col min="14309" max="14312" width="11.42578125" style="34"/>
    <col min="14313" max="14313" width="22.5703125" style="34" customWidth="1"/>
    <col min="14314" max="14314" width="14" style="34" customWidth="1"/>
    <col min="14315" max="14315" width="1.7109375" style="34" customWidth="1"/>
    <col min="14316" max="14560" width="11.42578125" style="34"/>
    <col min="14561" max="14561" width="4.42578125" style="34" customWidth="1"/>
    <col min="14562" max="14562" width="11.42578125" style="34"/>
    <col min="14563" max="14563" width="17.5703125" style="34" customWidth="1"/>
    <col min="14564" max="14564" width="11.5703125" style="34" customWidth="1"/>
    <col min="14565" max="14568" width="11.42578125" style="34"/>
    <col min="14569" max="14569" width="22.5703125" style="34" customWidth="1"/>
    <col min="14570" max="14570" width="14" style="34" customWidth="1"/>
    <col min="14571" max="14571" width="1.7109375" style="34" customWidth="1"/>
    <col min="14572" max="14816" width="11.42578125" style="34"/>
    <col min="14817" max="14817" width="4.42578125" style="34" customWidth="1"/>
    <col min="14818" max="14818" width="11.42578125" style="34"/>
    <col min="14819" max="14819" width="17.5703125" style="34" customWidth="1"/>
    <col min="14820" max="14820" width="11.5703125" style="34" customWidth="1"/>
    <col min="14821" max="14824" width="11.42578125" style="34"/>
    <col min="14825" max="14825" width="22.5703125" style="34" customWidth="1"/>
    <col min="14826" max="14826" width="14" style="34" customWidth="1"/>
    <col min="14827" max="14827" width="1.7109375" style="34" customWidth="1"/>
    <col min="14828" max="15072" width="11.42578125" style="34"/>
    <col min="15073" max="15073" width="4.42578125" style="34" customWidth="1"/>
    <col min="15074" max="15074" width="11.42578125" style="34"/>
    <col min="15075" max="15075" width="17.5703125" style="34" customWidth="1"/>
    <col min="15076" max="15076" width="11.5703125" style="34" customWidth="1"/>
    <col min="15077" max="15080" width="11.42578125" style="34"/>
    <col min="15081" max="15081" width="22.5703125" style="34" customWidth="1"/>
    <col min="15082" max="15082" width="14" style="34" customWidth="1"/>
    <col min="15083" max="15083" width="1.7109375" style="34" customWidth="1"/>
    <col min="15084" max="15328" width="11.42578125" style="34"/>
    <col min="15329" max="15329" width="4.42578125" style="34" customWidth="1"/>
    <col min="15330" max="15330" width="11.42578125" style="34"/>
    <col min="15331" max="15331" width="17.5703125" style="34" customWidth="1"/>
    <col min="15332" max="15332" width="11.5703125" style="34" customWidth="1"/>
    <col min="15333" max="15336" width="11.42578125" style="34"/>
    <col min="15337" max="15337" width="22.5703125" style="34" customWidth="1"/>
    <col min="15338" max="15338" width="14" style="34" customWidth="1"/>
    <col min="15339" max="15339" width="1.7109375" style="34" customWidth="1"/>
    <col min="15340" max="15584" width="11.42578125" style="34"/>
    <col min="15585" max="15585" width="4.42578125" style="34" customWidth="1"/>
    <col min="15586" max="15586" width="11.42578125" style="34"/>
    <col min="15587" max="15587" width="17.5703125" style="34" customWidth="1"/>
    <col min="15588" max="15588" width="11.5703125" style="34" customWidth="1"/>
    <col min="15589" max="15592" width="11.42578125" style="34"/>
    <col min="15593" max="15593" width="22.5703125" style="34" customWidth="1"/>
    <col min="15594" max="15594" width="14" style="34" customWidth="1"/>
    <col min="15595" max="15595" width="1.7109375" style="34" customWidth="1"/>
    <col min="15596" max="15840" width="11.42578125" style="34"/>
    <col min="15841" max="15841" width="4.42578125" style="34" customWidth="1"/>
    <col min="15842" max="15842" width="11.42578125" style="34"/>
    <col min="15843" max="15843" width="17.5703125" style="34" customWidth="1"/>
    <col min="15844" max="15844" width="11.5703125" style="34" customWidth="1"/>
    <col min="15845" max="15848" width="11.42578125" style="34"/>
    <col min="15849" max="15849" width="22.5703125" style="34" customWidth="1"/>
    <col min="15850" max="15850" width="14" style="34" customWidth="1"/>
    <col min="15851" max="15851" width="1.7109375" style="34" customWidth="1"/>
    <col min="15852" max="16096" width="11.42578125" style="34"/>
    <col min="16097" max="16097" width="4.42578125" style="34" customWidth="1"/>
    <col min="16098" max="16098" width="11.42578125" style="34"/>
    <col min="16099" max="16099" width="17.5703125" style="34" customWidth="1"/>
    <col min="16100" max="16100" width="11.5703125" style="34" customWidth="1"/>
    <col min="16101" max="16104" width="11.42578125" style="34"/>
    <col min="16105" max="16105" width="22.5703125" style="34" customWidth="1"/>
    <col min="16106" max="16106" width="14" style="34" customWidth="1"/>
    <col min="16107" max="16107" width="1.7109375" style="34" customWidth="1"/>
    <col min="16108" max="16384" width="11.42578125" style="34"/>
  </cols>
  <sheetData>
    <row r="1" spans="2:10" ht="18" customHeight="1" thickBot="1" x14ac:dyDescent="0.25"/>
    <row r="2" spans="2:10" ht="19.5" customHeight="1" x14ac:dyDescent="0.2">
      <c r="B2" s="35"/>
      <c r="C2" s="36"/>
      <c r="D2" s="37" t="s">
        <v>219</v>
      </c>
      <c r="E2" s="38"/>
      <c r="F2" s="38"/>
      <c r="G2" s="38"/>
      <c r="H2" s="38"/>
      <c r="I2" s="39"/>
      <c r="J2" s="40" t="s">
        <v>220</v>
      </c>
    </row>
    <row r="3" spans="2:10" ht="13.5" thickBot="1" x14ac:dyDescent="0.25">
      <c r="B3" s="41"/>
      <c r="C3" s="42"/>
      <c r="D3" s="43"/>
      <c r="E3" s="44"/>
      <c r="F3" s="44"/>
      <c r="G3" s="44"/>
      <c r="H3" s="44"/>
      <c r="I3" s="45"/>
      <c r="J3" s="46"/>
    </row>
    <row r="4" spans="2:10" x14ac:dyDescent="0.2">
      <c r="B4" s="41"/>
      <c r="C4" s="42"/>
      <c r="D4" s="37" t="s">
        <v>221</v>
      </c>
      <c r="E4" s="38"/>
      <c r="F4" s="38"/>
      <c r="G4" s="38"/>
      <c r="H4" s="38"/>
      <c r="I4" s="39"/>
      <c r="J4" s="40" t="s">
        <v>222</v>
      </c>
    </row>
    <row r="5" spans="2:10" x14ac:dyDescent="0.2">
      <c r="B5" s="41"/>
      <c r="C5" s="42"/>
      <c r="D5" s="47"/>
      <c r="E5" s="48"/>
      <c r="F5" s="48"/>
      <c r="G5" s="48"/>
      <c r="H5" s="48"/>
      <c r="I5" s="49"/>
      <c r="J5" s="50"/>
    </row>
    <row r="6" spans="2:10" ht="13.5" thickBot="1" x14ac:dyDescent="0.25">
      <c r="B6" s="51"/>
      <c r="C6" s="52"/>
      <c r="D6" s="43"/>
      <c r="E6" s="44"/>
      <c r="F6" s="44"/>
      <c r="G6" s="44"/>
      <c r="H6" s="44"/>
      <c r="I6" s="45"/>
      <c r="J6" s="46"/>
    </row>
    <row r="7" spans="2:10" x14ac:dyDescent="0.2">
      <c r="B7" s="53"/>
      <c r="J7" s="54"/>
    </row>
    <row r="8" spans="2:10" x14ac:dyDescent="0.2">
      <c r="B8" s="53"/>
      <c r="J8" s="54"/>
    </row>
    <row r="9" spans="2:10" x14ac:dyDescent="0.2">
      <c r="B9" s="53"/>
      <c r="J9" s="54"/>
    </row>
    <row r="10" spans="2:10" x14ac:dyDescent="0.2">
      <c r="B10" s="53"/>
      <c r="C10" s="34" t="s">
        <v>239</v>
      </c>
      <c r="E10" s="55"/>
      <c r="J10" s="54"/>
    </row>
    <row r="11" spans="2:10" x14ac:dyDescent="0.2">
      <c r="B11" s="53"/>
      <c r="J11" s="54"/>
    </row>
    <row r="12" spans="2:10" x14ac:dyDescent="0.2">
      <c r="B12" s="53"/>
      <c r="C12" s="34" t="s">
        <v>240</v>
      </c>
      <c r="J12" s="54"/>
    </row>
    <row r="13" spans="2:10" x14ac:dyDescent="0.2">
      <c r="B13" s="53"/>
      <c r="C13" s="34" t="s">
        <v>241</v>
      </c>
      <c r="J13" s="54"/>
    </row>
    <row r="14" spans="2:10" x14ac:dyDescent="0.2">
      <c r="B14" s="53"/>
      <c r="J14" s="54"/>
    </row>
    <row r="15" spans="2:10" x14ac:dyDescent="0.2">
      <c r="B15" s="53"/>
      <c r="C15" s="34" t="s">
        <v>242</v>
      </c>
      <c r="J15" s="54"/>
    </row>
    <row r="16" spans="2:10" x14ac:dyDescent="0.2">
      <c r="B16" s="53"/>
      <c r="C16" s="56"/>
      <c r="J16" s="54"/>
    </row>
    <row r="17" spans="2:10" x14ac:dyDescent="0.2">
      <c r="B17" s="53"/>
      <c r="C17" s="34" t="s">
        <v>243</v>
      </c>
      <c r="D17" s="55"/>
      <c r="H17" s="57" t="s">
        <v>223</v>
      </c>
      <c r="I17" s="57" t="s">
        <v>224</v>
      </c>
      <c r="J17" s="54"/>
    </row>
    <row r="18" spans="2:10" x14ac:dyDescent="0.2">
      <c r="B18" s="53"/>
      <c r="C18" s="58" t="s">
        <v>225</v>
      </c>
      <c r="D18" s="58"/>
      <c r="E18" s="58"/>
      <c r="F18" s="58"/>
      <c r="H18" s="75">
        <v>56</v>
      </c>
      <c r="I18" s="59">
        <v>5983359</v>
      </c>
      <c r="J18" s="54"/>
    </row>
    <row r="19" spans="2:10" x14ac:dyDescent="0.2">
      <c r="B19" s="53"/>
      <c r="C19" s="34" t="s">
        <v>226</v>
      </c>
      <c r="H19" s="60"/>
      <c r="I19" s="61"/>
      <c r="J19" s="54"/>
    </row>
    <row r="20" spans="2:10" x14ac:dyDescent="0.2">
      <c r="B20" s="53"/>
      <c r="C20" s="34" t="s">
        <v>227</v>
      </c>
      <c r="H20" s="60">
        <v>15</v>
      </c>
      <c r="I20" s="61">
        <v>454067</v>
      </c>
      <c r="J20" s="54"/>
    </row>
    <row r="21" spans="2:10" x14ac:dyDescent="0.2">
      <c r="B21" s="53"/>
      <c r="C21" s="34" t="s">
        <v>228</v>
      </c>
      <c r="H21" s="60">
        <v>14</v>
      </c>
      <c r="I21" s="61">
        <v>2222696</v>
      </c>
      <c r="J21" s="54"/>
    </row>
    <row r="22" spans="2:10" x14ac:dyDescent="0.2">
      <c r="B22" s="53"/>
      <c r="C22" s="34" t="s">
        <v>229</v>
      </c>
      <c r="H22" s="60"/>
      <c r="I22" s="61">
        <v>0</v>
      </c>
      <c r="J22" s="54"/>
    </row>
    <row r="23" spans="2:10" x14ac:dyDescent="0.2">
      <c r="B23" s="53"/>
      <c r="C23" s="34" t="s">
        <v>230</v>
      </c>
      <c r="H23" s="60"/>
      <c r="I23" s="61">
        <v>0</v>
      </c>
      <c r="J23" s="54"/>
    </row>
    <row r="24" spans="2:10" x14ac:dyDescent="0.2">
      <c r="B24" s="53"/>
      <c r="C24" s="34" t="s">
        <v>214</v>
      </c>
      <c r="H24" s="62">
        <v>1</v>
      </c>
      <c r="I24" s="63">
        <v>97697</v>
      </c>
      <c r="J24" s="54"/>
    </row>
    <row r="25" spans="2:10" x14ac:dyDescent="0.2">
      <c r="B25" s="53"/>
      <c r="C25" s="58" t="s">
        <v>231</v>
      </c>
      <c r="D25" s="58"/>
      <c r="E25" s="58"/>
      <c r="F25" s="58"/>
      <c r="H25" s="64">
        <f>SUM(H19:H24)</f>
        <v>30</v>
      </c>
      <c r="I25" s="65">
        <f>(I19+I20+I21+I22+I23+I24)</f>
        <v>2774460</v>
      </c>
      <c r="J25" s="54"/>
    </row>
    <row r="26" spans="2:10" x14ac:dyDescent="0.2">
      <c r="B26" s="53"/>
      <c r="C26" s="34" t="s">
        <v>232</v>
      </c>
      <c r="H26" s="60">
        <v>26</v>
      </c>
      <c r="I26" s="61">
        <v>3208899</v>
      </c>
      <c r="J26" s="54"/>
    </row>
    <row r="27" spans="2:10" x14ac:dyDescent="0.2">
      <c r="B27" s="53"/>
      <c r="C27" s="34" t="s">
        <v>233</v>
      </c>
      <c r="H27" s="60"/>
      <c r="I27" s="61">
        <v>0</v>
      </c>
      <c r="J27" s="54"/>
    </row>
    <row r="28" spans="2:10" x14ac:dyDescent="0.2">
      <c r="B28" s="53"/>
      <c r="C28" s="34" t="s">
        <v>234</v>
      </c>
      <c r="H28" s="60"/>
      <c r="I28" s="61">
        <v>0</v>
      </c>
      <c r="J28" s="54"/>
    </row>
    <row r="29" spans="2:10" ht="12.75" customHeight="1" thickBot="1" x14ac:dyDescent="0.25">
      <c r="B29" s="53"/>
      <c r="C29" s="34" t="s">
        <v>235</v>
      </c>
      <c r="H29" s="66"/>
      <c r="I29" s="67">
        <v>0</v>
      </c>
      <c r="J29" s="54"/>
    </row>
    <row r="30" spans="2:10" x14ac:dyDescent="0.2">
      <c r="B30" s="53"/>
      <c r="C30" s="58" t="s">
        <v>236</v>
      </c>
      <c r="D30" s="58"/>
      <c r="E30" s="58"/>
      <c r="F30" s="58"/>
      <c r="H30" s="64">
        <f>SUM(H26:H29)</f>
        <v>26</v>
      </c>
      <c r="I30" s="65">
        <f>(I28+I29+I26)</f>
        <v>3208899</v>
      </c>
      <c r="J30" s="54"/>
    </row>
    <row r="31" spans="2:10" ht="13.5" thickBot="1" x14ac:dyDescent="0.25">
      <c r="B31" s="53"/>
      <c r="C31" s="58" t="s">
        <v>237</v>
      </c>
      <c r="D31" s="58"/>
      <c r="H31" s="68">
        <f>(H25+H30)</f>
        <v>56</v>
      </c>
      <c r="I31" s="69">
        <f>(I25+I30)</f>
        <v>5983359</v>
      </c>
      <c r="J31" s="54"/>
    </row>
    <row r="32" spans="2:10" ht="13.5" thickTop="1" x14ac:dyDescent="0.2">
      <c r="B32" s="53"/>
      <c r="C32" s="58"/>
      <c r="D32" s="58"/>
      <c r="H32" s="70"/>
      <c r="I32" s="61"/>
      <c r="J32" s="54"/>
    </row>
    <row r="33" spans="2:10" x14ac:dyDescent="0.2">
      <c r="B33" s="53"/>
      <c r="G33" s="70"/>
      <c r="H33" s="70"/>
      <c r="I33" s="70"/>
      <c r="J33" s="54"/>
    </row>
    <row r="34" spans="2:10" x14ac:dyDescent="0.2">
      <c r="B34" s="53"/>
      <c r="G34" s="70"/>
      <c r="H34" s="70"/>
      <c r="I34" s="70"/>
      <c r="J34" s="54"/>
    </row>
    <row r="35" spans="2:10" x14ac:dyDescent="0.2">
      <c r="B35" s="53"/>
      <c r="G35" s="70"/>
      <c r="H35" s="70"/>
      <c r="I35" s="70"/>
      <c r="J35" s="54"/>
    </row>
    <row r="36" spans="2:10" ht="13.5" thickBot="1" x14ac:dyDescent="0.25">
      <c r="B36" s="53"/>
      <c r="C36" s="71"/>
      <c r="D36" s="71"/>
      <c r="G36" s="71" t="s">
        <v>244</v>
      </c>
      <c r="H36" s="71"/>
      <c r="I36" s="70"/>
      <c r="J36" s="54"/>
    </row>
    <row r="37" spans="2:10" x14ac:dyDescent="0.2">
      <c r="B37" s="53"/>
      <c r="C37" s="70" t="s">
        <v>238</v>
      </c>
      <c r="D37" s="70"/>
      <c r="G37" s="70" t="s">
        <v>245</v>
      </c>
      <c r="H37" s="70"/>
      <c r="I37" s="70"/>
      <c r="J37" s="54"/>
    </row>
    <row r="38" spans="2:10" x14ac:dyDescent="0.2">
      <c r="B38" s="53"/>
      <c r="G38" s="70"/>
      <c r="H38" s="70"/>
      <c r="I38" s="70"/>
      <c r="J38" s="54"/>
    </row>
    <row r="39" spans="2:10" x14ac:dyDescent="0.2">
      <c r="B39" s="53"/>
      <c r="G39" s="70"/>
      <c r="H39" s="70"/>
      <c r="I39" s="70"/>
      <c r="J39" s="54"/>
    </row>
    <row r="40" spans="2:10" ht="18.75" customHeight="1" thickBot="1" x14ac:dyDescent="0.25">
      <c r="B40" s="72"/>
      <c r="C40" s="73"/>
      <c r="D40" s="73"/>
      <c r="E40" s="73"/>
      <c r="F40" s="73"/>
      <c r="G40" s="71"/>
      <c r="H40" s="71"/>
      <c r="I40" s="71"/>
      <c r="J40" s="74"/>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TD</vt:lpstr>
      <vt:lpstr>ESTADO DE CADA FACTURA</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Natalia Elena Granados Oviedo</cp:lastModifiedBy>
  <dcterms:created xsi:type="dcterms:W3CDTF">2023-02-01T19:53:35Z</dcterms:created>
  <dcterms:modified xsi:type="dcterms:W3CDTF">2023-02-28T20:56:33Z</dcterms:modified>
</cp:coreProperties>
</file>