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701718_HOSPITAL REGIONAL DEL LIBANO ESE\"/>
    </mc:Choice>
  </mc:AlternateContent>
  <bookViews>
    <workbookView xWindow="-120" yWindow="-120" windowWidth="29040" windowHeight="1572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AB1" i="2"/>
  <c r="P1" i="2"/>
  <c r="O1" i="2"/>
  <c r="R1" i="2"/>
  <c r="N1" i="2"/>
  <c r="J1" i="2"/>
  <c r="I1" i="2"/>
  <c r="I31" i="4" l="1"/>
  <c r="H31" i="4"/>
  <c r="H11" i="1"/>
</calcChain>
</file>

<file path=xl/sharedStrings.xml><?xml version="1.0" encoding="utf-8"?>
<sst xmlns="http://schemas.openxmlformats.org/spreadsheetml/2006/main" count="121" uniqueCount="94">
  <si>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</si>
  <si>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</si>
  <si>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</si>
  <si>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</si>
  <si>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</si>
  <si>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</si>
  <si>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</si>
  <si>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</si>
  <si>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</si>
  <si>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FECHA DE RADICADO</t>
  </si>
  <si>
    <t>TOTAL CUENTAS POR COBRAR</t>
  </si>
  <si>
    <t>Fec. radicación :  30-11-2022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</si>
  <si>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</si>
  <si>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</si>
  <si>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</si>
  <si>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</si>
  <si>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</si>
  <si>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</si>
  <si>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</si>
  <si>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</si>
  <si>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</si>
  <si>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</si>
  <si>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</si>
  <si>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</si>
  <si>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</si>
  <si>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</si>
  <si>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</si>
  <si>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</si>
  <si>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</si>
  <si>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</si>
  <si>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</si>
  <si>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</si>
  <si>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VALOR_CRUZADO_SASS</t>
  </si>
  <si>
    <t>SALDO_SASS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</si>
  <si>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</si>
  <si>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</si>
  <si>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</si>
  <si>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</si>
  <si>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</si>
  <si>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</si>
  <si>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</si>
  <si>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</si>
  <si>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</si>
  <si>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</si>
  <si>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</si>
  <si>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</si>
  <si>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</si>
  <si>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B)Factura sin saldo ERP</t>
  </si>
  <si>
    <t>OK</t>
  </si>
  <si>
    <t>SI</t>
  </si>
  <si>
    <t>C)Glosas total pendiente por respuesta de IPS</t>
  </si>
  <si>
    <t>AUTO. se devuelve la factura por que no enviaron auto. paraeste servicioangela campaz</t>
  </si>
  <si>
    <t>PAIWEB: Se hace dev de fact con soportes completos yoriginales, no se encuentran datos registrados del usuarioen el PAIWEB. favor verificar para tramite de pago.NANCY</t>
  </si>
  <si>
    <t>FACTURA</t>
  </si>
  <si>
    <t>890701718_HRL_493863</t>
  </si>
  <si>
    <t>890701718_HRL_102431</t>
  </si>
  <si>
    <t>890701718_HRL_402249</t>
  </si>
  <si>
    <t>ESTADO EPS 18 DE FEBRERO DE 2023</t>
  </si>
  <si>
    <t>VALOR_GLOSA_DEVOLUCION</t>
  </si>
  <si>
    <t>OBSERVACION_GLOSA_DEVOLUCION</t>
  </si>
  <si>
    <t>FACTURA EN PROGRAMACION DE PAGO</t>
  </si>
  <si>
    <t>FACTURA DEVUELTA</t>
  </si>
  <si>
    <t>Total general</t>
  </si>
  <si>
    <t xml:space="preserve"> TIPIFICACION</t>
  </si>
  <si>
    <t xml:space="preserve"> CANT_FACT_IPS</t>
  </si>
  <si>
    <t xml:space="preserve">  SALDO_FACT_IPS</t>
  </si>
  <si>
    <t>FOR-CSA-018</t>
  </si>
  <si>
    <t>HOJA 1 DE 2</t>
  </si>
  <si>
    <t>RESUMEN DE CARTERA REVISADA POR LA EPS</t>
  </si>
  <si>
    <t>VERSION 1</t>
  </si>
  <si>
    <t>NIT: 890701718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</si>
  <si>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</si>
  <si>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</si>
  <si>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</si>
  <si>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</si>
  <si>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</si>
  <si>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</si>
  <si>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</si>
  <si>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</si>
  <si>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</si>
  <si>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</si>
  <si>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</si>
  <si>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</si>
  <si>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</si>
  <si>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</si>
  <si>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</si>
  <si>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</si>
  <si>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</si>
  <si>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18 DE 2023</t>
  </si>
  <si>
    <t>Señores :HOSPITAL REGIONAL ALFONSO JARAMILLO SALZAR E.S.E</t>
  </si>
  <si>
    <t>A continuacion me permito remitir nuestra respuesta al estado de cartera presentado en la fecha: 09/02/2023</t>
  </si>
  <si>
    <t>Con Corte al dia :31/02/2023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</si>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</sst>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1" fontId="1" fillId="0" borderId="0" applyFon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0" fontId="9" fillId="0" borderId="0" xfId="4" applyFont="1"/>
    <xf numFmtId="42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67" fontId="8" fillId="0" borderId="0" xfId="4" applyNumberFormat="1" applyFont="1" applyAlignment="1">
      <alignment horizontal="right"/>
    </xf>
    <xf numFmtId="1" fontId="8" fillId="0" borderId="13" xfId="4" applyNumberFormat="1" applyFont="1" applyBorder="1" applyAlignment="1">
      <alignment horizontal="center"/>
    </xf>
    <xf numFmtId="167" fontId="8" fillId="0" borderId="13" xfId="4" applyNumberFormat="1" applyFont="1" applyBorder="1" applyAlignment="1">
      <alignment horizontal="right"/>
    </xf>
    <xf numFmtId="0" fontId="8" fillId="0" borderId="0" xfId="4" applyFont="1" applyAlignment="1">
      <alignment horizontal="center"/>
    </xf>
    <xf numFmtId="167" fontId="9" fillId="0" borderId="0" xfId="4" applyNumberFormat="1" applyFont="1" applyAlignment="1">
      <alignment horizontal="right"/>
    </xf>
    <xf numFmtId="1" fontId="8" fillId="0" borderId="9" xfId="4" applyNumberFormat="1" applyFont="1" applyBorder="1" applyAlignment="1">
      <alignment horizontal="center"/>
    </xf>
    <xf numFmtId="164" fontId="8" fillId="0" borderId="9" xfId="5" applyNumberFormat="1" applyFont="1" applyBorder="1" applyAlignment="1">
      <alignment horizontal="right"/>
    </xf>
    <xf numFmtId="0" fontId="8" fillId="0" borderId="14" xfId="4" applyFont="1" applyBorder="1" applyAlignment="1">
      <alignment horizontal="center"/>
    </xf>
    <xf numFmtId="167" fontId="8" fillId="0" borderId="14" xfId="4" applyNumberFormat="1" applyFont="1" applyBorder="1" applyAlignment="1">
      <alignment horizontal="right"/>
    </xf>
    <xf numFmtId="167" fontId="8" fillId="0" borderId="0" xfId="4" applyNumberFormat="1" applyFont="1"/>
    <xf numFmtId="167" fontId="8" fillId="0" borderId="9" xfId="4" applyNumberFormat="1" applyFont="1" applyBorder="1"/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  <xf numFmtId="1" fontId="9" fillId="0" borderId="0" xfId="4" applyNumberFormat="1" applyFont="1" applyAlignment="1">
      <alignment horizontal="center" vertical="center"/>
    </xf>
  </cellXfs>
  <cellStyles count="6">
    <cellStyle name="Millares" xfId="1" builtinId="3"/>
    <cellStyle name="Millares [0]" xfId="3" builtinId="6"/>
    <cellStyle name="Millares 2" xfId="5"/>
    <cellStyle name="Normal" xfId="0" builtinId="0"/>
    <cellStyle name="Normal 2" xfId="2"/>
    <cellStyle name="Normal 2 2" xfId="4"/>
  </cellStyles>
  <dxfs count="6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285750</xdr:colOff>
      <xdr:row>32</xdr:row>
      <xdr:rowOff>57150</xdr:rowOff>
    </xdr:from>
    <xdr:to>
      <xdr:col>8</xdr:col>
      <xdr:colOff>428321</xdr:colOff>
      <xdr:row>35</xdr:row>
      <xdr:rowOff>38042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5" y="54292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5.481622685184" createdVersion="5" refreshedVersion="5" minRefreshableVersion="3" recordCount="3">
  <cacheSource type="worksheet">
    <worksheetSource ref="A2:AE5" sheet="ESTADO DE CADA FACTURA"/>
  </cacheSource>
  <cacheFields count="31">
    <cacheField name="NIT_IPS" numFmtId="0">
      <sharedItems containsSemiMixedTypes="0" containsString="0" containsNumber="1" containsInteger="1" minValue="890701718" maxValue="89070171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02431" maxValue="493863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02431" maxValue="493863"/>
    </cacheField>
    <cacheField name="FACTURA" numFmtId="0">
      <sharedItems/>
    </cacheField>
    <cacheField name="FECHA_FACT_IPS" numFmtId="14">
      <sharedItems containsSemiMixedTypes="0" containsNonDate="0" containsDate="1" containsString="0" minDate="2021-04-05T00:00:00" maxDate="2022-09-09T00:00:00"/>
    </cacheField>
    <cacheField name="VALOR_FACT_IPS" numFmtId="41">
      <sharedItems containsSemiMixedTypes="0" containsString="0" containsNumber="1" containsInteger="1" minValue="21460" maxValue="1226842"/>
    </cacheField>
    <cacheField name="SALDO_FACT_IPS" numFmtId="41">
      <sharedItems containsSemiMixedTypes="0" containsString="0" containsNumber="1" containsInteger="1" minValue="21460" maxValue="1226842"/>
    </cacheField>
    <cacheField name="OBSERVACION_SASS" numFmtId="0">
      <sharedItems/>
    </cacheField>
    <cacheField name="ESTADO EPS 18 DE FEBRERO DE 2023" numFmtId="0">
      <sharedItems count="2">
        <s v="FACTURA EN PROGRAMACION DE PAGO"/>
        <s v="FACTURA DEVUELTA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21460" maxValue="1226842"/>
    </cacheField>
    <cacheField name="VALOR_CRUZADO_SASS" numFmtId="41">
      <sharedItems containsSemiMixedTypes="0" containsString="0" containsNumber="1" containsInteger="1" minValue="0" maxValue="1226842"/>
    </cacheField>
    <cacheField name="SALDO_SASS" numFmtId="41">
      <sharedItems containsSemiMixedTypes="0" containsString="0" containsNumber="1" containsInteger="1" minValue="0" maxValue="581190"/>
    </cacheField>
    <cacheField name="AUTORIZACION" numFmtId="0">
      <sharedItems containsString="0" containsBlank="1" containsNumber="1" containsInteger="1" minValue="222508524296876" maxValue="222508524296876"/>
    </cacheField>
    <cacheField name="VALOR_GLOSA_DEVOLUCION" numFmtId="41">
      <sharedItems containsSemiMixedTypes="0" containsString="0" containsNumber="1" containsInteger="1" minValue="0" maxValue="581190"/>
    </cacheField>
    <cacheField name="OBSERVACION_GLOSA_DEVOLUCION" numFmtId="0">
      <sharedItems containsBlank="1"/>
    </cacheField>
    <cacheField name="FECHA_RAD_IPS" numFmtId="14">
      <sharedItems containsSemiMixedTypes="0" containsNonDate="0" containsDate="1" containsString="0" minDate="2022-11-02T00:00:00" maxDate="2022-11-03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21130" maxValue="21001231"/>
    </cacheField>
    <cacheField name="F_RAD_SASS" numFmtId="0">
      <sharedItems containsSemiMixedTypes="0" containsString="0" containsNumber="1" containsInteger="1" minValue="20221102" maxValue="20221102"/>
    </cacheField>
    <cacheField name="VALOR_REPORTADO_CRICULAR 030" numFmtId="41">
      <sharedItems containsSemiMixedTypes="0" containsString="0" containsNumber="1" containsInteger="1" minValue="21460" maxValue="1226842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802" maxValue="20231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701718"/>
    <s v="HOSPITAL REGIONAL ALFONSO JARAMILLO SALZAR E.S.E"/>
    <s v="HRL"/>
    <n v="493863"/>
    <s v="HRL"/>
    <n v="493863"/>
    <s v="890701718_HRL_493863"/>
    <d v="2022-09-08T00:00:00"/>
    <n v="1226842"/>
    <n v="1226842"/>
    <s v="B)Factura sin saldo ERP"/>
    <x v="0"/>
    <s v="OK"/>
    <n v="1226842"/>
    <n v="1226842"/>
    <n v="0"/>
    <n v="222508524296876"/>
    <n v="0"/>
    <m/>
    <d v="2022-11-02T00:00:00"/>
    <m/>
    <n v="2"/>
    <m/>
    <s v="SI"/>
    <n v="1"/>
    <n v="20221130"/>
    <n v="20221102"/>
    <n v="1226842"/>
    <n v="0"/>
    <m/>
    <n v="20231802"/>
  </r>
  <r>
    <n v="890701718"/>
    <s v="HOSPITAL REGIONAL ALFONSO JARAMILLO SALZAR E.S.E"/>
    <s v="HRL"/>
    <n v="102431"/>
    <s v="HRL"/>
    <n v="102431"/>
    <s v="890701718_HRL_102431"/>
    <d v="2021-04-05T00:00:00"/>
    <n v="581190"/>
    <n v="581190"/>
    <s v="C)Glosas total pendiente por respuesta de IPS"/>
    <x v="1"/>
    <s v="OK"/>
    <n v="581190"/>
    <n v="0"/>
    <n v="581190"/>
    <m/>
    <n v="581190"/>
    <s v="AUTO. se devuelve la factura por que no enviaron auto. paraeste servicioangela campaz"/>
    <d v="2022-11-02T00:00:00"/>
    <m/>
    <n v="9"/>
    <m/>
    <s v="SI"/>
    <n v="1"/>
    <n v="21001231"/>
    <n v="20221102"/>
    <n v="581190"/>
    <n v="0"/>
    <m/>
    <n v="20231802"/>
  </r>
  <r>
    <n v="890701718"/>
    <s v="HOSPITAL REGIONAL ALFONSO JARAMILLO SALZAR E.S.E"/>
    <s v="HRL"/>
    <n v="402249"/>
    <s v="HRL"/>
    <n v="402249"/>
    <s v="890701718_HRL_402249"/>
    <d v="2022-05-24T00:00:00"/>
    <n v="21460"/>
    <n v="21460"/>
    <s v="C)Glosas total pendiente por respuesta de IPS"/>
    <x v="1"/>
    <s v="OK"/>
    <n v="21460"/>
    <n v="0"/>
    <n v="21460"/>
    <m/>
    <n v="21460"/>
    <s v="PAIWEB: Se hace dev de fact con soportes completos yoriginales, no se encuentran datos registrados del usuarioen el PAIWEB. favor verificar para tramite de pago.NANCY"/>
    <d v="2022-11-02T00:00:00"/>
    <m/>
    <n v="9"/>
    <m/>
    <s v="SI"/>
    <n v="1"/>
    <n v="21001231"/>
    <n v="20221102"/>
    <n v="21460"/>
    <n v="0"/>
    <m/>
    <n v="20231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numFmtId="41" showAll="0"/>
    <pivotField numFmtId="41" showAll="0"/>
    <pivotField numFmtId="41" showAll="0"/>
    <pivotField showAll="0"/>
    <pivotField numFmtId="4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_FACT_IPS" fld="9" subtotal="count" baseField="11" baseItem="0"/>
    <dataField name="  SALDO_FACT_IPS" fld="9" baseField="0" baseItem="0" numFmtId="42"/>
  </dataFields>
  <formats count="7">
    <format dxfId="64">
      <pivotArea type="all" dataOnly="0" outline="0" fieldPosition="0"/>
    </format>
    <format dxfId="63">
      <pivotArea outline="0" collapsedLevelsAreSubtotals="1" fieldPosition="0"/>
    </format>
    <format dxfId="62">
      <pivotArea field="11" type="button" dataOnly="0" labelOnly="1" outline="0" axis="axisRow" fieldPosition="0"/>
    </format>
    <format dxfId="61">
      <pivotArea dataOnly="0" labelOnly="1" fieldPosition="0">
        <references count="1">
          <reference field="11" count="0"/>
        </references>
      </pivotArea>
    </format>
    <format dxfId="60">
      <pivotArea dataOnly="0" labelOnly="1" grandRow="1" outline="0" fieldPosition="0"/>
    </format>
    <format dxfId="5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A8" sqref="A8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7" max="7" width="15" customWidth="1"/>
    <col min="8" max="8" width="15.8554687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25">
      <c r="A1" s="1" t="s">
        <v>1</v>
      </c>
    </row>
    <row r="2" spans="1:11" ht="22.5" x14ac:dyDescent="0.25">
      <c r="A2" s="1" t="s">
        <v>0</v>
      </c>
    </row>
    <row r="3" spans="1:11" x14ac:dyDescent="0.25">
      <c r="A3" s="2" t="s">
        <v>11</v>
      </c>
    </row>
    <row r="7" spans="1:11" ht="21" x14ac:dyDescent="0.25">
      <c r="A7" s="6" t="s">
        <v>2</v>
      </c>
      <c r="B7" s="6" t="s">
        <v>3</v>
      </c>
      <c r="C7" s="6" t="s">
        <v>4</v>
      </c>
      <c r="D7" s="6" t="s">
        <v>12</v>
      </c>
      <c r="E7" s="6" t="s">
        <v>13</v>
      </c>
      <c r="F7" s="6" t="s">
        <v>9</v>
      </c>
      <c r="G7" s="6" t="s">
        <v>7</v>
      </c>
      <c r="H7" s="6" t="s">
        <v>8</v>
      </c>
      <c r="I7" s="6" t="s">
        <v>14</v>
      </c>
      <c r="J7" s="6" t="s">
        <v>16</v>
      </c>
      <c r="K7" s="6" t="s">
        <v>18</v>
      </c>
    </row>
    <row r="8" spans="1:11" x14ac:dyDescent="0.25">
      <c r="A8" s="3">
        <v>890701718</v>
      </c>
      <c r="B8" s="3" t="s">
        <v>6</v>
      </c>
      <c r="C8" s="3" t="s">
        <v>5</v>
      </c>
      <c r="D8" s="3">
        <v>102431</v>
      </c>
      <c r="E8" s="4">
        <v>44291</v>
      </c>
      <c r="F8" s="4">
        <v>44867</v>
      </c>
      <c r="G8" s="5">
        <v>581190</v>
      </c>
      <c r="H8" s="5">
        <v>581190</v>
      </c>
      <c r="I8" s="3" t="s">
        <v>15</v>
      </c>
      <c r="J8" s="3" t="s">
        <v>17</v>
      </c>
      <c r="K8" s="3" t="s">
        <v>19</v>
      </c>
    </row>
    <row r="9" spans="1:11" x14ac:dyDescent="0.25">
      <c r="A9" s="3">
        <v>890701718</v>
      </c>
      <c r="B9" s="3" t="s">
        <v>6</v>
      </c>
      <c r="C9" s="3" t="s">
        <v>5</v>
      </c>
      <c r="D9" s="3">
        <v>402249</v>
      </c>
      <c r="E9" s="4">
        <v>44705.71502314815</v>
      </c>
      <c r="F9" s="4">
        <v>44867</v>
      </c>
      <c r="G9" s="5">
        <v>21460</v>
      </c>
      <c r="H9" s="5">
        <v>21460</v>
      </c>
      <c r="I9" s="3" t="s">
        <v>15</v>
      </c>
      <c r="J9" s="3" t="s">
        <v>17</v>
      </c>
      <c r="K9" s="3" t="s">
        <v>19</v>
      </c>
    </row>
    <row r="10" spans="1:11" x14ac:dyDescent="0.25">
      <c r="A10" s="3">
        <v>890701718</v>
      </c>
      <c r="B10" s="3" t="s">
        <v>6</v>
      </c>
      <c r="C10" s="3" t="s">
        <v>5</v>
      </c>
      <c r="D10" s="3">
        <v>493863</v>
      </c>
      <c r="E10" s="4">
        <v>44812</v>
      </c>
      <c r="F10" s="4">
        <v>44867</v>
      </c>
      <c r="G10" s="5">
        <v>1226842</v>
      </c>
      <c r="H10" s="5">
        <v>1226842</v>
      </c>
      <c r="I10" s="3" t="s">
        <v>15</v>
      </c>
      <c r="J10" s="3" t="s">
        <v>17</v>
      </c>
      <c r="K10" s="3" t="s">
        <v>19</v>
      </c>
    </row>
    <row r="11" spans="1:11" x14ac:dyDescent="0.25">
      <c r="A11" s="8" t="s">
        <v>10</v>
      </c>
      <c r="B11" s="8"/>
      <c r="C11" s="8"/>
      <c r="D11" s="8"/>
      <c r="E11" s="8"/>
      <c r="F11" s="8"/>
      <c r="G11" s="8"/>
      <c r="H11" s="7">
        <f>SUM(H8:H10)</f>
        <v>1829492</v>
      </c>
    </row>
  </sheetData>
  <mergeCells count="1">
    <mergeCell ref="A11:G11"/>
  </mergeCells>
  <conditionalFormatting sqref="A1:A3">
    <cfRule type="duplicateValues" dxfId="12" priority="16" stopIfTrue="1"/>
    <cfRule type="duplicateValues" dxfId="11" priority="17" stopIfTrue="1"/>
  </conditionalFormatting>
  <conditionalFormatting sqref="D7:D8">
    <cfRule type="duplicateValues" dxfId="10" priority="14"/>
  </conditionalFormatting>
  <conditionalFormatting sqref="D7:D8">
    <cfRule type="duplicateValues" dxfId="9" priority="13" stopIfTrue="1"/>
  </conditionalFormatting>
  <conditionalFormatting sqref="D7:D8">
    <cfRule type="duplicateValues" dxfId="8" priority="12" stopIfTrue="1"/>
  </conditionalFormatting>
  <conditionalFormatting sqref="A7:C7">
    <cfRule type="duplicateValues" dxfId="7" priority="5"/>
  </conditionalFormatting>
  <conditionalFormatting sqref="A7:C7">
    <cfRule type="duplicateValues" dxfId="6" priority="4" stopIfTrue="1"/>
  </conditionalFormatting>
  <conditionalFormatting sqref="A7:C7">
    <cfRule type="duplicateValues" dxfId="5" priority="3" stopIfTrue="1"/>
  </conditionalFormatting>
  <conditionalFormatting sqref="A7:C7">
    <cfRule type="duplicateValues" dxfId="4" priority="6" stopIfTrue="1"/>
  </conditionalFormatting>
  <conditionalFormatting sqref="D7:G8 J7:K7">
    <cfRule type="duplicateValues" dxfId="3" priority="18" stopIfTrue="1"/>
  </conditionalFormatting>
  <conditionalFormatting sqref="H7">
    <cfRule type="duplicateValues" dxfId="2" priority="19" stopIfTrue="1"/>
  </conditionalFormatting>
  <conditionalFormatting sqref="I7">
    <cfRule type="duplicateValues" dxfId="1" priority="2" stopIfTrue="1"/>
  </conditionalFormatting>
  <conditionalFormatting sqref="H8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6.42578125" customWidth="1"/>
    <col min="3" max="3" width="18.140625" customWidth="1"/>
  </cols>
  <sheetData>
    <row r="3" spans="1:3" x14ac:dyDescent="0.25">
      <c r="A3" s="15" t="s">
        <v>63</v>
      </c>
      <c r="B3" s="3" t="s">
        <v>64</v>
      </c>
      <c r="C3" s="3" t="s">
        <v>65</v>
      </c>
    </row>
    <row r="4" spans="1:3" x14ac:dyDescent="0.25">
      <c r="A4" s="16" t="s">
        <v>61</v>
      </c>
      <c r="B4" s="17">
        <v>2</v>
      </c>
      <c r="C4" s="18">
        <v>602650</v>
      </c>
    </row>
    <row r="5" spans="1:3" x14ac:dyDescent="0.25">
      <c r="A5" s="16" t="s">
        <v>60</v>
      </c>
      <c r="B5" s="17">
        <v>1</v>
      </c>
      <c r="C5" s="18">
        <v>1226842</v>
      </c>
    </row>
    <row r="6" spans="1:3" x14ac:dyDescent="0.25">
      <c r="A6" s="16" t="s">
        <v>62</v>
      </c>
      <c r="B6" s="17">
        <v>3</v>
      </c>
      <c r="C6" s="18">
        <v>1829492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"/>
  <sheetViews>
    <sheetView workbookViewId="0">
      <selection activeCell="A3" sqref="A3"/>
    </sheetView>
  </sheetViews>
  <sheetFormatPr baseColWidth="10" defaultRowHeight="15" x14ac:dyDescent="0.25"/>
  <cols>
    <col min="2" max="2" width="37.140625" customWidth="1"/>
    <col min="7" max="7" width="27.85546875" customWidth="1"/>
    <col min="11" max="11" width="34.5703125" customWidth="1"/>
    <col min="12" max="12" width="23.5703125" customWidth="1"/>
    <col min="16" max="16" width="12.85546875" customWidth="1"/>
    <col min="17" max="17" width="16.140625" bestFit="1" customWidth="1"/>
    <col min="18" max="18" width="17.42578125" customWidth="1"/>
    <col min="19" max="19" width="13.5703125" customWidth="1"/>
  </cols>
  <sheetData>
    <row r="1" spans="1:31" x14ac:dyDescent="0.25">
      <c r="I1" s="13">
        <f>SUBTOTAL(9,I3:I5)</f>
        <v>1829492</v>
      </c>
      <c r="J1" s="13">
        <f>SUBTOTAL(9,J3:J5)</f>
        <v>1829492</v>
      </c>
      <c r="N1" s="13">
        <f>SUBTOTAL(9,N3:N5)</f>
        <v>1829492</v>
      </c>
      <c r="O1" s="13">
        <f>SUBTOTAL(9,O3:O5)</f>
        <v>1226842</v>
      </c>
      <c r="P1" s="13">
        <f>SUBTOTAL(9,P3:P5)</f>
        <v>602650</v>
      </c>
      <c r="R1" s="13">
        <f>SUBTOTAL(9,R3:R5)</f>
        <v>602650</v>
      </c>
      <c r="AB1" s="13">
        <f>SUBTOTAL(9,AB3:AB5)</f>
        <v>1829492</v>
      </c>
    </row>
    <row r="2" spans="1:31" s="9" customFormat="1" ht="75" x14ac:dyDescent="0.25">
      <c r="A2" s="10" t="s">
        <v>20</v>
      </c>
      <c r="B2" s="10" t="s">
        <v>21</v>
      </c>
      <c r="C2" s="10" t="s">
        <v>22</v>
      </c>
      <c r="D2" s="10" t="s">
        <v>23</v>
      </c>
      <c r="E2" s="10" t="s">
        <v>24</v>
      </c>
      <c r="F2" s="10" t="s">
        <v>25</v>
      </c>
      <c r="G2" s="11" t="s">
        <v>53</v>
      </c>
      <c r="H2" s="10" t="s">
        <v>26</v>
      </c>
      <c r="I2" s="10" t="s">
        <v>27</v>
      </c>
      <c r="J2" s="11" t="s">
        <v>28</v>
      </c>
      <c r="K2" s="10" t="s">
        <v>29</v>
      </c>
      <c r="L2" s="11" t="s">
        <v>57</v>
      </c>
      <c r="M2" s="10" t="s">
        <v>30</v>
      </c>
      <c r="N2" s="10" t="s">
        <v>31</v>
      </c>
      <c r="O2" s="10" t="s">
        <v>32</v>
      </c>
      <c r="P2" s="10" t="s">
        <v>33</v>
      </c>
      <c r="Q2" s="10" t="s">
        <v>34</v>
      </c>
      <c r="R2" s="11" t="s">
        <v>58</v>
      </c>
      <c r="S2" s="11" t="s">
        <v>59</v>
      </c>
      <c r="T2" s="10" t="s">
        <v>35</v>
      </c>
      <c r="U2" s="10" t="s">
        <v>36</v>
      </c>
      <c r="V2" s="10" t="s">
        <v>37</v>
      </c>
      <c r="W2" s="10" t="s">
        <v>38</v>
      </c>
      <c r="X2" s="10" t="s">
        <v>39</v>
      </c>
      <c r="Y2" s="10" t="s">
        <v>40</v>
      </c>
      <c r="Z2" s="10" t="s">
        <v>41</v>
      </c>
      <c r="AA2" s="10" t="s">
        <v>42</v>
      </c>
      <c r="AB2" s="10" t="s">
        <v>43</v>
      </c>
      <c r="AC2" s="10" t="s">
        <v>44</v>
      </c>
      <c r="AD2" s="10" t="s">
        <v>45</v>
      </c>
      <c r="AE2" s="10" t="s">
        <v>46</v>
      </c>
    </row>
    <row r="3" spans="1:31" x14ac:dyDescent="0.25">
      <c r="A3" s="3">
        <v>890701718</v>
      </c>
      <c r="B3" s="3" t="s">
        <v>6</v>
      </c>
      <c r="C3" s="3" t="s">
        <v>5</v>
      </c>
      <c r="D3" s="3">
        <v>493863</v>
      </c>
      <c r="E3" s="3" t="s">
        <v>5</v>
      </c>
      <c r="F3" s="3">
        <v>493863</v>
      </c>
      <c r="G3" s="3" t="s">
        <v>54</v>
      </c>
      <c r="H3" s="4">
        <v>44812</v>
      </c>
      <c r="I3" s="12">
        <v>1226842</v>
      </c>
      <c r="J3" s="12">
        <v>1226842</v>
      </c>
      <c r="K3" s="3" t="s">
        <v>47</v>
      </c>
      <c r="L3" s="3" t="s">
        <v>60</v>
      </c>
      <c r="M3" s="3" t="s">
        <v>48</v>
      </c>
      <c r="N3" s="12">
        <v>1226842</v>
      </c>
      <c r="O3" s="12">
        <v>1226842</v>
      </c>
      <c r="P3" s="12">
        <v>0</v>
      </c>
      <c r="Q3" s="14">
        <v>222508524296876</v>
      </c>
      <c r="R3" s="12">
        <v>0</v>
      </c>
      <c r="S3" s="3"/>
      <c r="T3" s="4">
        <v>44867</v>
      </c>
      <c r="U3" s="3"/>
      <c r="V3" s="3">
        <v>2</v>
      </c>
      <c r="W3" s="3"/>
      <c r="X3" s="3" t="s">
        <v>49</v>
      </c>
      <c r="Y3" s="3">
        <v>1</v>
      </c>
      <c r="Z3" s="3">
        <v>20221130</v>
      </c>
      <c r="AA3" s="3">
        <v>20221102</v>
      </c>
      <c r="AB3" s="12">
        <v>1226842</v>
      </c>
      <c r="AC3" s="12">
        <v>0</v>
      </c>
      <c r="AD3" s="3"/>
      <c r="AE3" s="3">
        <v>20231802</v>
      </c>
    </row>
    <row r="4" spans="1:31" x14ac:dyDescent="0.25">
      <c r="A4" s="3">
        <v>890701718</v>
      </c>
      <c r="B4" s="3" t="s">
        <v>6</v>
      </c>
      <c r="C4" s="3" t="s">
        <v>5</v>
      </c>
      <c r="D4" s="3">
        <v>102431</v>
      </c>
      <c r="E4" s="3" t="s">
        <v>5</v>
      </c>
      <c r="F4" s="3">
        <v>102431</v>
      </c>
      <c r="G4" s="3" t="s">
        <v>55</v>
      </c>
      <c r="H4" s="4">
        <v>44291</v>
      </c>
      <c r="I4" s="12">
        <v>581190</v>
      </c>
      <c r="J4" s="12">
        <v>581190</v>
      </c>
      <c r="K4" s="3" t="s">
        <v>50</v>
      </c>
      <c r="L4" s="3" t="s">
        <v>61</v>
      </c>
      <c r="M4" s="3" t="s">
        <v>48</v>
      </c>
      <c r="N4" s="12">
        <v>581190</v>
      </c>
      <c r="O4" s="12">
        <v>0</v>
      </c>
      <c r="P4" s="12">
        <v>581190</v>
      </c>
      <c r="Q4" s="3"/>
      <c r="R4" s="12">
        <v>581190</v>
      </c>
      <c r="S4" s="3" t="s">
        <v>51</v>
      </c>
      <c r="T4" s="4">
        <v>44867</v>
      </c>
      <c r="U4" s="3"/>
      <c r="V4" s="3">
        <v>9</v>
      </c>
      <c r="W4" s="3"/>
      <c r="X4" s="3" t="s">
        <v>49</v>
      </c>
      <c r="Y4" s="3">
        <v>1</v>
      </c>
      <c r="Z4" s="3">
        <v>21001231</v>
      </c>
      <c r="AA4" s="3">
        <v>20221102</v>
      </c>
      <c r="AB4" s="12">
        <v>581190</v>
      </c>
      <c r="AC4" s="12">
        <v>0</v>
      </c>
      <c r="AD4" s="3"/>
      <c r="AE4" s="3">
        <v>20231802</v>
      </c>
    </row>
    <row r="5" spans="1:31" x14ac:dyDescent="0.25">
      <c r="A5" s="3">
        <v>890701718</v>
      </c>
      <c r="B5" s="3" t="s">
        <v>6</v>
      </c>
      <c r="C5" s="3" t="s">
        <v>5</v>
      </c>
      <c r="D5" s="3">
        <v>402249</v>
      </c>
      <c r="E5" s="3" t="s">
        <v>5</v>
      </c>
      <c r="F5" s="3">
        <v>402249</v>
      </c>
      <c r="G5" s="3" t="s">
        <v>56</v>
      </c>
      <c r="H5" s="4">
        <v>44705</v>
      </c>
      <c r="I5" s="12">
        <v>21460</v>
      </c>
      <c r="J5" s="12">
        <v>21460</v>
      </c>
      <c r="K5" s="3" t="s">
        <v>50</v>
      </c>
      <c r="L5" s="3" t="s">
        <v>61</v>
      </c>
      <c r="M5" s="3" t="s">
        <v>48</v>
      </c>
      <c r="N5" s="12">
        <v>21460</v>
      </c>
      <c r="O5" s="12">
        <v>0</v>
      </c>
      <c r="P5" s="12">
        <v>21460</v>
      </c>
      <c r="Q5" s="3"/>
      <c r="R5" s="12">
        <v>21460</v>
      </c>
      <c r="S5" s="3" t="s">
        <v>52</v>
      </c>
      <c r="T5" s="4">
        <v>44867</v>
      </c>
      <c r="U5" s="3"/>
      <c r="V5" s="3">
        <v>9</v>
      </c>
      <c r="W5" s="3"/>
      <c r="X5" s="3" t="s">
        <v>49</v>
      </c>
      <c r="Y5" s="3">
        <v>1</v>
      </c>
      <c r="Z5" s="3">
        <v>21001231</v>
      </c>
      <c r="AA5" s="3">
        <v>20221102</v>
      </c>
      <c r="AB5" s="12">
        <v>21460</v>
      </c>
      <c r="AC5" s="12">
        <v>0</v>
      </c>
      <c r="AD5" s="3"/>
      <c r="AE5" s="3">
        <v>20231802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9" zoomScaleNormal="100" zoomScaleSheetLayoutView="100" workbookViewId="0">
      <selection activeCell="J16" sqref="J16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8" width="11.42578125" style="19"/>
    <col min="229" max="229" width="4.42578125" style="19" customWidth="1"/>
    <col min="230" max="230" width="11.42578125" style="19"/>
    <col min="231" max="231" width="17.5703125" style="19" customWidth="1"/>
    <col min="232" max="232" width="11.5703125" style="19" customWidth="1"/>
    <col min="233" max="236" width="11.42578125" style="19"/>
    <col min="237" max="237" width="22.5703125" style="19" customWidth="1"/>
    <col min="238" max="238" width="14" style="19" customWidth="1"/>
    <col min="239" max="239" width="1.7109375" style="19" customWidth="1"/>
    <col min="240" max="484" width="11.42578125" style="19"/>
    <col min="485" max="485" width="4.42578125" style="19" customWidth="1"/>
    <col min="486" max="486" width="11.42578125" style="19"/>
    <col min="487" max="487" width="17.5703125" style="19" customWidth="1"/>
    <col min="488" max="488" width="11.5703125" style="19" customWidth="1"/>
    <col min="489" max="492" width="11.42578125" style="19"/>
    <col min="493" max="493" width="22.5703125" style="19" customWidth="1"/>
    <col min="494" max="494" width="14" style="19" customWidth="1"/>
    <col min="495" max="495" width="1.7109375" style="19" customWidth="1"/>
    <col min="496" max="740" width="11.42578125" style="19"/>
    <col min="741" max="741" width="4.42578125" style="19" customWidth="1"/>
    <col min="742" max="742" width="11.42578125" style="19"/>
    <col min="743" max="743" width="17.5703125" style="19" customWidth="1"/>
    <col min="744" max="744" width="11.5703125" style="19" customWidth="1"/>
    <col min="745" max="748" width="11.42578125" style="19"/>
    <col min="749" max="749" width="22.5703125" style="19" customWidth="1"/>
    <col min="750" max="750" width="14" style="19" customWidth="1"/>
    <col min="751" max="751" width="1.7109375" style="19" customWidth="1"/>
    <col min="752" max="996" width="11.42578125" style="19"/>
    <col min="997" max="997" width="4.42578125" style="19" customWidth="1"/>
    <col min="998" max="998" width="11.42578125" style="19"/>
    <col min="999" max="999" width="17.5703125" style="19" customWidth="1"/>
    <col min="1000" max="1000" width="11.5703125" style="19" customWidth="1"/>
    <col min="1001" max="1004" width="11.42578125" style="19"/>
    <col min="1005" max="1005" width="22.5703125" style="19" customWidth="1"/>
    <col min="1006" max="1006" width="14" style="19" customWidth="1"/>
    <col min="1007" max="1007" width="1.7109375" style="19" customWidth="1"/>
    <col min="1008" max="1252" width="11.42578125" style="19"/>
    <col min="1253" max="1253" width="4.42578125" style="19" customWidth="1"/>
    <col min="1254" max="1254" width="11.42578125" style="19"/>
    <col min="1255" max="1255" width="17.5703125" style="19" customWidth="1"/>
    <col min="1256" max="1256" width="11.5703125" style="19" customWidth="1"/>
    <col min="1257" max="1260" width="11.42578125" style="19"/>
    <col min="1261" max="1261" width="22.5703125" style="19" customWidth="1"/>
    <col min="1262" max="1262" width="14" style="19" customWidth="1"/>
    <col min="1263" max="1263" width="1.7109375" style="19" customWidth="1"/>
    <col min="1264" max="1508" width="11.42578125" style="19"/>
    <col min="1509" max="1509" width="4.42578125" style="19" customWidth="1"/>
    <col min="1510" max="1510" width="11.42578125" style="19"/>
    <col min="1511" max="1511" width="17.5703125" style="19" customWidth="1"/>
    <col min="1512" max="1512" width="11.5703125" style="19" customWidth="1"/>
    <col min="1513" max="1516" width="11.42578125" style="19"/>
    <col min="1517" max="1517" width="22.5703125" style="19" customWidth="1"/>
    <col min="1518" max="1518" width="14" style="19" customWidth="1"/>
    <col min="1519" max="1519" width="1.7109375" style="19" customWidth="1"/>
    <col min="1520" max="1764" width="11.42578125" style="19"/>
    <col min="1765" max="1765" width="4.42578125" style="19" customWidth="1"/>
    <col min="1766" max="1766" width="11.42578125" style="19"/>
    <col min="1767" max="1767" width="17.5703125" style="19" customWidth="1"/>
    <col min="1768" max="1768" width="11.5703125" style="19" customWidth="1"/>
    <col min="1769" max="1772" width="11.42578125" style="19"/>
    <col min="1773" max="1773" width="22.5703125" style="19" customWidth="1"/>
    <col min="1774" max="1774" width="14" style="19" customWidth="1"/>
    <col min="1775" max="1775" width="1.7109375" style="19" customWidth="1"/>
    <col min="1776" max="2020" width="11.42578125" style="19"/>
    <col min="2021" max="2021" width="4.42578125" style="19" customWidth="1"/>
    <col min="2022" max="2022" width="11.42578125" style="19"/>
    <col min="2023" max="2023" width="17.5703125" style="19" customWidth="1"/>
    <col min="2024" max="2024" width="11.5703125" style="19" customWidth="1"/>
    <col min="2025" max="2028" width="11.42578125" style="19"/>
    <col min="2029" max="2029" width="22.5703125" style="19" customWidth="1"/>
    <col min="2030" max="2030" width="14" style="19" customWidth="1"/>
    <col min="2031" max="2031" width="1.7109375" style="19" customWidth="1"/>
    <col min="2032" max="2276" width="11.42578125" style="19"/>
    <col min="2277" max="2277" width="4.42578125" style="19" customWidth="1"/>
    <col min="2278" max="2278" width="11.42578125" style="19"/>
    <col min="2279" max="2279" width="17.5703125" style="19" customWidth="1"/>
    <col min="2280" max="2280" width="11.5703125" style="19" customWidth="1"/>
    <col min="2281" max="2284" width="11.42578125" style="19"/>
    <col min="2285" max="2285" width="22.5703125" style="19" customWidth="1"/>
    <col min="2286" max="2286" width="14" style="19" customWidth="1"/>
    <col min="2287" max="2287" width="1.7109375" style="19" customWidth="1"/>
    <col min="2288" max="2532" width="11.42578125" style="19"/>
    <col min="2533" max="2533" width="4.42578125" style="19" customWidth="1"/>
    <col min="2534" max="2534" width="11.42578125" style="19"/>
    <col min="2535" max="2535" width="17.5703125" style="19" customWidth="1"/>
    <col min="2536" max="2536" width="11.5703125" style="19" customWidth="1"/>
    <col min="2537" max="2540" width="11.42578125" style="19"/>
    <col min="2541" max="2541" width="22.5703125" style="19" customWidth="1"/>
    <col min="2542" max="2542" width="14" style="19" customWidth="1"/>
    <col min="2543" max="2543" width="1.7109375" style="19" customWidth="1"/>
    <col min="2544" max="2788" width="11.42578125" style="19"/>
    <col min="2789" max="2789" width="4.42578125" style="19" customWidth="1"/>
    <col min="2790" max="2790" width="11.42578125" style="19"/>
    <col min="2791" max="2791" width="17.5703125" style="19" customWidth="1"/>
    <col min="2792" max="2792" width="11.5703125" style="19" customWidth="1"/>
    <col min="2793" max="2796" width="11.42578125" style="19"/>
    <col min="2797" max="2797" width="22.5703125" style="19" customWidth="1"/>
    <col min="2798" max="2798" width="14" style="19" customWidth="1"/>
    <col min="2799" max="2799" width="1.7109375" style="19" customWidth="1"/>
    <col min="2800" max="3044" width="11.42578125" style="19"/>
    <col min="3045" max="3045" width="4.42578125" style="19" customWidth="1"/>
    <col min="3046" max="3046" width="11.42578125" style="19"/>
    <col min="3047" max="3047" width="17.5703125" style="19" customWidth="1"/>
    <col min="3048" max="3048" width="11.5703125" style="19" customWidth="1"/>
    <col min="3049" max="3052" width="11.42578125" style="19"/>
    <col min="3053" max="3053" width="22.5703125" style="19" customWidth="1"/>
    <col min="3054" max="3054" width="14" style="19" customWidth="1"/>
    <col min="3055" max="3055" width="1.7109375" style="19" customWidth="1"/>
    <col min="3056" max="3300" width="11.42578125" style="19"/>
    <col min="3301" max="3301" width="4.42578125" style="19" customWidth="1"/>
    <col min="3302" max="3302" width="11.42578125" style="19"/>
    <col min="3303" max="3303" width="17.5703125" style="19" customWidth="1"/>
    <col min="3304" max="3304" width="11.5703125" style="19" customWidth="1"/>
    <col min="3305" max="3308" width="11.42578125" style="19"/>
    <col min="3309" max="3309" width="22.5703125" style="19" customWidth="1"/>
    <col min="3310" max="3310" width="14" style="19" customWidth="1"/>
    <col min="3311" max="3311" width="1.7109375" style="19" customWidth="1"/>
    <col min="3312" max="3556" width="11.42578125" style="19"/>
    <col min="3557" max="3557" width="4.42578125" style="19" customWidth="1"/>
    <col min="3558" max="3558" width="11.42578125" style="19"/>
    <col min="3559" max="3559" width="17.5703125" style="19" customWidth="1"/>
    <col min="3560" max="3560" width="11.5703125" style="19" customWidth="1"/>
    <col min="3561" max="3564" width="11.42578125" style="19"/>
    <col min="3565" max="3565" width="22.5703125" style="19" customWidth="1"/>
    <col min="3566" max="3566" width="14" style="19" customWidth="1"/>
    <col min="3567" max="3567" width="1.7109375" style="19" customWidth="1"/>
    <col min="3568" max="3812" width="11.42578125" style="19"/>
    <col min="3813" max="3813" width="4.42578125" style="19" customWidth="1"/>
    <col min="3814" max="3814" width="11.42578125" style="19"/>
    <col min="3815" max="3815" width="17.5703125" style="19" customWidth="1"/>
    <col min="3816" max="3816" width="11.5703125" style="19" customWidth="1"/>
    <col min="3817" max="3820" width="11.42578125" style="19"/>
    <col min="3821" max="3821" width="22.5703125" style="19" customWidth="1"/>
    <col min="3822" max="3822" width="14" style="19" customWidth="1"/>
    <col min="3823" max="3823" width="1.7109375" style="19" customWidth="1"/>
    <col min="3824" max="4068" width="11.42578125" style="19"/>
    <col min="4069" max="4069" width="4.42578125" style="19" customWidth="1"/>
    <col min="4070" max="4070" width="11.42578125" style="19"/>
    <col min="4071" max="4071" width="17.5703125" style="19" customWidth="1"/>
    <col min="4072" max="4072" width="11.5703125" style="19" customWidth="1"/>
    <col min="4073" max="4076" width="11.42578125" style="19"/>
    <col min="4077" max="4077" width="22.5703125" style="19" customWidth="1"/>
    <col min="4078" max="4078" width="14" style="19" customWidth="1"/>
    <col min="4079" max="4079" width="1.7109375" style="19" customWidth="1"/>
    <col min="4080" max="4324" width="11.42578125" style="19"/>
    <col min="4325" max="4325" width="4.42578125" style="19" customWidth="1"/>
    <col min="4326" max="4326" width="11.42578125" style="19"/>
    <col min="4327" max="4327" width="17.5703125" style="19" customWidth="1"/>
    <col min="4328" max="4328" width="11.5703125" style="19" customWidth="1"/>
    <col min="4329" max="4332" width="11.42578125" style="19"/>
    <col min="4333" max="4333" width="22.5703125" style="19" customWidth="1"/>
    <col min="4334" max="4334" width="14" style="19" customWidth="1"/>
    <col min="4335" max="4335" width="1.7109375" style="19" customWidth="1"/>
    <col min="4336" max="4580" width="11.42578125" style="19"/>
    <col min="4581" max="4581" width="4.42578125" style="19" customWidth="1"/>
    <col min="4582" max="4582" width="11.42578125" style="19"/>
    <col min="4583" max="4583" width="17.5703125" style="19" customWidth="1"/>
    <col min="4584" max="4584" width="11.5703125" style="19" customWidth="1"/>
    <col min="4585" max="4588" width="11.42578125" style="19"/>
    <col min="4589" max="4589" width="22.5703125" style="19" customWidth="1"/>
    <col min="4590" max="4590" width="14" style="19" customWidth="1"/>
    <col min="4591" max="4591" width="1.7109375" style="19" customWidth="1"/>
    <col min="4592" max="4836" width="11.42578125" style="19"/>
    <col min="4837" max="4837" width="4.42578125" style="19" customWidth="1"/>
    <col min="4838" max="4838" width="11.42578125" style="19"/>
    <col min="4839" max="4839" width="17.5703125" style="19" customWidth="1"/>
    <col min="4840" max="4840" width="11.5703125" style="19" customWidth="1"/>
    <col min="4841" max="4844" width="11.42578125" style="19"/>
    <col min="4845" max="4845" width="22.5703125" style="19" customWidth="1"/>
    <col min="4846" max="4846" width="14" style="19" customWidth="1"/>
    <col min="4847" max="4847" width="1.7109375" style="19" customWidth="1"/>
    <col min="4848" max="5092" width="11.42578125" style="19"/>
    <col min="5093" max="5093" width="4.42578125" style="19" customWidth="1"/>
    <col min="5094" max="5094" width="11.42578125" style="19"/>
    <col min="5095" max="5095" width="17.5703125" style="19" customWidth="1"/>
    <col min="5096" max="5096" width="11.5703125" style="19" customWidth="1"/>
    <col min="5097" max="5100" width="11.42578125" style="19"/>
    <col min="5101" max="5101" width="22.5703125" style="19" customWidth="1"/>
    <col min="5102" max="5102" width="14" style="19" customWidth="1"/>
    <col min="5103" max="5103" width="1.7109375" style="19" customWidth="1"/>
    <col min="5104" max="5348" width="11.42578125" style="19"/>
    <col min="5349" max="5349" width="4.42578125" style="19" customWidth="1"/>
    <col min="5350" max="5350" width="11.42578125" style="19"/>
    <col min="5351" max="5351" width="17.5703125" style="19" customWidth="1"/>
    <col min="5352" max="5352" width="11.5703125" style="19" customWidth="1"/>
    <col min="5353" max="5356" width="11.42578125" style="19"/>
    <col min="5357" max="5357" width="22.5703125" style="19" customWidth="1"/>
    <col min="5358" max="5358" width="14" style="19" customWidth="1"/>
    <col min="5359" max="5359" width="1.7109375" style="19" customWidth="1"/>
    <col min="5360" max="5604" width="11.42578125" style="19"/>
    <col min="5605" max="5605" width="4.42578125" style="19" customWidth="1"/>
    <col min="5606" max="5606" width="11.42578125" style="19"/>
    <col min="5607" max="5607" width="17.5703125" style="19" customWidth="1"/>
    <col min="5608" max="5608" width="11.5703125" style="19" customWidth="1"/>
    <col min="5609" max="5612" width="11.42578125" style="19"/>
    <col min="5613" max="5613" width="22.5703125" style="19" customWidth="1"/>
    <col min="5614" max="5614" width="14" style="19" customWidth="1"/>
    <col min="5615" max="5615" width="1.7109375" style="19" customWidth="1"/>
    <col min="5616" max="5860" width="11.42578125" style="19"/>
    <col min="5861" max="5861" width="4.42578125" style="19" customWidth="1"/>
    <col min="5862" max="5862" width="11.42578125" style="19"/>
    <col min="5863" max="5863" width="17.5703125" style="19" customWidth="1"/>
    <col min="5864" max="5864" width="11.5703125" style="19" customWidth="1"/>
    <col min="5865" max="5868" width="11.42578125" style="19"/>
    <col min="5869" max="5869" width="22.5703125" style="19" customWidth="1"/>
    <col min="5870" max="5870" width="14" style="19" customWidth="1"/>
    <col min="5871" max="5871" width="1.7109375" style="19" customWidth="1"/>
    <col min="5872" max="6116" width="11.42578125" style="19"/>
    <col min="6117" max="6117" width="4.42578125" style="19" customWidth="1"/>
    <col min="6118" max="6118" width="11.42578125" style="19"/>
    <col min="6119" max="6119" width="17.5703125" style="19" customWidth="1"/>
    <col min="6120" max="6120" width="11.5703125" style="19" customWidth="1"/>
    <col min="6121" max="6124" width="11.42578125" style="19"/>
    <col min="6125" max="6125" width="22.5703125" style="19" customWidth="1"/>
    <col min="6126" max="6126" width="14" style="19" customWidth="1"/>
    <col min="6127" max="6127" width="1.7109375" style="19" customWidth="1"/>
    <col min="6128" max="6372" width="11.42578125" style="19"/>
    <col min="6373" max="6373" width="4.42578125" style="19" customWidth="1"/>
    <col min="6374" max="6374" width="11.42578125" style="19"/>
    <col min="6375" max="6375" width="17.5703125" style="19" customWidth="1"/>
    <col min="6376" max="6376" width="11.5703125" style="19" customWidth="1"/>
    <col min="6377" max="6380" width="11.42578125" style="19"/>
    <col min="6381" max="6381" width="22.5703125" style="19" customWidth="1"/>
    <col min="6382" max="6382" width="14" style="19" customWidth="1"/>
    <col min="6383" max="6383" width="1.7109375" style="19" customWidth="1"/>
    <col min="6384" max="6628" width="11.42578125" style="19"/>
    <col min="6629" max="6629" width="4.42578125" style="19" customWidth="1"/>
    <col min="6630" max="6630" width="11.42578125" style="19"/>
    <col min="6631" max="6631" width="17.5703125" style="19" customWidth="1"/>
    <col min="6632" max="6632" width="11.5703125" style="19" customWidth="1"/>
    <col min="6633" max="6636" width="11.42578125" style="19"/>
    <col min="6637" max="6637" width="22.5703125" style="19" customWidth="1"/>
    <col min="6638" max="6638" width="14" style="19" customWidth="1"/>
    <col min="6639" max="6639" width="1.7109375" style="19" customWidth="1"/>
    <col min="6640" max="6884" width="11.42578125" style="19"/>
    <col min="6885" max="6885" width="4.42578125" style="19" customWidth="1"/>
    <col min="6886" max="6886" width="11.42578125" style="19"/>
    <col min="6887" max="6887" width="17.5703125" style="19" customWidth="1"/>
    <col min="6888" max="6888" width="11.5703125" style="19" customWidth="1"/>
    <col min="6889" max="6892" width="11.42578125" style="19"/>
    <col min="6893" max="6893" width="22.5703125" style="19" customWidth="1"/>
    <col min="6894" max="6894" width="14" style="19" customWidth="1"/>
    <col min="6895" max="6895" width="1.7109375" style="19" customWidth="1"/>
    <col min="6896" max="7140" width="11.42578125" style="19"/>
    <col min="7141" max="7141" width="4.42578125" style="19" customWidth="1"/>
    <col min="7142" max="7142" width="11.42578125" style="19"/>
    <col min="7143" max="7143" width="17.5703125" style="19" customWidth="1"/>
    <col min="7144" max="7144" width="11.5703125" style="19" customWidth="1"/>
    <col min="7145" max="7148" width="11.42578125" style="19"/>
    <col min="7149" max="7149" width="22.5703125" style="19" customWidth="1"/>
    <col min="7150" max="7150" width="14" style="19" customWidth="1"/>
    <col min="7151" max="7151" width="1.7109375" style="19" customWidth="1"/>
    <col min="7152" max="7396" width="11.42578125" style="19"/>
    <col min="7397" max="7397" width="4.42578125" style="19" customWidth="1"/>
    <col min="7398" max="7398" width="11.42578125" style="19"/>
    <col min="7399" max="7399" width="17.5703125" style="19" customWidth="1"/>
    <col min="7400" max="7400" width="11.5703125" style="19" customWidth="1"/>
    <col min="7401" max="7404" width="11.42578125" style="19"/>
    <col min="7405" max="7405" width="22.5703125" style="19" customWidth="1"/>
    <col min="7406" max="7406" width="14" style="19" customWidth="1"/>
    <col min="7407" max="7407" width="1.7109375" style="19" customWidth="1"/>
    <col min="7408" max="7652" width="11.42578125" style="19"/>
    <col min="7653" max="7653" width="4.42578125" style="19" customWidth="1"/>
    <col min="7654" max="7654" width="11.42578125" style="19"/>
    <col min="7655" max="7655" width="17.5703125" style="19" customWidth="1"/>
    <col min="7656" max="7656" width="11.5703125" style="19" customWidth="1"/>
    <col min="7657" max="7660" width="11.42578125" style="19"/>
    <col min="7661" max="7661" width="22.5703125" style="19" customWidth="1"/>
    <col min="7662" max="7662" width="14" style="19" customWidth="1"/>
    <col min="7663" max="7663" width="1.7109375" style="19" customWidth="1"/>
    <col min="7664" max="7908" width="11.42578125" style="19"/>
    <col min="7909" max="7909" width="4.42578125" style="19" customWidth="1"/>
    <col min="7910" max="7910" width="11.42578125" style="19"/>
    <col min="7911" max="7911" width="17.5703125" style="19" customWidth="1"/>
    <col min="7912" max="7912" width="11.5703125" style="19" customWidth="1"/>
    <col min="7913" max="7916" width="11.42578125" style="19"/>
    <col min="7917" max="7917" width="22.5703125" style="19" customWidth="1"/>
    <col min="7918" max="7918" width="14" style="19" customWidth="1"/>
    <col min="7919" max="7919" width="1.7109375" style="19" customWidth="1"/>
    <col min="7920" max="8164" width="11.42578125" style="19"/>
    <col min="8165" max="8165" width="4.42578125" style="19" customWidth="1"/>
    <col min="8166" max="8166" width="11.42578125" style="19"/>
    <col min="8167" max="8167" width="17.5703125" style="19" customWidth="1"/>
    <col min="8168" max="8168" width="11.5703125" style="19" customWidth="1"/>
    <col min="8169" max="8172" width="11.42578125" style="19"/>
    <col min="8173" max="8173" width="22.5703125" style="19" customWidth="1"/>
    <col min="8174" max="8174" width="14" style="19" customWidth="1"/>
    <col min="8175" max="8175" width="1.7109375" style="19" customWidth="1"/>
    <col min="8176" max="8420" width="11.42578125" style="19"/>
    <col min="8421" max="8421" width="4.42578125" style="19" customWidth="1"/>
    <col min="8422" max="8422" width="11.42578125" style="19"/>
    <col min="8423" max="8423" width="17.5703125" style="19" customWidth="1"/>
    <col min="8424" max="8424" width="11.5703125" style="19" customWidth="1"/>
    <col min="8425" max="8428" width="11.42578125" style="19"/>
    <col min="8429" max="8429" width="22.5703125" style="19" customWidth="1"/>
    <col min="8430" max="8430" width="14" style="19" customWidth="1"/>
    <col min="8431" max="8431" width="1.7109375" style="19" customWidth="1"/>
    <col min="8432" max="8676" width="11.42578125" style="19"/>
    <col min="8677" max="8677" width="4.42578125" style="19" customWidth="1"/>
    <col min="8678" max="8678" width="11.42578125" style="19"/>
    <col min="8679" max="8679" width="17.5703125" style="19" customWidth="1"/>
    <col min="8680" max="8680" width="11.5703125" style="19" customWidth="1"/>
    <col min="8681" max="8684" width="11.42578125" style="19"/>
    <col min="8685" max="8685" width="22.5703125" style="19" customWidth="1"/>
    <col min="8686" max="8686" width="14" style="19" customWidth="1"/>
    <col min="8687" max="8687" width="1.7109375" style="19" customWidth="1"/>
    <col min="8688" max="8932" width="11.42578125" style="19"/>
    <col min="8933" max="8933" width="4.42578125" style="19" customWidth="1"/>
    <col min="8934" max="8934" width="11.42578125" style="19"/>
    <col min="8935" max="8935" width="17.5703125" style="19" customWidth="1"/>
    <col min="8936" max="8936" width="11.5703125" style="19" customWidth="1"/>
    <col min="8937" max="8940" width="11.42578125" style="19"/>
    <col min="8941" max="8941" width="22.5703125" style="19" customWidth="1"/>
    <col min="8942" max="8942" width="14" style="19" customWidth="1"/>
    <col min="8943" max="8943" width="1.7109375" style="19" customWidth="1"/>
    <col min="8944" max="9188" width="11.42578125" style="19"/>
    <col min="9189" max="9189" width="4.42578125" style="19" customWidth="1"/>
    <col min="9190" max="9190" width="11.42578125" style="19"/>
    <col min="9191" max="9191" width="17.5703125" style="19" customWidth="1"/>
    <col min="9192" max="9192" width="11.5703125" style="19" customWidth="1"/>
    <col min="9193" max="9196" width="11.42578125" style="19"/>
    <col min="9197" max="9197" width="22.5703125" style="19" customWidth="1"/>
    <col min="9198" max="9198" width="14" style="19" customWidth="1"/>
    <col min="9199" max="9199" width="1.7109375" style="19" customWidth="1"/>
    <col min="9200" max="9444" width="11.42578125" style="19"/>
    <col min="9445" max="9445" width="4.42578125" style="19" customWidth="1"/>
    <col min="9446" max="9446" width="11.42578125" style="19"/>
    <col min="9447" max="9447" width="17.5703125" style="19" customWidth="1"/>
    <col min="9448" max="9448" width="11.5703125" style="19" customWidth="1"/>
    <col min="9449" max="9452" width="11.42578125" style="19"/>
    <col min="9453" max="9453" width="22.5703125" style="19" customWidth="1"/>
    <col min="9454" max="9454" width="14" style="19" customWidth="1"/>
    <col min="9455" max="9455" width="1.7109375" style="19" customWidth="1"/>
    <col min="9456" max="9700" width="11.42578125" style="19"/>
    <col min="9701" max="9701" width="4.42578125" style="19" customWidth="1"/>
    <col min="9702" max="9702" width="11.42578125" style="19"/>
    <col min="9703" max="9703" width="17.5703125" style="19" customWidth="1"/>
    <col min="9704" max="9704" width="11.5703125" style="19" customWidth="1"/>
    <col min="9705" max="9708" width="11.42578125" style="19"/>
    <col min="9709" max="9709" width="22.5703125" style="19" customWidth="1"/>
    <col min="9710" max="9710" width="14" style="19" customWidth="1"/>
    <col min="9711" max="9711" width="1.7109375" style="19" customWidth="1"/>
    <col min="9712" max="9956" width="11.42578125" style="19"/>
    <col min="9957" max="9957" width="4.42578125" style="19" customWidth="1"/>
    <col min="9958" max="9958" width="11.42578125" style="19"/>
    <col min="9959" max="9959" width="17.5703125" style="19" customWidth="1"/>
    <col min="9960" max="9960" width="11.5703125" style="19" customWidth="1"/>
    <col min="9961" max="9964" width="11.42578125" style="19"/>
    <col min="9965" max="9965" width="22.5703125" style="19" customWidth="1"/>
    <col min="9966" max="9966" width="14" style="19" customWidth="1"/>
    <col min="9967" max="9967" width="1.7109375" style="19" customWidth="1"/>
    <col min="9968" max="10212" width="11.42578125" style="19"/>
    <col min="10213" max="10213" width="4.42578125" style="19" customWidth="1"/>
    <col min="10214" max="10214" width="11.42578125" style="19"/>
    <col min="10215" max="10215" width="17.5703125" style="19" customWidth="1"/>
    <col min="10216" max="10216" width="11.5703125" style="19" customWidth="1"/>
    <col min="10217" max="10220" width="11.42578125" style="19"/>
    <col min="10221" max="10221" width="22.5703125" style="19" customWidth="1"/>
    <col min="10222" max="10222" width="14" style="19" customWidth="1"/>
    <col min="10223" max="10223" width="1.7109375" style="19" customWidth="1"/>
    <col min="10224" max="10468" width="11.42578125" style="19"/>
    <col min="10469" max="10469" width="4.42578125" style="19" customWidth="1"/>
    <col min="10470" max="10470" width="11.42578125" style="19"/>
    <col min="10471" max="10471" width="17.5703125" style="19" customWidth="1"/>
    <col min="10472" max="10472" width="11.5703125" style="19" customWidth="1"/>
    <col min="10473" max="10476" width="11.42578125" style="19"/>
    <col min="10477" max="10477" width="22.5703125" style="19" customWidth="1"/>
    <col min="10478" max="10478" width="14" style="19" customWidth="1"/>
    <col min="10479" max="10479" width="1.7109375" style="19" customWidth="1"/>
    <col min="10480" max="10724" width="11.42578125" style="19"/>
    <col min="10725" max="10725" width="4.42578125" style="19" customWidth="1"/>
    <col min="10726" max="10726" width="11.42578125" style="19"/>
    <col min="10727" max="10727" width="17.5703125" style="19" customWidth="1"/>
    <col min="10728" max="10728" width="11.5703125" style="19" customWidth="1"/>
    <col min="10729" max="10732" width="11.42578125" style="19"/>
    <col min="10733" max="10733" width="22.5703125" style="19" customWidth="1"/>
    <col min="10734" max="10734" width="14" style="19" customWidth="1"/>
    <col min="10735" max="10735" width="1.7109375" style="19" customWidth="1"/>
    <col min="10736" max="10980" width="11.42578125" style="19"/>
    <col min="10981" max="10981" width="4.42578125" style="19" customWidth="1"/>
    <col min="10982" max="10982" width="11.42578125" style="19"/>
    <col min="10983" max="10983" width="17.5703125" style="19" customWidth="1"/>
    <col min="10984" max="10984" width="11.5703125" style="19" customWidth="1"/>
    <col min="10985" max="10988" width="11.42578125" style="19"/>
    <col min="10989" max="10989" width="22.5703125" style="19" customWidth="1"/>
    <col min="10990" max="10990" width="14" style="19" customWidth="1"/>
    <col min="10991" max="10991" width="1.7109375" style="19" customWidth="1"/>
    <col min="10992" max="11236" width="11.42578125" style="19"/>
    <col min="11237" max="11237" width="4.42578125" style="19" customWidth="1"/>
    <col min="11238" max="11238" width="11.42578125" style="19"/>
    <col min="11239" max="11239" width="17.5703125" style="19" customWidth="1"/>
    <col min="11240" max="11240" width="11.5703125" style="19" customWidth="1"/>
    <col min="11241" max="11244" width="11.42578125" style="19"/>
    <col min="11245" max="11245" width="22.5703125" style="19" customWidth="1"/>
    <col min="11246" max="11246" width="14" style="19" customWidth="1"/>
    <col min="11247" max="11247" width="1.7109375" style="19" customWidth="1"/>
    <col min="11248" max="11492" width="11.42578125" style="19"/>
    <col min="11493" max="11493" width="4.42578125" style="19" customWidth="1"/>
    <col min="11494" max="11494" width="11.42578125" style="19"/>
    <col min="11495" max="11495" width="17.5703125" style="19" customWidth="1"/>
    <col min="11496" max="11496" width="11.5703125" style="19" customWidth="1"/>
    <col min="11497" max="11500" width="11.42578125" style="19"/>
    <col min="11501" max="11501" width="22.5703125" style="19" customWidth="1"/>
    <col min="11502" max="11502" width="14" style="19" customWidth="1"/>
    <col min="11503" max="11503" width="1.7109375" style="19" customWidth="1"/>
    <col min="11504" max="11748" width="11.42578125" style="19"/>
    <col min="11749" max="11749" width="4.42578125" style="19" customWidth="1"/>
    <col min="11750" max="11750" width="11.42578125" style="19"/>
    <col min="11751" max="11751" width="17.5703125" style="19" customWidth="1"/>
    <col min="11752" max="11752" width="11.5703125" style="19" customWidth="1"/>
    <col min="11753" max="11756" width="11.42578125" style="19"/>
    <col min="11757" max="11757" width="22.5703125" style="19" customWidth="1"/>
    <col min="11758" max="11758" width="14" style="19" customWidth="1"/>
    <col min="11759" max="11759" width="1.7109375" style="19" customWidth="1"/>
    <col min="11760" max="12004" width="11.42578125" style="19"/>
    <col min="12005" max="12005" width="4.42578125" style="19" customWidth="1"/>
    <col min="12006" max="12006" width="11.42578125" style="19"/>
    <col min="12007" max="12007" width="17.5703125" style="19" customWidth="1"/>
    <col min="12008" max="12008" width="11.5703125" style="19" customWidth="1"/>
    <col min="12009" max="12012" width="11.42578125" style="19"/>
    <col min="12013" max="12013" width="22.5703125" style="19" customWidth="1"/>
    <col min="12014" max="12014" width="14" style="19" customWidth="1"/>
    <col min="12015" max="12015" width="1.7109375" style="19" customWidth="1"/>
    <col min="12016" max="12260" width="11.42578125" style="19"/>
    <col min="12261" max="12261" width="4.42578125" style="19" customWidth="1"/>
    <col min="12262" max="12262" width="11.42578125" style="19"/>
    <col min="12263" max="12263" width="17.5703125" style="19" customWidth="1"/>
    <col min="12264" max="12264" width="11.5703125" style="19" customWidth="1"/>
    <col min="12265" max="12268" width="11.42578125" style="19"/>
    <col min="12269" max="12269" width="22.5703125" style="19" customWidth="1"/>
    <col min="12270" max="12270" width="14" style="19" customWidth="1"/>
    <col min="12271" max="12271" width="1.7109375" style="19" customWidth="1"/>
    <col min="12272" max="12516" width="11.42578125" style="19"/>
    <col min="12517" max="12517" width="4.42578125" style="19" customWidth="1"/>
    <col min="12518" max="12518" width="11.42578125" style="19"/>
    <col min="12519" max="12519" width="17.5703125" style="19" customWidth="1"/>
    <col min="12520" max="12520" width="11.5703125" style="19" customWidth="1"/>
    <col min="12521" max="12524" width="11.42578125" style="19"/>
    <col min="12525" max="12525" width="22.5703125" style="19" customWidth="1"/>
    <col min="12526" max="12526" width="14" style="19" customWidth="1"/>
    <col min="12527" max="12527" width="1.7109375" style="19" customWidth="1"/>
    <col min="12528" max="12772" width="11.42578125" style="19"/>
    <col min="12773" max="12773" width="4.42578125" style="19" customWidth="1"/>
    <col min="12774" max="12774" width="11.42578125" style="19"/>
    <col min="12775" max="12775" width="17.5703125" style="19" customWidth="1"/>
    <col min="12776" max="12776" width="11.5703125" style="19" customWidth="1"/>
    <col min="12777" max="12780" width="11.42578125" style="19"/>
    <col min="12781" max="12781" width="22.5703125" style="19" customWidth="1"/>
    <col min="12782" max="12782" width="14" style="19" customWidth="1"/>
    <col min="12783" max="12783" width="1.7109375" style="19" customWidth="1"/>
    <col min="12784" max="13028" width="11.42578125" style="19"/>
    <col min="13029" max="13029" width="4.42578125" style="19" customWidth="1"/>
    <col min="13030" max="13030" width="11.42578125" style="19"/>
    <col min="13031" max="13031" width="17.5703125" style="19" customWidth="1"/>
    <col min="13032" max="13032" width="11.5703125" style="19" customWidth="1"/>
    <col min="13033" max="13036" width="11.42578125" style="19"/>
    <col min="13037" max="13037" width="22.5703125" style="19" customWidth="1"/>
    <col min="13038" max="13038" width="14" style="19" customWidth="1"/>
    <col min="13039" max="13039" width="1.7109375" style="19" customWidth="1"/>
    <col min="13040" max="13284" width="11.42578125" style="19"/>
    <col min="13285" max="13285" width="4.42578125" style="19" customWidth="1"/>
    <col min="13286" max="13286" width="11.42578125" style="19"/>
    <col min="13287" max="13287" width="17.5703125" style="19" customWidth="1"/>
    <col min="13288" max="13288" width="11.5703125" style="19" customWidth="1"/>
    <col min="13289" max="13292" width="11.42578125" style="19"/>
    <col min="13293" max="13293" width="22.5703125" style="19" customWidth="1"/>
    <col min="13294" max="13294" width="14" style="19" customWidth="1"/>
    <col min="13295" max="13295" width="1.7109375" style="19" customWidth="1"/>
    <col min="13296" max="13540" width="11.42578125" style="19"/>
    <col min="13541" max="13541" width="4.42578125" style="19" customWidth="1"/>
    <col min="13542" max="13542" width="11.42578125" style="19"/>
    <col min="13543" max="13543" width="17.5703125" style="19" customWidth="1"/>
    <col min="13544" max="13544" width="11.5703125" style="19" customWidth="1"/>
    <col min="13545" max="13548" width="11.42578125" style="19"/>
    <col min="13549" max="13549" width="22.5703125" style="19" customWidth="1"/>
    <col min="13550" max="13550" width="14" style="19" customWidth="1"/>
    <col min="13551" max="13551" width="1.7109375" style="19" customWidth="1"/>
    <col min="13552" max="13796" width="11.42578125" style="19"/>
    <col min="13797" max="13797" width="4.42578125" style="19" customWidth="1"/>
    <col min="13798" max="13798" width="11.42578125" style="19"/>
    <col min="13799" max="13799" width="17.5703125" style="19" customWidth="1"/>
    <col min="13800" max="13800" width="11.5703125" style="19" customWidth="1"/>
    <col min="13801" max="13804" width="11.42578125" style="19"/>
    <col min="13805" max="13805" width="22.5703125" style="19" customWidth="1"/>
    <col min="13806" max="13806" width="14" style="19" customWidth="1"/>
    <col min="13807" max="13807" width="1.7109375" style="19" customWidth="1"/>
    <col min="13808" max="14052" width="11.42578125" style="19"/>
    <col min="14053" max="14053" width="4.42578125" style="19" customWidth="1"/>
    <col min="14054" max="14054" width="11.42578125" style="19"/>
    <col min="14055" max="14055" width="17.5703125" style="19" customWidth="1"/>
    <col min="14056" max="14056" width="11.5703125" style="19" customWidth="1"/>
    <col min="14057" max="14060" width="11.42578125" style="19"/>
    <col min="14061" max="14061" width="22.5703125" style="19" customWidth="1"/>
    <col min="14062" max="14062" width="14" style="19" customWidth="1"/>
    <col min="14063" max="14063" width="1.7109375" style="19" customWidth="1"/>
    <col min="14064" max="14308" width="11.42578125" style="19"/>
    <col min="14309" max="14309" width="4.42578125" style="19" customWidth="1"/>
    <col min="14310" max="14310" width="11.42578125" style="19"/>
    <col min="14311" max="14311" width="17.5703125" style="19" customWidth="1"/>
    <col min="14312" max="14312" width="11.5703125" style="19" customWidth="1"/>
    <col min="14313" max="14316" width="11.42578125" style="19"/>
    <col min="14317" max="14317" width="22.5703125" style="19" customWidth="1"/>
    <col min="14318" max="14318" width="14" style="19" customWidth="1"/>
    <col min="14319" max="14319" width="1.7109375" style="19" customWidth="1"/>
    <col min="14320" max="14564" width="11.42578125" style="19"/>
    <col min="14565" max="14565" width="4.42578125" style="19" customWidth="1"/>
    <col min="14566" max="14566" width="11.42578125" style="19"/>
    <col min="14567" max="14567" width="17.5703125" style="19" customWidth="1"/>
    <col min="14568" max="14568" width="11.5703125" style="19" customWidth="1"/>
    <col min="14569" max="14572" width="11.42578125" style="19"/>
    <col min="14573" max="14573" width="22.5703125" style="19" customWidth="1"/>
    <col min="14574" max="14574" width="14" style="19" customWidth="1"/>
    <col min="14575" max="14575" width="1.7109375" style="19" customWidth="1"/>
    <col min="14576" max="14820" width="11.42578125" style="19"/>
    <col min="14821" max="14821" width="4.42578125" style="19" customWidth="1"/>
    <col min="14822" max="14822" width="11.42578125" style="19"/>
    <col min="14823" max="14823" width="17.5703125" style="19" customWidth="1"/>
    <col min="14824" max="14824" width="11.5703125" style="19" customWidth="1"/>
    <col min="14825" max="14828" width="11.42578125" style="19"/>
    <col min="14829" max="14829" width="22.5703125" style="19" customWidth="1"/>
    <col min="14830" max="14830" width="14" style="19" customWidth="1"/>
    <col min="14831" max="14831" width="1.7109375" style="19" customWidth="1"/>
    <col min="14832" max="15076" width="11.42578125" style="19"/>
    <col min="15077" max="15077" width="4.42578125" style="19" customWidth="1"/>
    <col min="15078" max="15078" width="11.42578125" style="19"/>
    <col min="15079" max="15079" width="17.5703125" style="19" customWidth="1"/>
    <col min="15080" max="15080" width="11.5703125" style="19" customWidth="1"/>
    <col min="15081" max="15084" width="11.42578125" style="19"/>
    <col min="15085" max="15085" width="22.5703125" style="19" customWidth="1"/>
    <col min="15086" max="15086" width="14" style="19" customWidth="1"/>
    <col min="15087" max="15087" width="1.7109375" style="19" customWidth="1"/>
    <col min="15088" max="15332" width="11.42578125" style="19"/>
    <col min="15333" max="15333" width="4.42578125" style="19" customWidth="1"/>
    <col min="15334" max="15334" width="11.42578125" style="19"/>
    <col min="15335" max="15335" width="17.5703125" style="19" customWidth="1"/>
    <col min="15336" max="15336" width="11.5703125" style="19" customWidth="1"/>
    <col min="15337" max="15340" width="11.42578125" style="19"/>
    <col min="15341" max="15341" width="22.5703125" style="19" customWidth="1"/>
    <col min="15342" max="15342" width="14" style="19" customWidth="1"/>
    <col min="15343" max="15343" width="1.7109375" style="19" customWidth="1"/>
    <col min="15344" max="15588" width="11.42578125" style="19"/>
    <col min="15589" max="15589" width="4.42578125" style="19" customWidth="1"/>
    <col min="15590" max="15590" width="11.42578125" style="19"/>
    <col min="15591" max="15591" width="17.5703125" style="19" customWidth="1"/>
    <col min="15592" max="15592" width="11.5703125" style="19" customWidth="1"/>
    <col min="15593" max="15596" width="11.42578125" style="19"/>
    <col min="15597" max="15597" width="22.5703125" style="19" customWidth="1"/>
    <col min="15598" max="15598" width="14" style="19" customWidth="1"/>
    <col min="15599" max="15599" width="1.7109375" style="19" customWidth="1"/>
    <col min="15600" max="15844" width="11.42578125" style="19"/>
    <col min="15845" max="15845" width="4.42578125" style="19" customWidth="1"/>
    <col min="15846" max="15846" width="11.42578125" style="19"/>
    <col min="15847" max="15847" width="17.5703125" style="19" customWidth="1"/>
    <col min="15848" max="15848" width="11.5703125" style="19" customWidth="1"/>
    <col min="15849" max="15852" width="11.42578125" style="19"/>
    <col min="15853" max="15853" width="22.5703125" style="19" customWidth="1"/>
    <col min="15854" max="15854" width="14" style="19" customWidth="1"/>
    <col min="15855" max="15855" width="1.7109375" style="19" customWidth="1"/>
    <col min="15856" max="16100" width="11.42578125" style="19"/>
    <col min="16101" max="16101" width="4.42578125" style="19" customWidth="1"/>
    <col min="16102" max="16102" width="11.42578125" style="19"/>
    <col min="16103" max="16103" width="17.5703125" style="19" customWidth="1"/>
    <col min="16104" max="16104" width="11.5703125" style="19" customWidth="1"/>
    <col min="16105" max="16108" width="11.42578125" style="19"/>
    <col min="16109" max="16109" width="22.5703125" style="19" customWidth="1"/>
    <col min="16110" max="16110" width="14" style="19" customWidth="1"/>
    <col min="16111" max="16111" width="1.7109375" style="19" customWidth="1"/>
    <col min="16112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66</v>
      </c>
      <c r="E2" s="23"/>
      <c r="F2" s="23"/>
      <c r="G2" s="23"/>
      <c r="H2" s="23"/>
      <c r="I2" s="24"/>
      <c r="J2" s="25" t="s">
        <v>67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68</v>
      </c>
      <c r="E4" s="23"/>
      <c r="F4" s="23"/>
      <c r="G4" s="23"/>
      <c r="H4" s="23"/>
      <c r="I4" s="24"/>
      <c r="J4" s="25" t="s">
        <v>69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88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19" t="s">
        <v>89</v>
      </c>
      <c r="J12" s="39"/>
    </row>
    <row r="13" spans="2:10" x14ac:dyDescent="0.2">
      <c r="B13" s="38"/>
      <c r="C13" s="19" t="s">
        <v>70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90</v>
      </c>
      <c r="J15" s="39"/>
    </row>
    <row r="16" spans="2:10" x14ac:dyDescent="0.2">
      <c r="B16" s="38"/>
      <c r="C16" s="41"/>
      <c r="J16" s="39"/>
    </row>
    <row r="17" spans="2:10" x14ac:dyDescent="0.2">
      <c r="B17" s="38"/>
      <c r="C17" s="19" t="s">
        <v>91</v>
      </c>
      <c r="D17" s="40"/>
      <c r="H17" s="42" t="s">
        <v>71</v>
      </c>
      <c r="I17" s="42" t="s">
        <v>72</v>
      </c>
      <c r="J17" s="39"/>
    </row>
    <row r="18" spans="2:10" x14ac:dyDescent="0.2">
      <c r="B18" s="38"/>
      <c r="C18" s="43" t="s">
        <v>73</v>
      </c>
      <c r="D18" s="43"/>
      <c r="E18" s="43"/>
      <c r="F18" s="43"/>
      <c r="H18" s="60">
        <v>3</v>
      </c>
      <c r="I18" s="44">
        <v>1829492</v>
      </c>
      <c r="J18" s="39"/>
    </row>
    <row r="19" spans="2:10" x14ac:dyDescent="0.2">
      <c r="B19" s="38"/>
      <c r="C19" s="19" t="s">
        <v>74</v>
      </c>
      <c r="H19" s="45"/>
      <c r="I19" s="46">
        <v>0</v>
      </c>
      <c r="J19" s="39"/>
    </row>
    <row r="20" spans="2:10" x14ac:dyDescent="0.2">
      <c r="B20" s="38"/>
      <c r="C20" s="19" t="s">
        <v>75</v>
      </c>
      <c r="H20" s="45">
        <v>2</v>
      </c>
      <c r="I20" s="46">
        <v>602650</v>
      </c>
      <c r="J20" s="39"/>
    </row>
    <row r="21" spans="2:10" x14ac:dyDescent="0.2">
      <c r="B21" s="38"/>
      <c r="C21" s="19" t="s">
        <v>76</v>
      </c>
      <c r="H21" s="45"/>
      <c r="I21" s="46">
        <v>0</v>
      </c>
      <c r="J21" s="39"/>
    </row>
    <row r="22" spans="2:10" x14ac:dyDescent="0.2">
      <c r="B22" s="38"/>
      <c r="C22" s="19" t="s">
        <v>77</v>
      </c>
      <c r="H22" s="45"/>
      <c r="I22" s="46">
        <v>0</v>
      </c>
      <c r="J22" s="39"/>
    </row>
    <row r="23" spans="2:10" x14ac:dyDescent="0.2">
      <c r="B23" s="38"/>
      <c r="C23" s="19" t="s">
        <v>78</v>
      </c>
      <c r="H23" s="45"/>
      <c r="I23" s="46">
        <v>0</v>
      </c>
      <c r="J23" s="39"/>
    </row>
    <row r="24" spans="2:10" x14ac:dyDescent="0.2">
      <c r="B24" s="38"/>
      <c r="C24" s="19" t="s">
        <v>79</v>
      </c>
      <c r="H24" s="47"/>
      <c r="I24" s="48">
        <v>0</v>
      </c>
      <c r="J24" s="39"/>
    </row>
    <row r="25" spans="2:10" x14ac:dyDescent="0.2">
      <c r="B25" s="38"/>
      <c r="C25" s="43" t="s">
        <v>80</v>
      </c>
      <c r="D25" s="43"/>
      <c r="E25" s="43"/>
      <c r="F25" s="43"/>
      <c r="H25" s="49">
        <f>SUM(H19:H24)</f>
        <v>2</v>
      </c>
      <c r="I25" s="50">
        <f>(I19+I20+I21+I22+I23+I24)</f>
        <v>602650</v>
      </c>
      <c r="J25" s="39"/>
    </row>
    <row r="26" spans="2:10" x14ac:dyDescent="0.2">
      <c r="B26" s="38"/>
      <c r="C26" s="19" t="s">
        <v>81</v>
      </c>
      <c r="H26" s="45">
        <v>1</v>
      </c>
      <c r="I26" s="46">
        <v>1226842</v>
      </c>
      <c r="J26" s="39"/>
    </row>
    <row r="27" spans="2:10" x14ac:dyDescent="0.2">
      <c r="B27" s="38"/>
      <c r="C27" s="19" t="s">
        <v>82</v>
      </c>
      <c r="H27" s="45"/>
      <c r="I27" s="46">
        <v>0</v>
      </c>
      <c r="J27" s="39"/>
    </row>
    <row r="28" spans="2:10" x14ac:dyDescent="0.2">
      <c r="B28" s="38"/>
      <c r="C28" s="19" t="s">
        <v>83</v>
      </c>
      <c r="H28" s="45"/>
      <c r="I28" s="46">
        <v>0</v>
      </c>
      <c r="J28" s="39"/>
    </row>
    <row r="29" spans="2:10" ht="12.75" customHeight="1" thickBot="1" x14ac:dyDescent="0.25">
      <c r="B29" s="38"/>
      <c r="C29" s="19" t="s">
        <v>84</v>
      </c>
      <c r="H29" s="51"/>
      <c r="I29" s="52">
        <v>0</v>
      </c>
      <c r="J29" s="39"/>
    </row>
    <row r="30" spans="2:10" x14ac:dyDescent="0.2">
      <c r="B30" s="38"/>
      <c r="C30" s="43" t="s">
        <v>85</v>
      </c>
      <c r="D30" s="43"/>
      <c r="E30" s="43"/>
      <c r="F30" s="43"/>
      <c r="H30" s="49">
        <f>SUM(H26:H29)</f>
        <v>1</v>
      </c>
      <c r="I30" s="50">
        <f>(I28+I29+I26)</f>
        <v>1226842</v>
      </c>
      <c r="J30" s="39"/>
    </row>
    <row r="31" spans="2:10" ht="13.5" thickBot="1" x14ac:dyDescent="0.25">
      <c r="B31" s="38"/>
      <c r="C31" s="43" t="s">
        <v>86</v>
      </c>
      <c r="D31" s="43"/>
      <c r="H31" s="53">
        <f>(H25+H30)</f>
        <v>3</v>
      </c>
      <c r="I31" s="54">
        <f>(I25+I30)</f>
        <v>1829492</v>
      </c>
      <c r="J31" s="39"/>
    </row>
    <row r="32" spans="2:10" ht="13.5" thickTop="1" x14ac:dyDescent="0.2">
      <c r="B32" s="38"/>
      <c r="C32" s="43"/>
      <c r="D32" s="43"/>
      <c r="H32" s="55"/>
      <c r="I32" s="46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6"/>
      <c r="G36" s="56" t="s">
        <v>92</v>
      </c>
      <c r="H36" s="56"/>
      <c r="I36" s="55"/>
      <c r="J36" s="39"/>
    </row>
    <row r="37" spans="2:10" x14ac:dyDescent="0.2">
      <c r="B37" s="38"/>
      <c r="C37" s="55" t="s">
        <v>87</v>
      </c>
      <c r="D37" s="55"/>
      <c r="G37" s="55" t="s">
        <v>93</v>
      </c>
      <c r="H37" s="55"/>
      <c r="I37" s="55"/>
      <c r="J37" s="39"/>
    </row>
    <row r="38" spans="2:10" x14ac:dyDescent="0.2">
      <c r="B38" s="38"/>
      <c r="G38" s="55"/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7"/>
      <c r="C40" s="58"/>
      <c r="D40" s="58"/>
      <c r="E40" s="58"/>
      <c r="F40" s="58"/>
      <c r="G40" s="56"/>
      <c r="H40" s="56"/>
      <c r="I40" s="56"/>
      <c r="J40" s="59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Natalia Elena Granados Oviedo</cp:lastModifiedBy>
  <cp:lastPrinted>2023-02-18T16:48:41Z</cp:lastPrinted>
  <dcterms:created xsi:type="dcterms:W3CDTF">2022-10-24T13:39:05Z</dcterms:created>
  <dcterms:modified xsi:type="dcterms:W3CDTF">2023-02-18T16:57:01Z</dcterms:modified>
</cp:coreProperties>
</file>