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807126 CLINICA REINA ISABEL SA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H27" i="3"/>
  <c r="I24" i="3"/>
  <c r="I31" i="3" s="1"/>
  <c r="H24" i="3"/>
  <c r="H31" i="3" l="1"/>
  <c r="G5" i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<sst xmlns="http://schemas.openxmlformats.org/spreadsheetml/2006/main" count="115" uniqueCount="93">
  <si>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</si>
  <si>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</si>
  <si>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</si>
  <si>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</si>
  <si>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</si>
  <si>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</si>
  <si>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</si>
  <si>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</si>
  <si>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</si>
  <si>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</si>
  <si>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</si>
  <si>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REINA ISABEL SAS</t>
  </si>
  <si>
    <t>FV</t>
  </si>
  <si>
    <t>FE</t>
  </si>
  <si>
    <t>FEDV</t>
  </si>
  <si>
    <t>URGENCIAS</t>
  </si>
  <si>
    <t>PITALITO-HUILA</t>
  </si>
  <si>
    <t>EVENTO</t>
  </si>
  <si>
    <t>FOR-CSA-018</t>
  </si>
  <si>
    <t>HOJA 1 DE 2</t>
  </si>
  <si>
    <t>RESUMEN DE CARTERA REVISADA POR LA EPS</t>
  </si>
  <si>
    <t>VERSION 1</t>
  </si>
  <si>
    <t>SANTIAGO DE CALI , JUNIO 15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</si>
  <si>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</si>
  <si>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</si>
  <si>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</si>
  <si>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</si>
  <si>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</si>
  <si>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</si>
  <si>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</si>
  <si>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</si>
  <si>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</si>
  <si>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</si>
  <si>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</si>
  <si>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</si>
  <si>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</si>
  <si>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</si>
  <si>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</si>
  <si>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</si>
  <si>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</si>
  <si>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</si>
  <si>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</si>
  <si>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</si>
  <si>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</si>
  <si>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</si>
  <si>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</si>
  <si>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</si>
  <si>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</si>
  <si>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</si>
  <si>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</si>
  <si>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15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</si>
  <si>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</si>
  <si>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</si>
  <si>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</si>
  <si>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</si>
  <si>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</si>
  <si>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</si>
  <si>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</si>
  <si>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</si>
  <si>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</si>
  <si>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</si>
  <si>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</si>
  <si>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</si>
  <si>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</si>
  <si>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</si>
  <si>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</si>
  <si>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</si>
  <si>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</si>
  <si>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</si>
  <si>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</si>
  <si>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</si>
  <si>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</si>
  <si>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</si>
  <si>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</si>
  <si>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</si>
  <si>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</si>
  <si>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</si>
  <si>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A)Factura no radicada en ERP</t>
  </si>
  <si>
    <t>no_cruza</t>
  </si>
  <si>
    <t>SI</t>
  </si>
  <si>
    <t>900807126_FE_8783</t>
  </si>
  <si>
    <t>B)Factura sin saldo ERP</t>
  </si>
  <si>
    <t>OK</t>
  </si>
  <si>
    <t>900807126_FV_42176</t>
  </si>
  <si>
    <t>B)Factura sin saldo ERP/conciliar diferencia glosa aceptada</t>
  </si>
  <si>
    <t>Señores : CLINICA REINA ISABEL SAS</t>
  </si>
  <si>
    <t>NIT: 900807126</t>
  </si>
  <si>
    <t>FACTURA PENDIENTE EN PROGRAMACION DE PAGO</t>
  </si>
  <si>
    <t>FACTURA CERRADA POR EXTEMPORANEIDAD</t>
  </si>
  <si>
    <t>Liza M. Sosa</t>
  </si>
  <si>
    <t>Cartera - Clínica Reina Isabel</t>
  </si>
  <si>
    <t>900807126_FEDV_90546</t>
  </si>
  <si>
    <t>FACTURA DEVUELTA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</si>
</sst>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7" fillId="0" borderId="9" xfId="2" applyNumberFormat="1" applyFont="1" applyBorder="1"/>
    <xf numFmtId="165" fontId="6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164" fontId="1" fillId="0" borderId="0" xfId="1" applyNumberFormat="1" applyFont="1"/>
    <xf numFmtId="0" fontId="0" fillId="0" borderId="0" xfId="0" applyAlignment="1">
      <alignment wrapText="1"/>
    </xf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I8" sqref="I8"/>
    </sheetView>
  </sheetViews>
  <sheetFormatPr baseColWidth="10" defaultRowHeight="15" x14ac:dyDescent="0.25"/>
  <cols>
    <col min="2" max="2" width="24.42578125" bestFit="1" customWidth="1"/>
    <col min="3" max="3" width="9" style="8" customWidth="1"/>
    <col min="4" max="4" width="8.85546875" style="8" customWidth="1"/>
    <col min="5" max="5" width="13.28515625" style="8" customWidth="1"/>
    <col min="6" max="6" width="11.140625" style="8" customWidth="1"/>
    <col min="7" max="7" width="11.85546875" style="8" customWidth="1"/>
    <col min="8" max="8" width="11.28515625" style="8" bestFit="1" customWidth="1"/>
    <col min="9" max="9" width="11.7109375" style="8" customWidth="1"/>
    <col min="10" max="10" width="15.28515625" style="8" bestFit="1" customWidth="1"/>
    <col min="11" max="11" width="11.42578125" style="8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900807126</v>
      </c>
      <c r="B2" s="1" t="s">
        <v>11</v>
      </c>
      <c r="C2" s="5" t="s">
        <v>12</v>
      </c>
      <c r="D2" s="5">
        <v>42176</v>
      </c>
      <c r="E2" s="6">
        <v>43019</v>
      </c>
      <c r="F2" s="6">
        <v>43059</v>
      </c>
      <c r="G2" s="7">
        <v>152846</v>
      </c>
      <c r="H2" s="7">
        <v>152846</v>
      </c>
      <c r="I2" s="5" t="s">
        <v>17</v>
      </c>
      <c r="J2" s="5" t="s">
        <v>16</v>
      </c>
      <c r="K2" s="5" t="s">
        <v>15</v>
      </c>
    </row>
    <row r="3" spans="1:11" x14ac:dyDescent="0.25">
      <c r="A3" s="1">
        <v>900807126</v>
      </c>
      <c r="B3" s="1" t="s">
        <v>11</v>
      </c>
      <c r="C3" s="5" t="s">
        <v>13</v>
      </c>
      <c r="D3" s="5">
        <v>8783</v>
      </c>
      <c r="E3" s="6">
        <v>44132</v>
      </c>
      <c r="F3" s="6">
        <v>44187</v>
      </c>
      <c r="G3" s="7">
        <v>771731</v>
      </c>
      <c r="H3" s="7">
        <v>771731</v>
      </c>
      <c r="I3" s="5" t="s">
        <v>17</v>
      </c>
      <c r="J3" s="5" t="s">
        <v>16</v>
      </c>
      <c r="K3" s="5" t="s">
        <v>15</v>
      </c>
    </row>
    <row r="4" spans="1:11" x14ac:dyDescent="0.25">
      <c r="A4" s="1">
        <v>900807126</v>
      </c>
      <c r="B4" s="1" t="s">
        <v>11</v>
      </c>
      <c r="C4" s="5" t="s">
        <v>14</v>
      </c>
      <c r="D4" s="5">
        <v>123000</v>
      </c>
      <c r="E4" s="6">
        <v>44772</v>
      </c>
      <c r="F4" s="6">
        <v>44837</v>
      </c>
      <c r="G4" s="7">
        <v>123000</v>
      </c>
      <c r="H4" s="7">
        <v>123000</v>
      </c>
      <c r="I4" s="5" t="s">
        <v>17</v>
      </c>
      <c r="J4" s="5" t="s">
        <v>16</v>
      </c>
      <c r="K4" s="5" t="s">
        <v>15</v>
      </c>
    </row>
    <row r="5" spans="1:11" x14ac:dyDescent="0.25">
      <c r="G5" s="4">
        <f>SUM(G2:G4)</f>
        <v>1047577</v>
      </c>
      <c r="H5" s="4">
        <f>SUM(H2:H4)</f>
        <v>1047577</v>
      </c>
    </row>
  </sheetData>
  <dataValidations count="1">
    <dataValidation type="whole" operator="greaterThan" allowBlank="1" showInputMessage="1" showErrorMessage="1" errorTitle="DATO ERRADO" error="El valor debe ser diferente de cero" sqref="E2:E4 G1 G5:G1048576 H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"/>
  <sheetViews>
    <sheetView showGridLines="0" zoomScale="73" zoomScaleNormal="73" workbookViewId="0">
      <selection activeCell="F29" sqref="F29"/>
    </sheetView>
  </sheetViews>
  <sheetFormatPr baseColWidth="10" defaultRowHeight="15" x14ac:dyDescent="0.25"/>
  <cols>
    <col min="1" max="1" width="11.85546875" bestFit="1" customWidth="1"/>
    <col min="2" max="2" width="24.140625" bestFit="1" customWidth="1"/>
    <col min="5" max="5" width="25.7109375" bestFit="1" customWidth="1"/>
    <col min="8" max="8" width="15.140625" bestFit="1" customWidth="1"/>
    <col min="9" max="10" width="14.85546875" bestFit="1" customWidth="1"/>
    <col min="11" max="11" width="17.7109375" customWidth="1"/>
    <col min="12" max="12" width="47" bestFit="1" customWidth="1"/>
    <col min="20" max="20" width="15.5703125" customWidth="1"/>
    <col min="22" max="22" width="17.85546875" customWidth="1"/>
    <col min="24" max="24" width="14" customWidth="1"/>
    <col min="25" max="25" width="16" customWidth="1"/>
    <col min="26" max="26" width="15.28515625" customWidth="1"/>
    <col min="27" max="27" width="18.42578125" customWidth="1"/>
    <col min="28" max="28" width="14.570312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x14ac:dyDescent="0.25">
      <c r="I1" s="60">
        <f>SUBTOTAL(9,I3:I5)</f>
        <v>1047577</v>
      </c>
      <c r="J1" s="60">
        <f>SUBTOTAL(9,J3:J5)</f>
        <v>1047577</v>
      </c>
    </row>
    <row r="2" spans="1:38" s="61" customFormat="1" ht="60" x14ac:dyDescent="0.25">
      <c r="A2" s="2" t="s">
        <v>6</v>
      </c>
      <c r="B2" s="2" t="s">
        <v>41</v>
      </c>
      <c r="C2" s="2" t="s">
        <v>0</v>
      </c>
      <c r="D2" s="2" t="s">
        <v>42</v>
      </c>
      <c r="E2" s="51" t="s">
        <v>43</v>
      </c>
      <c r="F2" s="2" t="s">
        <v>44</v>
      </c>
      <c r="G2" s="2" t="s">
        <v>45</v>
      </c>
      <c r="H2" s="2" t="s">
        <v>46</v>
      </c>
      <c r="I2" s="52" t="s">
        <v>47</v>
      </c>
      <c r="J2" s="52" t="s">
        <v>48</v>
      </c>
      <c r="K2" s="2" t="s">
        <v>49</v>
      </c>
      <c r="L2" s="53" t="s">
        <v>50</v>
      </c>
      <c r="M2" s="2" t="s">
        <v>51</v>
      </c>
      <c r="N2" s="52" t="s">
        <v>52</v>
      </c>
      <c r="O2" s="55" t="s">
        <v>53</v>
      </c>
      <c r="P2" s="55" t="s">
        <v>54</v>
      </c>
      <c r="Q2" s="52" t="s">
        <v>55</v>
      </c>
      <c r="R2" s="52" t="s">
        <v>56</v>
      </c>
      <c r="S2" s="56" t="s">
        <v>57</v>
      </c>
      <c r="T2" s="56" t="s">
        <v>58</v>
      </c>
      <c r="U2" s="56" t="s">
        <v>59</v>
      </c>
      <c r="V2" s="56" t="s">
        <v>60</v>
      </c>
      <c r="W2" s="52" t="s">
        <v>61</v>
      </c>
      <c r="X2" s="54" t="s">
        <v>62</v>
      </c>
      <c r="Y2" s="54" t="s">
        <v>63</v>
      </c>
      <c r="Z2" s="53" t="s">
        <v>64</v>
      </c>
      <c r="AA2" s="53" t="s">
        <v>65</v>
      </c>
      <c r="AB2" s="2" t="s">
        <v>66</v>
      </c>
      <c r="AC2" s="2" t="s">
        <v>67</v>
      </c>
      <c r="AD2" s="51" t="s">
        <v>68</v>
      </c>
      <c r="AE2" s="2" t="s">
        <v>69</v>
      </c>
      <c r="AF2" s="2" t="s">
        <v>70</v>
      </c>
      <c r="AG2" s="2" t="s">
        <v>71</v>
      </c>
      <c r="AH2" s="2" t="s">
        <v>72</v>
      </c>
      <c r="AI2" s="2" t="s">
        <v>73</v>
      </c>
      <c r="AJ2" s="52" t="s">
        <v>74</v>
      </c>
      <c r="AK2" s="52" t="s">
        <v>75</v>
      </c>
      <c r="AL2" s="2" t="s">
        <v>76</v>
      </c>
    </row>
    <row r="3" spans="1:38" x14ac:dyDescent="0.25">
      <c r="A3" s="57">
        <v>900807126</v>
      </c>
      <c r="B3" s="57" t="s">
        <v>11</v>
      </c>
      <c r="C3" s="57" t="s">
        <v>14</v>
      </c>
      <c r="D3" s="57">
        <v>90546</v>
      </c>
      <c r="E3" s="57" t="s">
        <v>91</v>
      </c>
      <c r="F3" s="57"/>
      <c r="G3" s="57"/>
      <c r="H3" s="58">
        <v>44772</v>
      </c>
      <c r="I3" s="59">
        <v>123000</v>
      </c>
      <c r="J3" s="59">
        <v>123000</v>
      </c>
      <c r="K3" s="57" t="s">
        <v>77</v>
      </c>
      <c r="L3" s="57" t="s">
        <v>92</v>
      </c>
      <c r="M3" s="57" t="s">
        <v>78</v>
      </c>
      <c r="N3" s="59">
        <v>0</v>
      </c>
      <c r="O3" s="59">
        <v>0</v>
      </c>
      <c r="P3" s="59">
        <v>0</v>
      </c>
      <c r="Q3" s="59">
        <v>0</v>
      </c>
      <c r="R3" s="59">
        <v>0</v>
      </c>
      <c r="S3" s="59">
        <v>0</v>
      </c>
      <c r="T3" s="57"/>
      <c r="U3" s="59">
        <v>0</v>
      </c>
      <c r="V3" s="57"/>
      <c r="W3" s="59">
        <v>0</v>
      </c>
      <c r="X3" s="59">
        <v>0</v>
      </c>
      <c r="Y3" s="59">
        <v>0</v>
      </c>
      <c r="Z3" s="57"/>
      <c r="AA3" s="57"/>
      <c r="AB3" s="58">
        <v>44837</v>
      </c>
      <c r="AC3" s="57"/>
      <c r="AD3" s="57"/>
      <c r="AE3" s="57"/>
      <c r="AF3" s="57" t="s">
        <v>79</v>
      </c>
      <c r="AG3" s="57"/>
      <c r="AH3" s="57"/>
      <c r="AI3" s="57"/>
      <c r="AJ3" s="59">
        <v>0</v>
      </c>
      <c r="AK3" s="59">
        <v>0</v>
      </c>
      <c r="AL3" s="58">
        <v>45077</v>
      </c>
    </row>
    <row r="4" spans="1:38" x14ac:dyDescent="0.25">
      <c r="A4" s="57">
        <v>900807126</v>
      </c>
      <c r="B4" s="57" t="s">
        <v>11</v>
      </c>
      <c r="C4" s="57" t="s">
        <v>13</v>
      </c>
      <c r="D4" s="57">
        <v>8783</v>
      </c>
      <c r="E4" s="57" t="s">
        <v>80</v>
      </c>
      <c r="F4" s="57" t="s">
        <v>13</v>
      </c>
      <c r="G4" s="57">
        <v>8783</v>
      </c>
      <c r="H4" s="58">
        <v>44132</v>
      </c>
      <c r="I4" s="59">
        <v>771731</v>
      </c>
      <c r="J4" s="59">
        <v>771731</v>
      </c>
      <c r="K4" s="57" t="s">
        <v>81</v>
      </c>
      <c r="L4" s="57" t="s">
        <v>87</v>
      </c>
      <c r="M4" s="57" t="s">
        <v>82</v>
      </c>
      <c r="N4" s="59">
        <v>771731</v>
      </c>
      <c r="O4" s="59">
        <v>0</v>
      </c>
      <c r="P4" s="59">
        <v>0</v>
      </c>
      <c r="Q4" s="59">
        <v>0</v>
      </c>
      <c r="R4" s="59">
        <v>771731</v>
      </c>
      <c r="S4" s="59">
        <v>0</v>
      </c>
      <c r="T4" s="57"/>
      <c r="U4" s="59">
        <v>0</v>
      </c>
      <c r="V4" s="57"/>
      <c r="W4" s="59">
        <v>0</v>
      </c>
      <c r="X4" s="59">
        <v>0</v>
      </c>
      <c r="Y4" s="59">
        <v>0</v>
      </c>
      <c r="Z4" s="57"/>
      <c r="AA4" s="57"/>
      <c r="AB4" s="58">
        <v>44187</v>
      </c>
      <c r="AC4" s="57"/>
      <c r="AD4" s="57">
        <v>2</v>
      </c>
      <c r="AE4" s="57"/>
      <c r="AF4" s="57" t="s">
        <v>79</v>
      </c>
      <c r="AG4" s="57">
        <v>1</v>
      </c>
      <c r="AH4" s="57">
        <v>20210130</v>
      </c>
      <c r="AI4" s="57">
        <v>20210107</v>
      </c>
      <c r="AJ4" s="59">
        <v>771731</v>
      </c>
      <c r="AK4" s="59">
        <v>0</v>
      </c>
      <c r="AL4" s="58">
        <v>45077</v>
      </c>
    </row>
    <row r="5" spans="1:38" x14ac:dyDescent="0.25">
      <c r="A5" s="57">
        <v>900807126</v>
      </c>
      <c r="B5" s="57" t="s">
        <v>11</v>
      </c>
      <c r="C5" s="57" t="s">
        <v>12</v>
      </c>
      <c r="D5" s="57">
        <v>42176</v>
      </c>
      <c r="E5" s="57" t="s">
        <v>83</v>
      </c>
      <c r="F5" s="57" t="s">
        <v>12</v>
      </c>
      <c r="G5" s="57">
        <v>42176</v>
      </c>
      <c r="H5" s="58">
        <v>43019</v>
      </c>
      <c r="I5" s="59">
        <v>152846</v>
      </c>
      <c r="J5" s="59">
        <v>152846</v>
      </c>
      <c r="K5" s="57" t="s">
        <v>84</v>
      </c>
      <c r="L5" s="57" t="s">
        <v>88</v>
      </c>
      <c r="M5" s="57" t="s">
        <v>82</v>
      </c>
      <c r="N5" s="59">
        <v>152846</v>
      </c>
      <c r="O5" s="59">
        <v>0</v>
      </c>
      <c r="P5" s="59">
        <v>0</v>
      </c>
      <c r="Q5" s="59">
        <v>0</v>
      </c>
      <c r="R5" s="59">
        <v>0</v>
      </c>
      <c r="S5" s="59">
        <v>152846</v>
      </c>
      <c r="T5" s="57"/>
      <c r="U5" s="59">
        <v>0</v>
      </c>
      <c r="V5" s="57"/>
      <c r="W5" s="59">
        <v>0</v>
      </c>
      <c r="X5" s="59">
        <v>0</v>
      </c>
      <c r="Y5" s="59">
        <v>0</v>
      </c>
      <c r="Z5" s="57"/>
      <c r="AA5" s="57"/>
      <c r="AB5" s="58">
        <v>43059</v>
      </c>
      <c r="AC5" s="57"/>
      <c r="AD5" s="57">
        <v>2</v>
      </c>
      <c r="AE5" s="57"/>
      <c r="AF5" s="57" t="s">
        <v>79</v>
      </c>
      <c r="AG5" s="57">
        <v>2</v>
      </c>
      <c r="AH5" s="57">
        <v>20211130</v>
      </c>
      <c r="AI5" s="57">
        <v>20211103</v>
      </c>
      <c r="AJ5" s="59">
        <v>152846</v>
      </c>
      <c r="AK5" s="59">
        <v>152846</v>
      </c>
      <c r="AL5" s="58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18</v>
      </c>
      <c r="E2" s="13"/>
      <c r="F2" s="13"/>
      <c r="G2" s="13"/>
      <c r="H2" s="13"/>
      <c r="I2" s="14"/>
      <c r="J2" s="15" t="s">
        <v>19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20</v>
      </c>
      <c r="E4" s="13"/>
      <c r="F4" s="13"/>
      <c r="G4" s="13"/>
      <c r="H4" s="13"/>
      <c r="I4" s="14"/>
      <c r="J4" s="15" t="s">
        <v>21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22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85</v>
      </c>
      <c r="J12" s="29"/>
    </row>
    <row r="13" spans="2:10" x14ac:dyDescent="0.2">
      <c r="B13" s="28"/>
      <c r="C13" s="30" t="s">
        <v>86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23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24</v>
      </c>
      <c r="D17" s="31"/>
      <c r="H17" s="33" t="s">
        <v>25</v>
      </c>
      <c r="I17" s="33" t="s">
        <v>26</v>
      </c>
      <c r="J17" s="29"/>
    </row>
    <row r="18" spans="2:10" x14ac:dyDescent="0.2">
      <c r="B18" s="28"/>
      <c r="C18" s="30" t="s">
        <v>27</v>
      </c>
      <c r="D18" s="30"/>
      <c r="E18" s="30"/>
      <c r="F18" s="30"/>
      <c r="H18" s="34">
        <v>3</v>
      </c>
      <c r="I18" s="62">
        <v>1047577</v>
      </c>
      <c r="J18" s="29"/>
    </row>
    <row r="19" spans="2:10" x14ac:dyDescent="0.2">
      <c r="B19" s="28"/>
      <c r="C19" s="9" t="s">
        <v>28</v>
      </c>
      <c r="H19" s="35">
        <v>0</v>
      </c>
      <c r="I19" s="36">
        <v>0</v>
      </c>
      <c r="J19" s="29"/>
    </row>
    <row r="20" spans="2:10" x14ac:dyDescent="0.2">
      <c r="B20" s="28"/>
      <c r="C20" s="9" t="s">
        <v>29</v>
      </c>
      <c r="H20" s="35">
        <v>1</v>
      </c>
      <c r="I20" s="36">
        <v>123000</v>
      </c>
      <c r="J20" s="29"/>
    </row>
    <row r="21" spans="2:10" x14ac:dyDescent="0.2">
      <c r="B21" s="28"/>
      <c r="C21" s="9" t="s">
        <v>30</v>
      </c>
      <c r="H21" s="35">
        <v>0</v>
      </c>
      <c r="I21" s="37">
        <v>0</v>
      </c>
      <c r="J21" s="29"/>
    </row>
    <row r="22" spans="2:10" x14ac:dyDescent="0.2">
      <c r="B22" s="28"/>
      <c r="C22" s="9" t="s">
        <v>31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88</v>
      </c>
      <c r="H23" s="38">
        <v>1</v>
      </c>
      <c r="I23" s="39">
        <v>152846</v>
      </c>
      <c r="J23" s="29"/>
    </row>
    <row r="24" spans="2:10" x14ac:dyDescent="0.2">
      <c r="B24" s="28"/>
      <c r="C24" s="30" t="s">
        <v>32</v>
      </c>
      <c r="D24" s="30"/>
      <c r="E24" s="30"/>
      <c r="F24" s="30"/>
      <c r="H24" s="34">
        <f>H19+H20+H21+H22+H23</f>
        <v>2</v>
      </c>
      <c r="I24" s="40">
        <f>I19+I20+I21+I22+I23</f>
        <v>275846</v>
      </c>
      <c r="J24" s="29"/>
    </row>
    <row r="25" spans="2:10" x14ac:dyDescent="0.2">
      <c r="B25" s="28"/>
      <c r="C25" s="9" t="s">
        <v>33</v>
      </c>
      <c r="H25" s="35">
        <v>1</v>
      </c>
      <c r="I25" s="36">
        <v>771731</v>
      </c>
      <c r="J25" s="29"/>
    </row>
    <row r="26" spans="2:10" ht="13.5" thickBot="1" x14ac:dyDescent="0.25">
      <c r="B26" s="28"/>
      <c r="C26" s="9" t="s">
        <v>34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35</v>
      </c>
      <c r="D27" s="30"/>
      <c r="E27" s="30"/>
      <c r="F27" s="30"/>
      <c r="H27" s="34">
        <f>H25+H26</f>
        <v>1</v>
      </c>
      <c r="I27" s="40">
        <f>I25+I26</f>
        <v>771731</v>
      </c>
      <c r="J27" s="29"/>
    </row>
    <row r="28" spans="2:10" ht="13.5" thickBot="1" x14ac:dyDescent="0.25">
      <c r="B28" s="28"/>
      <c r="C28" s="9" t="s">
        <v>36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37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38</v>
      </c>
      <c r="D31" s="30"/>
      <c r="H31" s="42">
        <f>H24+H27+H29</f>
        <v>3</v>
      </c>
      <c r="I31" s="43">
        <f>I24+I27+I29</f>
        <v>1047577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5" t="s">
        <v>89</v>
      </c>
      <c r="D36" s="46"/>
      <c r="G36" s="45" t="s">
        <v>39</v>
      </c>
      <c r="H36" s="46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90</v>
      </c>
      <c r="G38" s="47" t="s">
        <v>40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2023-06-15T19:21:18Z</cp:lastPrinted>
  <dcterms:created xsi:type="dcterms:W3CDTF">2022-06-01T14:39:12Z</dcterms:created>
  <dcterms:modified xsi:type="dcterms:W3CDTF">2023-06-23T21:13:04Z</dcterms:modified>
</cp:coreProperties>
</file>