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959051 SUB RED INTEGRADA\"/>
    </mc:Choice>
  </mc:AlternateContent>
  <bookViews>
    <workbookView xWindow="0" yWindow="0" windowWidth="20490" windowHeight="7455" activeTab="3"/>
  </bookViews>
  <sheets>
    <sheet name="INFO IPS" sheetId="2" r:id="rId1"/>
    <sheet name="TD" sheetId="6" r:id="rId2"/>
    <sheet name="ESTADO DE CADA FACTURA" sheetId="3" r:id="rId3"/>
    <sheet name="FOR-CSA-018" sheetId="4" r:id="rId4"/>
    <sheet name="FOR_CSA_004" sheetId="5" r:id="rId5"/>
  </sheets>
  <definedNames>
    <definedName name="_xlnm._FilterDatabase" localSheetId="2" hidden="1">'ESTADO DE CADA FACTURA'!$A$2:$AS$27</definedName>
  </definedNames>
  <calcPr calcId="152511"/>
  <pivotCaches>
    <pivotCache cacheId="9" r:id="rId6"/>
  </pivotCaches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s="1"/>
  <c r="I31" i="4" l="1"/>
  <c r="AQ1" i="3" l="1"/>
  <c r="AP1" i="3"/>
  <c r="AA1" i="3"/>
  <c r="Z1" i="3"/>
  <c r="X1" i="3"/>
  <c r="R1" i="3"/>
  <c r="K1" i="3" l="1"/>
  <c r="J1" i="3"/>
  <c r="H32" i="2" l="1"/>
</calcChain>
</file>

<file path=xl/sharedStrings.xml><?xml version="1.0" encoding="utf-8"?>
<sst xmlns="http://schemas.openxmlformats.org/spreadsheetml/2006/main" count="501" uniqueCount="251">
  <si>
    <t>30/12/2016 4:19:03 p. m.</t>
  </si>
  <si>
    <t>2/05/2017 12:00:00 a. m.</t>
  </si>
  <si>
    <t>27/02/2017 6:51:13 p. m.</t>
  </si>
  <si>
    <t>1/08/2017 12:00:00 a. m.</t>
  </si>
  <si>
    <t>14/03/2017 10:53:42 a. m.</t>
  </si>
  <si>
    <t>3/10/2017 12:20:09 p. m.</t>
  </si>
  <si>
    <t>1/06/2018 12:00:00 a. m.</t>
  </si>
  <si>
    <t>17/10/2017 3:15:51 p. m.</t>
  </si>
  <si>
    <t>12/04/2018 12:00:00 a. m.</t>
  </si>
  <si>
    <t>18/03/2018 12:33:30 a. m.</t>
  </si>
  <si>
    <t>6/04/2021 12:04:13 p. m.</t>
  </si>
  <si>
    <t>19/07/2021 12:00:00 a. m.</t>
  </si>
  <si>
    <t>8/04/2021 10:59:35 a. m.</t>
  </si>
  <si>
    <t>9/04/2021 8:13:51 a. m.</t>
  </si>
  <si>
    <t>15/04/2021 12:59:26 p. m.</t>
  </si>
  <si>
    <t>17/04/2021 5:52:44 p. m.</t>
  </si>
  <si>
    <t>17/04/2021 5:55:34 p. m.</t>
  </si>
  <si>
    <t>28/04/2021 9:57:36 a. m.</t>
  </si>
  <si>
    <t>25/06/2021 5:39:30 a. m.</t>
  </si>
  <si>
    <t>6/07/2021 12:00:00 a. m.</t>
  </si>
  <si>
    <t>10/02/2022 12:00:00 a. m.</t>
  </si>
  <si>
    <t>24/11/2021 2:49:09 a. m.</t>
  </si>
  <si>
    <t>19/05/2022 12:00:00 a. m.</t>
  </si>
  <si>
    <t>16/04/2022 12:35:51 p. m.</t>
  </si>
  <si>
    <t>6/07/2022 11:58:04 a. m.</t>
  </si>
  <si>
    <t>18/08/2022 12:00:00 a. m.</t>
  </si>
  <si>
    <t>8/08/2022 11:22:40 a. m.</t>
  </si>
  <si>
    <t>18/01/2023 12:00:00 a. m.</t>
  </si>
  <si>
    <t>20/08/2022 10:23:28 a. m.</t>
  </si>
  <si>
    <t>11/10/2022 10:40:00 a. m.</t>
  </si>
  <si>
    <t>30/09/2022 2:26:56 p. m.</t>
  </si>
  <si>
    <t>25/11/2022 10:22:29 a. m.</t>
  </si>
  <si>
    <t>16/12/2022 12:00:00 a. m.</t>
  </si>
  <si>
    <t>29/11/2022 8:21:44 a. m.</t>
  </si>
  <si>
    <t>29/11/2022 3:56:33 p. m.</t>
  </si>
  <si>
    <t>SCO0000633788</t>
  </si>
  <si>
    <t>2</t>
  </si>
  <si>
    <t>890303093</t>
  </si>
  <si>
    <t>PLAN U.H.C.M. MEDICINA PREPAGADA COMFENALCO VALLE</t>
  </si>
  <si>
    <t>445152</t>
  </si>
  <si>
    <t>SCO0000874196</t>
  </si>
  <si>
    <t>445901</t>
  </si>
  <si>
    <t>SCO0000947496</t>
  </si>
  <si>
    <t>446103</t>
  </si>
  <si>
    <t>SCO0001891329</t>
  </si>
  <si>
    <t>448159</t>
  </si>
  <si>
    <t>SCO0001959001</t>
  </si>
  <si>
    <t>SCO0002673294</t>
  </si>
  <si>
    <t>449433</t>
  </si>
  <si>
    <t>SSCO0007045945</t>
  </si>
  <si>
    <t>459510</t>
  </si>
  <si>
    <t>SSCO0007046576</t>
  </si>
  <si>
    <t>SSCO0007046863</t>
  </si>
  <si>
    <t>459507</t>
  </si>
  <si>
    <t>SSCO0007048648</t>
  </si>
  <si>
    <t>SSCO0007049333</t>
  </si>
  <si>
    <t>SSCO0007049336</t>
  </si>
  <si>
    <t>SSCO0007052289</t>
  </si>
  <si>
    <t>SSCO0007069158</t>
  </si>
  <si>
    <t>459933</t>
  </si>
  <si>
    <t>SSCO0007118892</t>
  </si>
  <si>
    <t>461198</t>
  </si>
  <si>
    <t>SSCO0007172043</t>
  </si>
  <si>
    <t>3</t>
  </si>
  <si>
    <t>462544</t>
  </si>
  <si>
    <t>SSCO0007205685</t>
  </si>
  <si>
    <t>4</t>
  </si>
  <si>
    <t>463215</t>
  </si>
  <si>
    <t>SSCO0007218809</t>
  </si>
  <si>
    <t>463537</t>
  </si>
  <si>
    <t>SSCO0007223389</t>
  </si>
  <si>
    <t>463536</t>
  </si>
  <si>
    <t>SSCO0007241122</t>
  </si>
  <si>
    <t>463813</t>
  </si>
  <si>
    <t>SSCO0007264285</t>
  </si>
  <si>
    <t>464345</t>
  </si>
  <si>
    <t>SSCO0007265561</t>
  </si>
  <si>
    <t>SSCO0007265765</t>
  </si>
  <si>
    <t>FACTURA</t>
  </si>
  <si>
    <t>FECHA DE FACTURA</t>
  </si>
  <si>
    <t>NUMERO DE RADICADO</t>
  </si>
  <si>
    <t>FECHA DE RADICADO</t>
  </si>
  <si>
    <t>VALOR FACTURA</t>
  </si>
  <si>
    <t>SALDO FACTURA</t>
  </si>
  <si>
    <t>ESTADO</t>
  </si>
  <si>
    <t>NIT ENTIDAD</t>
  </si>
  <si>
    <t>SUBRED INTEGRADA DE SERVICIOS DE SALUD CENTRO ORIENTE E.S.E</t>
  </si>
  <si>
    <t xml:space="preserve">ESTADO DE CARTERA POR PAGADOR </t>
  </si>
  <si>
    <t>COMFENALCO VALLE NIT 890.303.093</t>
  </si>
  <si>
    <t>NOMBRE ENTIDAD</t>
  </si>
  <si>
    <t>SSCO0007278785</t>
  </si>
  <si>
    <t>SSCO0007279448</t>
  </si>
  <si>
    <t>6/02/2023 12:00:00 a. m.</t>
  </si>
  <si>
    <t>464723</t>
  </si>
  <si>
    <t>3/02/2023 2:21:01 p. m.</t>
  </si>
  <si>
    <t>TOTAL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</si>
  <si>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</si>
  <si>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</si>
  <si>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</si>
  <si>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</si>
  <si>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</si>
  <si>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</si>
  <si>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</si>
  <si>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</si>
  <si>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</si>
  <si>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</si>
  <si>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</si>
  <si>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</si>
  <si>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</si>
  <si>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</si>
  <si>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</si>
  <si>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</si>
  <si>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</si>
  <si>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</si>
  <si>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</si>
  <si>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</si>
  <si>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</si>
  <si>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</si>
  <si>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</si>
  <si>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</si>
  <si>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</si>
  <si>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</si>
  <si>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</si>
  <si>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</si>
  <si>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</si>
  <si>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</si>
  <si>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</si>
  <si>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</si>
  <si>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</si>
  <si>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</si>
  <si>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</si>
  <si>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</si>
  <si>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</si>
  <si>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</si>
  <si>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SUBRED INTEGRADA DE SERVICIOS DE SALUD</t>
  </si>
  <si>
    <t>SSCO</t>
  </si>
  <si>
    <t>SCO</t>
  </si>
  <si>
    <t>B)Factura sin saldo ERP</t>
  </si>
  <si>
    <t>OK</t>
  </si>
  <si>
    <t>B)Factura sin saldo ERP/conciliar diferencia valor de factura</t>
  </si>
  <si>
    <t>C)Glosas total pendiente por respuesta de IPS</t>
  </si>
  <si>
    <t>AUTORIZACION:SE SOSTIENE DEVOLUCION. CORREO EMITIDO POR LA EPS DEL 07/04/2022 19:09 INDICA LOS CORROS PARA SOLICITUD DEAUTORIZACION DE URGENCIAS, DE EGRESO, Y LOS NUMERO TELEFONICOS PARA VALIDACION. UNA VEZ GESTIONADO PRESENTAR NUEVAMENTE.</t>
  </si>
  <si>
    <t>SSCO_7218809</t>
  </si>
  <si>
    <t>SSCO_7223389</t>
  </si>
  <si>
    <t>SCO_633788</t>
  </si>
  <si>
    <t>SCO_874196</t>
  </si>
  <si>
    <t>SCO_947496</t>
  </si>
  <si>
    <t>SCO_1891329</t>
  </si>
  <si>
    <t>SCO_1959001</t>
  </si>
  <si>
    <t>SSCO_7045945</t>
  </si>
  <si>
    <t>SSCO_7046576</t>
  </si>
  <si>
    <t>SSCO_7046863</t>
  </si>
  <si>
    <t>SSCO_7048648</t>
  </si>
  <si>
    <t>SSCO_7049333</t>
  </si>
  <si>
    <t>SSCO_7049336</t>
  </si>
  <si>
    <t>SSCO_7052289</t>
  </si>
  <si>
    <t>SSCO_7069158</t>
  </si>
  <si>
    <t>SSCO_7278785</t>
  </si>
  <si>
    <t>SSCO_7279448</t>
  </si>
  <si>
    <t>SSCO_7265561</t>
  </si>
  <si>
    <t>SSCO_7265765</t>
  </si>
  <si>
    <t>SCO_2673294</t>
  </si>
  <si>
    <t>SSCO_7118892</t>
  </si>
  <si>
    <t>SSCO_7205685</t>
  </si>
  <si>
    <t>SSCO_7241122</t>
  </si>
  <si>
    <t>SSCO_7264285</t>
  </si>
  <si>
    <t>SSCO_7172043</t>
  </si>
  <si>
    <t>LLAVE</t>
  </si>
  <si>
    <t>900959051_SSCO_7218809</t>
  </si>
  <si>
    <t>900959051_SSCO_7223389</t>
  </si>
  <si>
    <t>900959051_SCO_633788</t>
  </si>
  <si>
    <t>900959051_SCO_874196</t>
  </si>
  <si>
    <t>900959051_SCO_947496</t>
  </si>
  <si>
    <t>900959051_SCO_1891329</t>
  </si>
  <si>
    <t>900959051_SCO_1959001</t>
  </si>
  <si>
    <t>900959051_SSCO_7045945</t>
  </si>
  <si>
    <t>900959051_SSCO_7046576</t>
  </si>
  <si>
    <t>900959051_SSCO_7046863</t>
  </si>
  <si>
    <t>900959051_SSCO_7048648</t>
  </si>
  <si>
    <t>900959051_SSCO_7049333</t>
  </si>
  <si>
    <t>900959051_SSCO_7049336</t>
  </si>
  <si>
    <t>900959051_SSCO_7052289</t>
  </si>
  <si>
    <t>900959051_SSCO_7069158</t>
  </si>
  <si>
    <t>900959051_SSCO_7278785</t>
  </si>
  <si>
    <t>900959051_SSCO_7279448</t>
  </si>
  <si>
    <t>900959051_SSCO_7265561</t>
  </si>
  <si>
    <t>900959051_SSCO_7265765</t>
  </si>
  <si>
    <t>900959051_SCO_2673294</t>
  </si>
  <si>
    <t>900959051_SSCO_7118892</t>
  </si>
  <si>
    <t>900959051_SSCO_7205685</t>
  </si>
  <si>
    <t>900959051_SSCO_7241122</t>
  </si>
  <si>
    <t>900959051_SSCO_7264285</t>
  </si>
  <si>
    <t>900959051_SSCO_7172043</t>
  </si>
  <si>
    <t>ESTADO EPS JUNIO 8 DE 2023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</si>
  <si>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</si>
  <si>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</si>
  <si>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</si>
  <si>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</si>
  <si>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</si>
  <si>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</si>
  <si>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VAGLO</t>
  </si>
  <si>
    <t>DEVOLUCION</t>
  </si>
  <si>
    <t>FACTURA DEVUELTA</t>
  </si>
  <si>
    <t>FACTURA NO RADICADA</t>
  </si>
  <si>
    <t>FACTURA CANCELADA</t>
  </si>
  <si>
    <t>22.03.2023</t>
  </si>
  <si>
    <t>04.05.2018</t>
  </si>
  <si>
    <t>31.05.2022</t>
  </si>
  <si>
    <t>FACTURA EN PROGRAMACION DE PAGO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</si>
  <si>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</si>
  <si>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</si>
  <si>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</si>
  <si>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</si>
  <si>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</si>
  <si>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</si>
  <si>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</si>
  <si>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</si>
  <si>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</si>
  <si>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</si>
  <si>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</si>
  <si>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</si>
  <si>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</si>
  <si>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</si>
  <si>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</si>
  <si>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</si>
  <si>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</si>
  <si>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</si>
  <si>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</si>
  <si>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</si>
  <si>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</si>
  <si>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</si>
  <si>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</si>
  <si>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</si>
  <si>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</si>
  <si>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</si>
  <si>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</si>
  <si>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</si>
  <si>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</si>
  <si>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</si>
  <si>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</si>
  <si>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Total general</t>
  </si>
  <si>
    <t>TIPIFICACION</t>
  </si>
  <si>
    <t xml:space="preserve"> CANT FACT IPS</t>
  </si>
  <si>
    <t xml:space="preserve">  SALDO_FACT_IPS</t>
  </si>
  <si>
    <t>Cartera - Subred Centro Oriente</t>
  </si>
  <si>
    <t>SANTIAGO DE CALI ,JUNIO 08  DE 2023</t>
  </si>
  <si>
    <t>Señores : SUBRED CENTRO ORIENTE</t>
  </si>
  <si>
    <t>NIT: 900959051</t>
  </si>
  <si>
    <t>A continuacion me permito remitir nuestra respuesta al estado de cartera presentado en la fecha: 05/06/2023</t>
  </si>
  <si>
    <t>Con Corte al dia :30/05/2023</t>
  </si>
  <si>
    <t>Corte al dia: 30/05/2023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</si>
</sst>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9" fillId="0" borderId="0"/>
  </cellStyleXfs>
  <cellXfs count="88">
    <xf numFmtId="0" fontId="0" fillId="0" borderId="0" xfId="0"/>
    <xf numFmtId="0" fontId="0" fillId="0" borderId="10" xfId="0" applyBorder="1"/>
    <xf numFmtId="44" fontId="0" fillId="0" borderId="10" xfId="42" applyFont="1" applyBorder="1"/>
    <xf numFmtId="0" fontId="16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/>
    </xf>
    <xf numFmtId="44" fontId="16" fillId="0" borderId="10" xfId="42" applyFont="1" applyBorder="1"/>
    <xf numFmtId="0" fontId="16" fillId="3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0" xfId="0" applyNumberFormat="1" applyBorder="1"/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41" fontId="0" fillId="0" borderId="10" xfId="44" applyFont="1" applyBorder="1"/>
    <xf numFmtId="41" fontId="0" fillId="0" borderId="0" xfId="44" applyFont="1"/>
    <xf numFmtId="1" fontId="0" fillId="0" borderId="10" xfId="0" applyNumberFormat="1" applyBorder="1"/>
    <xf numFmtId="0" fontId="20" fillId="0" borderId="0" xfId="45" applyFont="1"/>
    <xf numFmtId="0" fontId="20" fillId="0" borderId="11" xfId="45" applyFont="1" applyBorder="1" applyAlignment="1">
      <alignment horizontal="centerContinuous"/>
    </xf>
    <xf numFmtId="0" fontId="20" fillId="0" borderId="12" xfId="45" applyFont="1" applyBorder="1" applyAlignment="1">
      <alignment horizontal="centerContinuous"/>
    </xf>
    <xf numFmtId="0" fontId="21" fillId="0" borderId="11" xfId="45" applyFont="1" applyBorder="1" applyAlignment="1">
      <alignment horizontal="centerContinuous" vertical="center"/>
    </xf>
    <xf numFmtId="0" fontId="21" fillId="0" borderId="13" xfId="45" applyFont="1" applyBorder="1" applyAlignment="1">
      <alignment horizontal="centerContinuous" vertical="center"/>
    </xf>
    <xf numFmtId="0" fontId="21" fillId="0" borderId="12" xfId="45" applyFont="1" applyBorder="1" applyAlignment="1">
      <alignment horizontal="centerContinuous" vertical="center"/>
    </xf>
    <xf numFmtId="0" fontId="21" fillId="0" borderId="14" xfId="45" applyFont="1" applyBorder="1" applyAlignment="1">
      <alignment horizontal="centerContinuous" vertical="center"/>
    </xf>
    <xf numFmtId="0" fontId="20" fillId="0" borderId="15" xfId="45" applyFont="1" applyBorder="1" applyAlignment="1">
      <alignment horizontal="centerContinuous"/>
    </xf>
    <xf numFmtId="0" fontId="20" fillId="0" borderId="16" xfId="45" applyFont="1" applyBorder="1" applyAlignment="1">
      <alignment horizontal="centerContinuous"/>
    </xf>
    <xf numFmtId="0" fontId="21" fillId="0" borderId="17" xfId="45" applyFont="1" applyBorder="1" applyAlignment="1">
      <alignment horizontal="centerContinuous" vertical="center"/>
    </xf>
    <xf numFmtId="0" fontId="21" fillId="0" borderId="18" xfId="45" applyFont="1" applyBorder="1" applyAlignment="1">
      <alignment horizontal="centerContinuous" vertical="center"/>
    </xf>
    <xf numFmtId="0" fontId="21" fillId="0" borderId="19" xfId="45" applyFont="1" applyBorder="1" applyAlignment="1">
      <alignment horizontal="centerContinuous" vertical="center"/>
    </xf>
    <xf numFmtId="0" fontId="21" fillId="0" borderId="20" xfId="45" applyFont="1" applyBorder="1" applyAlignment="1">
      <alignment horizontal="centerContinuous" vertical="center"/>
    </xf>
    <xf numFmtId="0" fontId="21" fillId="0" borderId="15" xfId="45" applyFont="1" applyBorder="1" applyAlignment="1">
      <alignment horizontal="centerContinuous" vertical="center"/>
    </xf>
    <xf numFmtId="0" fontId="21" fillId="0" borderId="0" xfId="45" applyFont="1" applyAlignment="1">
      <alignment horizontal="centerContinuous" vertical="center"/>
    </xf>
    <xf numFmtId="0" fontId="21" fillId="0" borderId="16" xfId="45" applyFont="1" applyBorder="1" applyAlignment="1">
      <alignment horizontal="centerContinuous" vertical="center"/>
    </xf>
    <xf numFmtId="0" fontId="21" fillId="0" borderId="21" xfId="45" applyFont="1" applyBorder="1" applyAlignment="1">
      <alignment horizontal="centerContinuous" vertical="center"/>
    </xf>
    <xf numFmtId="0" fontId="20" fillId="0" borderId="17" xfId="45" applyFont="1" applyBorder="1" applyAlignment="1">
      <alignment horizontal="centerContinuous"/>
    </xf>
    <xf numFmtId="0" fontId="20" fillId="0" borderId="19" xfId="45" applyFont="1" applyBorder="1" applyAlignment="1">
      <alignment horizontal="centerContinuous"/>
    </xf>
    <xf numFmtId="0" fontId="20" fillId="0" borderId="15" xfId="45" applyFont="1" applyBorder="1"/>
    <xf numFmtId="0" fontId="20" fillId="0" borderId="16" xfId="45" applyFont="1" applyBorder="1"/>
    <xf numFmtId="0" fontId="21" fillId="0" borderId="0" xfId="45" applyFont="1"/>
    <xf numFmtId="14" fontId="20" fillId="0" borderId="0" xfId="45" applyNumberFormat="1" applyFont="1"/>
    <xf numFmtId="14" fontId="20" fillId="0" borderId="0" xfId="45" applyNumberFormat="1" applyFont="1" applyAlignment="1">
      <alignment horizontal="left"/>
    </xf>
    <xf numFmtId="0" fontId="21" fillId="0" borderId="0" xfId="45" applyFont="1" applyAlignment="1">
      <alignment horizontal="center"/>
    </xf>
    <xf numFmtId="1" fontId="21" fillId="0" borderId="0" xfId="45" applyNumberFormat="1" applyFont="1" applyAlignment="1">
      <alignment horizontal="center"/>
    </xf>
    <xf numFmtId="164" fontId="21" fillId="0" borderId="0" xfId="45" applyNumberFormat="1" applyFont="1" applyAlignment="1">
      <alignment horizontal="right"/>
    </xf>
    <xf numFmtId="1" fontId="20" fillId="0" borderId="0" xfId="45" applyNumberFormat="1" applyFont="1" applyAlignment="1">
      <alignment horizontal="center"/>
    </xf>
    <xf numFmtId="165" fontId="20" fillId="0" borderId="0" xfId="45" applyNumberFormat="1" applyFont="1" applyAlignment="1">
      <alignment horizontal="right"/>
    </xf>
    <xf numFmtId="164" fontId="20" fillId="0" borderId="0" xfId="45" applyNumberFormat="1" applyFont="1" applyAlignment="1">
      <alignment horizontal="right"/>
    </xf>
    <xf numFmtId="1" fontId="20" fillId="0" borderId="18" xfId="45" applyNumberFormat="1" applyFont="1" applyBorder="1" applyAlignment="1">
      <alignment horizontal="center"/>
    </xf>
    <xf numFmtId="165" fontId="20" fillId="0" borderId="18" xfId="45" applyNumberFormat="1" applyFont="1" applyBorder="1" applyAlignment="1">
      <alignment horizontal="right"/>
    </xf>
    <xf numFmtId="165" fontId="21" fillId="0" borderId="0" xfId="45" applyNumberFormat="1" applyFont="1" applyAlignment="1">
      <alignment horizontal="right"/>
    </xf>
    <xf numFmtId="0" fontId="20" fillId="0" borderId="0" xfId="45" applyFont="1" applyAlignment="1">
      <alignment horizontal="center"/>
    </xf>
    <xf numFmtId="1" fontId="21" fillId="0" borderId="22" xfId="45" applyNumberFormat="1" applyFont="1" applyBorder="1" applyAlignment="1">
      <alignment horizontal="center"/>
    </xf>
    <xf numFmtId="165" fontId="21" fillId="0" borderId="22" xfId="45" applyNumberFormat="1" applyFont="1" applyBorder="1" applyAlignment="1">
      <alignment horizontal="right"/>
    </xf>
    <xf numFmtId="165" fontId="20" fillId="0" borderId="0" xfId="45" applyNumberFormat="1" applyFont="1"/>
    <xf numFmtId="165" fontId="21" fillId="0" borderId="18" xfId="45" applyNumberFormat="1" applyFont="1" applyBorder="1"/>
    <xf numFmtId="165" fontId="20" fillId="0" borderId="18" xfId="45" applyNumberFormat="1" applyFont="1" applyBorder="1"/>
    <xf numFmtId="165" fontId="21" fillId="0" borderId="0" xfId="45" applyNumberFormat="1" applyFont="1"/>
    <xf numFmtId="0" fontId="20" fillId="0" borderId="17" xfId="45" applyFont="1" applyBorder="1"/>
    <xf numFmtId="0" fontId="20" fillId="0" borderId="18" xfId="45" applyFont="1" applyBorder="1"/>
    <xf numFmtId="0" fontId="20" fillId="0" borderId="19" xfId="45" applyFont="1" applyBorder="1"/>
    <xf numFmtId="0" fontId="21" fillId="0" borderId="14" xfId="45" applyFont="1" applyBorder="1" applyAlignment="1">
      <alignment horizontal="center" vertical="center"/>
    </xf>
    <xf numFmtId="0" fontId="21" fillId="0" borderId="26" xfId="45" applyFont="1" applyBorder="1" applyAlignment="1">
      <alignment horizontal="center" vertical="center"/>
    </xf>
    <xf numFmtId="166" fontId="20" fillId="0" borderId="0" xfId="45" applyNumberFormat="1" applyFont="1"/>
    <xf numFmtId="0" fontId="20" fillId="35" borderId="0" xfId="45" applyFont="1" applyFill="1"/>
    <xf numFmtId="167" fontId="21" fillId="0" borderId="0" xfId="43" applyNumberFormat="1" applyFont="1"/>
    <xf numFmtId="168" fontId="21" fillId="0" borderId="0" xfId="43" applyNumberFormat="1" applyFont="1" applyAlignment="1">
      <alignment horizontal="right"/>
    </xf>
    <xf numFmtId="167" fontId="20" fillId="0" borderId="0" xfId="43" applyNumberFormat="1" applyFont="1" applyAlignment="1">
      <alignment horizontal="center"/>
    </xf>
    <xf numFmtId="168" fontId="20" fillId="0" borderId="0" xfId="43" applyNumberFormat="1" applyFont="1" applyAlignment="1">
      <alignment horizontal="right"/>
    </xf>
    <xf numFmtId="167" fontId="20" fillId="0" borderId="27" xfId="43" applyNumberFormat="1" applyFont="1" applyBorder="1" applyAlignment="1">
      <alignment horizontal="center"/>
    </xf>
    <xf numFmtId="168" fontId="20" fillId="0" borderId="27" xfId="43" applyNumberFormat="1" applyFont="1" applyBorder="1" applyAlignment="1">
      <alignment horizontal="right"/>
    </xf>
    <xf numFmtId="167" fontId="20" fillId="0" borderId="22" xfId="43" applyNumberFormat="1" applyFont="1" applyBorder="1" applyAlignment="1">
      <alignment horizontal="center"/>
    </xf>
    <xf numFmtId="168" fontId="20" fillId="0" borderId="22" xfId="43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2" fontId="0" fillId="0" borderId="0" xfId="0" applyNumberFormat="1"/>
    <xf numFmtId="0" fontId="18" fillId="0" borderId="0" xfId="0" applyFont="1" applyAlignment="1">
      <alignment horizontal="center"/>
    </xf>
    <xf numFmtId="0" fontId="0" fillId="0" borderId="10" xfId="0" applyBorder="1" applyAlignment="1">
      <alignment horizontal="left"/>
    </xf>
    <xf numFmtId="0" fontId="20" fillId="0" borderId="11" xfId="45" applyFont="1" applyBorder="1" applyAlignment="1">
      <alignment horizontal="center"/>
    </xf>
    <xf numFmtId="0" fontId="20" fillId="0" borderId="12" xfId="45" applyFont="1" applyBorder="1" applyAlignment="1">
      <alignment horizontal="center"/>
    </xf>
    <xf numFmtId="0" fontId="20" fillId="0" borderId="17" xfId="45" applyFont="1" applyBorder="1" applyAlignment="1">
      <alignment horizontal="center"/>
    </xf>
    <xf numFmtId="0" fontId="20" fillId="0" borderId="19" xfId="45" applyFont="1" applyBorder="1" applyAlignment="1">
      <alignment horizontal="center"/>
    </xf>
    <xf numFmtId="0" fontId="21" fillId="0" borderId="11" xfId="45" applyFont="1" applyBorder="1" applyAlignment="1">
      <alignment horizontal="center" vertical="center"/>
    </xf>
    <xf numFmtId="0" fontId="21" fillId="0" borderId="13" xfId="45" applyFont="1" applyBorder="1" applyAlignment="1">
      <alignment horizontal="center" vertical="center"/>
    </xf>
    <xf numFmtId="0" fontId="21" fillId="0" borderId="12" xfId="45" applyFont="1" applyBorder="1" applyAlignment="1">
      <alignment horizontal="center" vertical="center"/>
    </xf>
    <xf numFmtId="0" fontId="21" fillId="0" borderId="23" xfId="45" applyFont="1" applyBorder="1" applyAlignment="1">
      <alignment horizontal="center" vertical="center" wrapText="1"/>
    </xf>
    <xf numFmtId="0" fontId="21" fillId="0" borderId="24" xfId="45" applyFont="1" applyBorder="1" applyAlignment="1">
      <alignment horizontal="center" vertical="center" wrapText="1"/>
    </xf>
    <xf numFmtId="0" fontId="21" fillId="0" borderId="25" xfId="45" applyFont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Millares [0]" xfId="44" builtinId="6"/>
    <cellStyle name="Moneda" xfId="42" builtinId="4"/>
    <cellStyle name="Neutral" xfId="8" builtinId="28" customBuiltin="1"/>
    <cellStyle name="Normal" xfId="0" builtinId="0"/>
    <cellStyle name="Normal 2 2" xfId="45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numFmt numFmtId="32" formatCode="_-&quot;$&quot;\ * #,##0_-;\-&quot;$&quot;\ * #,##0_-;_-&quot;$&quot;\ 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85.39032337963" createdVersion="5" refreshedVersion="5" minRefreshableVersion="3" recordCount="25">
  <cacheSource type="worksheet">
    <worksheetSource ref="A2:AS27" sheet="ESTADO DE CADA FACTURA"/>
  </cacheSource>
  <cacheFields count="45">
    <cacheField name="NIT_IPS" numFmtId="0">
      <sharedItems containsSemiMixedTypes="0" containsString="0" containsNumber="1" containsInteger="1" minValue="900959051" maxValue="90095905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33788" maxValue="7279448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673294" maxValue="7265765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6-12-30T00:00:00" maxDate="2023-02-07T00:00:00"/>
    </cacheField>
    <cacheField name="VALOR_FACT_IPS" numFmtId="41">
      <sharedItems containsSemiMixedTypes="0" containsString="0" containsNumber="1" containsInteger="1" minValue="12300" maxValue="4739373"/>
    </cacheField>
    <cacheField name="SALDO_FACT_IPS" numFmtId="41">
      <sharedItems containsSemiMixedTypes="0" containsString="0" containsNumber="1" containsInteger="1" minValue="9500" maxValue="4739373"/>
    </cacheField>
    <cacheField name="OBSERVACION_SASS" numFmtId="0">
      <sharedItems/>
    </cacheField>
    <cacheField name="ESTADO EPS JUNIO 8 DE 2023" numFmtId="0">
      <sharedItems count="4">
        <s v="FACTURA NO RADICADA"/>
        <s v="FACTURA CANCELADA"/>
        <s v="FACTURA EN PROGRAMACION DE PAGO"/>
        <s v="FACTURA DEVUELTA"/>
      </sharedItems>
    </cacheField>
    <cacheField name="POR PAGAR SAP" numFmtId="0">
      <sharedItems containsString="0" containsBlank="1" containsNumber="1" containsInteger="1" minValue="12300" maxValue="54700"/>
    </cacheField>
    <cacheField name="DOCUMENTO CONTABLE" numFmtId="0">
      <sharedItems containsString="0" containsBlank="1" containsNumber="1" containsInteger="1" minValue="1222209351" maxValue="122224090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4739373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GLO" numFmtId="41">
      <sharedItems containsBlank="1"/>
    </cacheField>
    <cacheField name="VALOR_GLOSA_DEVOLUCION" numFmtId="41">
      <sharedItems containsSemiMixedTypes="0" containsString="0" containsNumber="1" containsInteger="1" minValue="0" maxValue="4739373"/>
    </cacheField>
    <cacheField name="OBSERVACION_GLOSA_DEVOLUCION" numFmtId="0">
      <sharedItems containsBlank="1"/>
    </cacheField>
    <cacheField name="VALOR_CRUZADO_SASS" numFmtId="41">
      <sharedItems containsSemiMixedTypes="0" containsString="0" containsNumber="1" containsInteger="1" minValue="0" maxValue="749751"/>
    </cacheField>
    <cacheField name="SALDO_SASS" numFmtId="41">
      <sharedItems containsSemiMixedTypes="0" containsString="0" containsNumber="1" containsInteger="1" minValue="0" maxValue="4739373"/>
    </cacheField>
    <cacheField name="VALOR_CANCELADO_SAP" numFmtId="0">
      <sharedItems containsString="0" containsBlank="1" containsNumber="1" containsInteger="1" minValue="24700" maxValue="749751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0510366" maxValue="2201366002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3278516602249" maxValue="999999999999999"/>
    </cacheField>
    <cacheField name="FECHA_RAD_IPS" numFmtId="14">
      <sharedItems containsSemiMixedTypes="0" containsNonDate="0" containsDate="1" containsString="0" minDate="2017-05-02T00:00:00" maxDate="2023-02-04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80430" maxValue="21001231"/>
    </cacheField>
    <cacheField name="F_RAD_SASS" numFmtId="0">
      <sharedItems containsString="0" containsBlank="1" containsNumber="1" containsInteger="1" minValue="20180416" maxValue="20230313"/>
    </cacheField>
    <cacheField name="VALOR_REPORTADO_CRICULAR 030" numFmtId="41">
      <sharedItems containsSemiMixedTypes="0" containsString="0" containsNumber="1" containsInteger="1" minValue="0" maxValue="4739373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08T00:00:00" maxDate="2023-06-09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900959051"/>
    <s v="SUBRED INTEGRADA DE SERVICIOS DE SALUD"/>
    <s v="SSCO"/>
    <n v="7218809"/>
    <m/>
    <m/>
    <s v="SSCO_7218809"/>
    <s v="900959051_SSCO_7218809"/>
    <d v="2022-08-08T00:00:00"/>
    <n v="40000"/>
    <n v="400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1-18T00:00:00"/>
    <m/>
    <m/>
    <m/>
    <s v="SI"/>
    <m/>
    <m/>
    <m/>
    <n v="0"/>
    <n v="0"/>
    <m/>
    <d v="2023-06-08T00:00:00"/>
  </r>
  <r>
    <n v="900959051"/>
    <s v="SUBRED INTEGRADA DE SERVICIOS DE SALUD"/>
    <s v="SSCO"/>
    <n v="7223389"/>
    <m/>
    <m/>
    <s v="SSCO_7223389"/>
    <s v="900959051_SSCO_7223389"/>
    <d v="2022-08-20T00:00:00"/>
    <n v="34000"/>
    <n v="303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1-18T00:00:00"/>
    <m/>
    <m/>
    <m/>
    <s v="SI"/>
    <m/>
    <m/>
    <m/>
    <n v="0"/>
    <n v="0"/>
    <m/>
    <d v="2023-06-08T00:00:00"/>
  </r>
  <r>
    <n v="900959051"/>
    <s v="SUBRED INTEGRADA DE SERVICIOS DE SALUD"/>
    <s v="SCO"/>
    <n v="633788"/>
    <m/>
    <m/>
    <s v="SCO_633788"/>
    <s v="900959051_SCO_633788"/>
    <d v="2016-12-30T00:00:00"/>
    <n v="223070"/>
    <n v="22307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17-05-02T00:00:00"/>
    <m/>
    <m/>
    <m/>
    <s v="SI"/>
    <m/>
    <m/>
    <m/>
    <n v="0"/>
    <n v="0"/>
    <m/>
    <d v="2023-06-08T00:00:00"/>
  </r>
  <r>
    <n v="900959051"/>
    <s v="SUBRED INTEGRADA DE SERVICIOS DE SALUD"/>
    <s v="SCO"/>
    <n v="874196"/>
    <m/>
    <m/>
    <s v="SCO_874196"/>
    <s v="900959051_SCO_874196"/>
    <d v="2017-02-27T00:00:00"/>
    <n v="48400"/>
    <n v="484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17-08-01T00:00:00"/>
    <m/>
    <m/>
    <m/>
    <s v="SI"/>
    <m/>
    <m/>
    <m/>
    <n v="0"/>
    <n v="0"/>
    <m/>
    <d v="2023-06-08T00:00:00"/>
  </r>
  <r>
    <n v="900959051"/>
    <s v="SUBRED INTEGRADA DE SERVICIOS DE SALUD"/>
    <s v="SCO"/>
    <n v="947496"/>
    <m/>
    <m/>
    <s v="SCO_947496"/>
    <s v="900959051_SCO_947496"/>
    <d v="2017-03-14T00:00:00"/>
    <n v="48400"/>
    <n v="484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17-05-02T00:00:00"/>
    <m/>
    <m/>
    <m/>
    <s v="SI"/>
    <m/>
    <m/>
    <m/>
    <n v="0"/>
    <n v="0"/>
    <m/>
    <d v="2023-06-08T00:00:00"/>
  </r>
  <r>
    <n v="900959051"/>
    <s v="SUBRED INTEGRADA DE SERVICIOS DE SALUD"/>
    <s v="SCO"/>
    <n v="1891329"/>
    <m/>
    <m/>
    <s v="SCO_1891329"/>
    <s v="900959051_SCO_1891329"/>
    <d v="2017-10-03T00:00:00"/>
    <n v="1808756"/>
    <n v="3568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18-06-01T00:00:00"/>
    <m/>
    <m/>
    <m/>
    <s v="SI"/>
    <m/>
    <m/>
    <m/>
    <n v="0"/>
    <n v="0"/>
    <m/>
    <d v="2023-06-08T00:00:00"/>
  </r>
  <r>
    <n v="900959051"/>
    <s v="SUBRED INTEGRADA DE SERVICIOS DE SALUD"/>
    <s v="SCO"/>
    <n v="1959001"/>
    <m/>
    <m/>
    <s v="SCO_1959001"/>
    <s v="900959051_SCO_1959001"/>
    <d v="2017-10-17T00:00:00"/>
    <n v="29500"/>
    <n v="295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18-06-01T00:00:00"/>
    <m/>
    <m/>
    <m/>
    <s v="SI"/>
    <m/>
    <m/>
    <m/>
    <n v="0"/>
    <n v="0"/>
    <m/>
    <d v="2023-06-08T00:00:00"/>
  </r>
  <r>
    <n v="900959051"/>
    <s v="SUBRED INTEGRADA DE SERVICIOS DE SALUD"/>
    <s v="SSCO"/>
    <n v="7045945"/>
    <m/>
    <m/>
    <s v="SSCO_7045945"/>
    <s v="900959051_SSCO_7045945"/>
    <d v="2021-04-06T00:00:00"/>
    <n v="44500"/>
    <n v="400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1-07-19T00:00:00"/>
    <m/>
    <m/>
    <m/>
    <s v="SI"/>
    <m/>
    <m/>
    <m/>
    <n v="0"/>
    <n v="0"/>
    <m/>
    <d v="2023-06-08T00:00:00"/>
  </r>
  <r>
    <n v="900959051"/>
    <s v="SUBRED INTEGRADA DE SERVICIOS DE SALUD"/>
    <s v="SSCO"/>
    <n v="7046576"/>
    <m/>
    <m/>
    <s v="SSCO_7046576"/>
    <s v="900959051_SSCO_7046576"/>
    <d v="2021-04-08T00:00:00"/>
    <n v="30900"/>
    <n v="278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1-07-19T00:00:00"/>
    <m/>
    <m/>
    <m/>
    <s v="SI"/>
    <m/>
    <m/>
    <m/>
    <n v="0"/>
    <n v="0"/>
    <m/>
    <d v="2023-06-08T00:00:00"/>
  </r>
  <r>
    <n v="900959051"/>
    <s v="SUBRED INTEGRADA DE SERVICIOS DE SALUD"/>
    <s v="SSCO"/>
    <n v="7046863"/>
    <m/>
    <m/>
    <s v="SSCO_7046863"/>
    <s v="900959051_SSCO_7046863"/>
    <d v="2021-04-09T00:00:00"/>
    <n v="52400"/>
    <n v="524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1-07-19T00:00:00"/>
    <m/>
    <m/>
    <m/>
    <s v="SI"/>
    <m/>
    <m/>
    <m/>
    <n v="0"/>
    <n v="0"/>
    <m/>
    <d v="2023-06-08T00:00:00"/>
  </r>
  <r>
    <n v="900959051"/>
    <s v="SUBRED INTEGRADA DE SERVICIOS DE SALUD"/>
    <s v="SSCO"/>
    <n v="7048648"/>
    <m/>
    <m/>
    <s v="SSCO_7048648"/>
    <s v="900959051_SSCO_7048648"/>
    <d v="2021-04-15T00:00:00"/>
    <n v="51671"/>
    <n v="51671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1-07-19T00:00:00"/>
    <m/>
    <m/>
    <m/>
    <s v="SI"/>
    <m/>
    <m/>
    <m/>
    <n v="0"/>
    <n v="0"/>
    <m/>
    <d v="2023-06-08T00:00:00"/>
  </r>
  <r>
    <n v="900959051"/>
    <s v="SUBRED INTEGRADA DE SERVICIOS DE SALUD"/>
    <s v="SSCO"/>
    <n v="7049333"/>
    <m/>
    <m/>
    <s v="SSCO_7049333"/>
    <s v="900959051_SSCO_7049333"/>
    <d v="2021-04-17T00:00:00"/>
    <n v="60225"/>
    <n v="60225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1-07-19T00:00:00"/>
    <m/>
    <m/>
    <m/>
    <s v="SI"/>
    <m/>
    <m/>
    <m/>
    <n v="0"/>
    <n v="0"/>
    <m/>
    <d v="2023-06-08T00:00:00"/>
  </r>
  <r>
    <n v="900959051"/>
    <s v="SUBRED INTEGRADA DE SERVICIOS DE SALUD"/>
    <s v="SSCO"/>
    <n v="7049336"/>
    <m/>
    <m/>
    <s v="SSCO_7049336"/>
    <s v="900959051_SSCO_7049336"/>
    <d v="2021-04-17T00:00:00"/>
    <n v="216994"/>
    <n v="216994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1-07-19T00:00:00"/>
    <m/>
    <m/>
    <m/>
    <s v="SI"/>
    <m/>
    <m/>
    <m/>
    <n v="0"/>
    <n v="0"/>
    <m/>
    <d v="2023-06-08T00:00:00"/>
  </r>
  <r>
    <n v="900959051"/>
    <s v="SUBRED INTEGRADA DE SERVICIOS DE SALUD"/>
    <s v="SSCO"/>
    <n v="7052289"/>
    <m/>
    <m/>
    <s v="SSCO_7052289"/>
    <s v="900959051_SSCO_7052289"/>
    <d v="2021-04-28T00:00:00"/>
    <n v="13000"/>
    <n v="95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1-07-19T00:00:00"/>
    <m/>
    <m/>
    <m/>
    <s v="SI"/>
    <m/>
    <m/>
    <m/>
    <n v="0"/>
    <n v="0"/>
    <m/>
    <d v="2023-06-08T00:00:00"/>
  </r>
  <r>
    <n v="900959051"/>
    <s v="SUBRED INTEGRADA DE SERVICIOS DE SALUD"/>
    <s v="SSCO"/>
    <n v="7069158"/>
    <m/>
    <m/>
    <s v="SSCO_7069158"/>
    <s v="900959051_SSCO_7069158"/>
    <d v="2021-06-25T00:00:00"/>
    <n v="52236"/>
    <n v="52236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1-07-06T00:00:00"/>
    <m/>
    <m/>
    <m/>
    <s v="SI"/>
    <m/>
    <m/>
    <m/>
    <n v="0"/>
    <n v="0"/>
    <m/>
    <d v="2023-06-08T00:00:00"/>
  </r>
  <r>
    <n v="900959051"/>
    <s v="SUBRED INTEGRADA DE SERVICIOS DE SALUD"/>
    <s v="SSCO"/>
    <n v="7278785"/>
    <m/>
    <m/>
    <s v="SSCO_7278785"/>
    <s v="900959051_SSCO_7278785"/>
    <d v="2023-02-06T00:00:00"/>
    <n v="43500"/>
    <n v="394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2-03T00:00:00"/>
    <m/>
    <m/>
    <m/>
    <s v="SI"/>
    <m/>
    <m/>
    <m/>
    <n v="0"/>
    <n v="0"/>
    <m/>
    <d v="2023-06-08T00:00:00"/>
  </r>
  <r>
    <n v="900959051"/>
    <s v="SUBRED INTEGRADA DE SERVICIOS DE SALUD"/>
    <s v="SSCO"/>
    <n v="7279448"/>
    <m/>
    <m/>
    <s v="SSCO_7279448"/>
    <s v="900959051_SSCO_7279448"/>
    <d v="2023-02-06T00:00:00"/>
    <n v="117900"/>
    <n v="117900"/>
    <s v="A)Factura no radicada en ERP"/>
    <x v="0"/>
    <m/>
    <m/>
    <m/>
    <s v="no_cruza"/>
    <n v="0"/>
    <n v="0"/>
    <n v="0"/>
    <n v="0"/>
    <n v="0"/>
    <m/>
    <n v="0"/>
    <m/>
    <n v="0"/>
    <n v="0"/>
    <m/>
    <m/>
    <m/>
    <m/>
    <m/>
    <m/>
    <d v="2023-02-03T00:00:00"/>
    <m/>
    <m/>
    <m/>
    <s v="SI"/>
    <m/>
    <m/>
    <m/>
    <n v="0"/>
    <n v="0"/>
    <m/>
    <d v="2023-06-08T00:00:00"/>
  </r>
  <r>
    <n v="900959051"/>
    <s v="SUBRED INTEGRADA DE SERVICIOS DE SALUD"/>
    <s v="SSCO"/>
    <n v="7265561"/>
    <s v="SSCO"/>
    <n v="7265561"/>
    <s v="SSCO_7265561"/>
    <s v="900959051_SSCO_7265561"/>
    <d v="2022-11-29T00:00:00"/>
    <n v="24700"/>
    <n v="24700"/>
    <s v="B)Factura sin saldo ERP"/>
    <x v="1"/>
    <m/>
    <m/>
    <m/>
    <s v="OK"/>
    <n v="24700"/>
    <n v="0"/>
    <n v="0"/>
    <n v="0"/>
    <n v="0"/>
    <m/>
    <n v="0"/>
    <m/>
    <n v="24700"/>
    <n v="0"/>
    <n v="24700"/>
    <m/>
    <n v="2201366002"/>
    <s v="22.03.2023"/>
    <m/>
    <n v="223228516631970"/>
    <d v="2022-12-16T00:00:00"/>
    <m/>
    <n v="2"/>
    <m/>
    <s v="SI"/>
    <n v="1"/>
    <n v="20221230"/>
    <n v="20221219"/>
    <n v="24700"/>
    <n v="0"/>
    <m/>
    <d v="2023-06-08T00:00:00"/>
  </r>
  <r>
    <n v="900959051"/>
    <s v="SUBRED INTEGRADA DE SERVICIOS DE SALUD"/>
    <s v="SSCO"/>
    <n v="7265765"/>
    <s v="SSCO"/>
    <n v="7265765"/>
    <s v="SSCO_7265765"/>
    <s v="900959051_SSCO_7265765"/>
    <d v="2022-11-29T00:00:00"/>
    <n v="300265"/>
    <n v="300265"/>
    <s v="B)Factura sin saldo ERP"/>
    <x v="1"/>
    <m/>
    <m/>
    <m/>
    <s v="OK"/>
    <n v="300265"/>
    <n v="0"/>
    <n v="0"/>
    <n v="0"/>
    <n v="0"/>
    <m/>
    <n v="0"/>
    <m/>
    <n v="300265"/>
    <n v="0"/>
    <n v="300265"/>
    <m/>
    <n v="2201366002"/>
    <s v="22.03.2023"/>
    <m/>
    <n v="223338523199067"/>
    <d v="2022-12-16T00:00:00"/>
    <m/>
    <n v="2"/>
    <m/>
    <s v="SI"/>
    <n v="1"/>
    <n v="20221230"/>
    <n v="20221219"/>
    <n v="300265"/>
    <n v="0"/>
    <m/>
    <d v="2023-06-08T00:00:00"/>
  </r>
  <r>
    <n v="900959051"/>
    <s v="SUBRED INTEGRADA DE SERVICIOS DE SALUD"/>
    <s v="SCO"/>
    <n v="2673294"/>
    <s v="SCO"/>
    <n v="2673294"/>
    <s v="SCO_2673294"/>
    <s v="900959051_SCO_2673294"/>
    <d v="2018-03-18T00:00:00"/>
    <n v="749751"/>
    <n v="460819"/>
    <s v="B)Factura sin saldo ERP"/>
    <x v="1"/>
    <m/>
    <m/>
    <m/>
    <s v="OK"/>
    <n v="749751"/>
    <n v="0"/>
    <n v="0"/>
    <n v="0"/>
    <n v="0"/>
    <m/>
    <n v="0"/>
    <m/>
    <n v="749751"/>
    <n v="0"/>
    <n v="749751"/>
    <m/>
    <n v="2200510366"/>
    <s v="04.05.2018"/>
    <m/>
    <n v="999999999999999"/>
    <d v="2018-04-12T00:00:00"/>
    <m/>
    <n v="2"/>
    <m/>
    <s v="SI"/>
    <n v="1"/>
    <n v="20180430"/>
    <n v="20180416"/>
    <n v="749751"/>
    <n v="0"/>
    <m/>
    <d v="2023-06-08T00:00:00"/>
  </r>
  <r>
    <n v="900959051"/>
    <s v="SUBRED INTEGRADA DE SERVICIOS DE SALUD"/>
    <s v="SSCO"/>
    <n v="7118892"/>
    <s v="SSCO"/>
    <n v="7118892"/>
    <s v="SSCO_7118892"/>
    <s v="900959051_SSCO_7118892"/>
    <d v="2021-11-24T00:00:00"/>
    <n v="91500"/>
    <n v="91500"/>
    <s v="B)Factura sin saldo ERP"/>
    <x v="1"/>
    <m/>
    <m/>
    <m/>
    <s v="OK"/>
    <n v="91500"/>
    <n v="0"/>
    <n v="0"/>
    <n v="0"/>
    <n v="0"/>
    <m/>
    <n v="0"/>
    <m/>
    <n v="91500"/>
    <n v="0"/>
    <n v="91500"/>
    <m/>
    <n v="2201242783"/>
    <s v="31.05.2022"/>
    <m/>
    <n v="213278516602249"/>
    <d v="2022-02-10T00:00:00"/>
    <m/>
    <n v="2"/>
    <m/>
    <s v="SI"/>
    <n v="1"/>
    <n v="20211230"/>
    <n v="20211221"/>
    <n v="91500"/>
    <n v="0"/>
    <m/>
    <d v="2023-06-08T00:00:00"/>
  </r>
  <r>
    <n v="900959051"/>
    <s v="SUBRED INTEGRADA DE SERVICIOS DE SALUD"/>
    <s v="SSCO"/>
    <n v="7205685"/>
    <s v="SSCO"/>
    <n v="7205685"/>
    <s v="SSCO_7205685"/>
    <s v="900959051_SSCO_7205685"/>
    <d v="2022-07-06T00:00:00"/>
    <n v="12300"/>
    <n v="12300"/>
    <s v="B)Factura sin saldo ERP"/>
    <x v="2"/>
    <n v="12300"/>
    <n v="1222240901"/>
    <m/>
    <s v="OK"/>
    <n v="12300"/>
    <n v="0"/>
    <n v="0"/>
    <n v="0"/>
    <n v="0"/>
    <m/>
    <n v="0"/>
    <m/>
    <n v="12300"/>
    <n v="0"/>
    <m/>
    <m/>
    <m/>
    <m/>
    <m/>
    <n v="221608516344870"/>
    <d v="2022-08-18T00:00:00"/>
    <m/>
    <n v="2"/>
    <m/>
    <s v="SI"/>
    <n v="2"/>
    <n v="20230330"/>
    <n v="20230306"/>
    <n v="12300"/>
    <n v="0"/>
    <m/>
    <d v="2023-06-08T00:00:00"/>
  </r>
  <r>
    <n v="900959051"/>
    <s v="SUBRED INTEGRADA DE SERVICIOS DE SALUD"/>
    <s v="SSCO"/>
    <n v="7241122"/>
    <s v="SSCO"/>
    <n v="7241122"/>
    <s v="SSCO_7241122"/>
    <s v="900959051_SSCO_7241122"/>
    <d v="2022-09-30T00:00:00"/>
    <n v="54700"/>
    <n v="54700"/>
    <s v="B)Factura sin saldo ERP"/>
    <x v="2"/>
    <n v="54700"/>
    <n v="1222209351"/>
    <m/>
    <s v="OK"/>
    <n v="54700"/>
    <n v="0"/>
    <n v="0"/>
    <n v="0"/>
    <n v="0"/>
    <m/>
    <n v="0"/>
    <m/>
    <n v="54700"/>
    <n v="0"/>
    <m/>
    <m/>
    <m/>
    <m/>
    <m/>
    <n v="222568516594951"/>
    <d v="2022-10-11T00:00:00"/>
    <m/>
    <n v="2"/>
    <m/>
    <s v="SI"/>
    <n v="1"/>
    <n v="20230228"/>
    <n v="20230207"/>
    <n v="54700"/>
    <n v="0"/>
    <m/>
    <d v="2023-06-08T00:00:00"/>
  </r>
  <r>
    <n v="900959051"/>
    <s v="SUBRED INTEGRADA DE SERVICIOS DE SALUD"/>
    <s v="SSCO"/>
    <n v="7264285"/>
    <s v="SSCO"/>
    <n v="7264285"/>
    <s v="SSCO_7264285"/>
    <s v="900959051_SSCO_7264285"/>
    <d v="2022-11-25T00:00:00"/>
    <n v="49000"/>
    <n v="45300"/>
    <s v="B)Factura sin saldo ERP/conciliar diferencia valor de factura"/>
    <x v="1"/>
    <m/>
    <m/>
    <m/>
    <s v="OK"/>
    <n v="45300"/>
    <n v="0"/>
    <n v="0"/>
    <n v="0"/>
    <n v="0"/>
    <m/>
    <n v="0"/>
    <m/>
    <n v="45300"/>
    <n v="0"/>
    <n v="45300"/>
    <m/>
    <n v="2201366002"/>
    <s v="22.03.2023"/>
    <m/>
    <n v="223228516632517"/>
    <d v="2022-12-16T00:00:00"/>
    <m/>
    <n v="2"/>
    <m/>
    <s v="SI"/>
    <n v="1"/>
    <n v="20221230"/>
    <n v="20221219"/>
    <n v="45300"/>
    <n v="0"/>
    <m/>
    <d v="2023-06-08T00:00:00"/>
  </r>
  <r>
    <n v="900959051"/>
    <s v="SUBRED INTEGRADA DE SERVICIOS DE SALUD"/>
    <s v="SSCO"/>
    <n v="7172043"/>
    <s v="SSCO"/>
    <n v="7172043"/>
    <s v="SSCO_7172043"/>
    <s v="900959051_SSCO_7172043"/>
    <d v="2022-04-16T00:00:00"/>
    <n v="4739373"/>
    <n v="4739373"/>
    <s v="C)Glosas total pendiente por respuesta de IPS"/>
    <x v="3"/>
    <m/>
    <m/>
    <m/>
    <s v="OK"/>
    <n v="4739373"/>
    <n v="0"/>
    <n v="0"/>
    <n v="0"/>
    <n v="0"/>
    <s v="DEVOLUCION"/>
    <n v="4739373"/>
    <s v="AUTORIZACION:SE SOSTIENE DEVOLUCION. CORREO EMITIDO POR LA EPS DEL 07/04/2022 19:09 INDICA LOS CORROS PARA SOLICITUD DEAUTORIZACION DE URGENCIAS, DE EGRESO, Y LOS NUMERO TELEFONICOS PARA VALIDACION. UNA VEZ GESTIONADO PRESENTAR NUEVAMENTE."/>
    <n v="0"/>
    <n v="4739373"/>
    <m/>
    <m/>
    <m/>
    <m/>
    <m/>
    <m/>
    <d v="2022-05-19T00:00:00"/>
    <m/>
    <n v="9"/>
    <m/>
    <s v="SI"/>
    <n v="2"/>
    <n v="21001231"/>
    <n v="20230313"/>
    <n v="4739373"/>
    <n v="0"/>
    <m/>
    <d v="2023-06-08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8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 IPS" fld="10" subtotal="count" baseField="12" baseItem="0"/>
    <dataField name="  SALDO_FACT_IPS" fld="10" baseField="0" baseItem="0" numFmtId="42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workbookViewId="0">
      <selection activeCell="B14" sqref="B14"/>
    </sheetView>
  </sheetViews>
  <sheetFormatPr baseColWidth="10" defaultRowHeight="15" x14ac:dyDescent="0.25"/>
  <cols>
    <col min="1" max="1" width="20" customWidth="1"/>
    <col min="2" max="2" width="23.140625" customWidth="1"/>
    <col min="3" max="3" width="15.5703125" customWidth="1"/>
    <col min="4" max="4" width="23.42578125" bestFit="1" customWidth="1"/>
    <col min="5" max="5" width="8" bestFit="1" customWidth="1"/>
    <col min="6" max="6" width="15.5703125" customWidth="1"/>
    <col min="7" max="7" width="23.28515625" bestFit="1" customWidth="1"/>
    <col min="8" max="8" width="15.7109375" bestFit="1" customWidth="1"/>
    <col min="9" max="9" width="15.5703125" bestFit="1" customWidth="1"/>
    <col min="12" max="12" width="54.28515625" bestFit="1" customWidth="1"/>
  </cols>
  <sheetData>
    <row r="2" spans="1:9" ht="17.25" x14ac:dyDescent="0.3">
      <c r="A2" s="74" t="s">
        <v>86</v>
      </c>
      <c r="B2" s="74"/>
      <c r="C2" s="74"/>
      <c r="D2" s="74"/>
      <c r="E2" s="74"/>
      <c r="F2" s="74"/>
      <c r="G2" s="74"/>
      <c r="H2" s="74"/>
      <c r="I2" s="74"/>
    </row>
    <row r="3" spans="1:9" ht="17.25" x14ac:dyDescent="0.3">
      <c r="A3" s="74" t="s">
        <v>87</v>
      </c>
      <c r="B3" s="74"/>
      <c r="C3" s="74"/>
      <c r="D3" s="74"/>
      <c r="E3" s="74"/>
      <c r="F3" s="74"/>
      <c r="G3" s="74"/>
      <c r="H3" s="74"/>
      <c r="I3" s="74"/>
    </row>
    <row r="4" spans="1:9" ht="17.25" x14ac:dyDescent="0.3">
      <c r="A4" s="74" t="s">
        <v>88</v>
      </c>
      <c r="B4" s="74"/>
      <c r="C4" s="74"/>
      <c r="D4" s="74"/>
      <c r="E4" s="74"/>
      <c r="F4" s="74"/>
      <c r="G4" s="74"/>
      <c r="H4" s="74"/>
      <c r="I4" s="74"/>
    </row>
    <row r="6" spans="1:9" ht="39" customHeight="1" x14ac:dyDescent="0.25">
      <c r="A6" s="3" t="s">
        <v>78</v>
      </c>
      <c r="B6" s="3" t="s">
        <v>89</v>
      </c>
      <c r="C6" s="3" t="s">
        <v>85</v>
      </c>
      <c r="D6" s="3" t="s">
        <v>79</v>
      </c>
      <c r="E6" s="3" t="s">
        <v>84</v>
      </c>
      <c r="F6" s="7" t="s">
        <v>80</v>
      </c>
      <c r="G6" s="3" t="s">
        <v>81</v>
      </c>
      <c r="H6" s="3" t="s">
        <v>82</v>
      </c>
      <c r="I6" s="3" t="s">
        <v>83</v>
      </c>
    </row>
    <row r="7" spans="1:9" x14ac:dyDescent="0.25">
      <c r="A7" s="1" t="s">
        <v>35</v>
      </c>
      <c r="B7" s="1" t="s">
        <v>38</v>
      </c>
      <c r="C7" s="4">
        <v>890303093</v>
      </c>
      <c r="D7" s="1" t="s">
        <v>0</v>
      </c>
      <c r="E7" s="1" t="s">
        <v>36</v>
      </c>
      <c r="F7" s="1" t="s">
        <v>39</v>
      </c>
      <c r="G7" s="1" t="s">
        <v>1</v>
      </c>
      <c r="H7" s="2">
        <v>223070</v>
      </c>
      <c r="I7" s="2">
        <v>223070</v>
      </c>
    </row>
    <row r="8" spans="1:9" x14ac:dyDescent="0.25">
      <c r="A8" s="1" t="s">
        <v>40</v>
      </c>
      <c r="B8" s="1" t="s">
        <v>38</v>
      </c>
      <c r="C8" s="1" t="s">
        <v>37</v>
      </c>
      <c r="D8" s="1" t="s">
        <v>2</v>
      </c>
      <c r="E8" s="1" t="s">
        <v>36</v>
      </c>
      <c r="F8" s="1" t="s">
        <v>41</v>
      </c>
      <c r="G8" s="1" t="s">
        <v>3</v>
      </c>
      <c r="H8" s="2">
        <v>48400</v>
      </c>
      <c r="I8" s="2">
        <v>48400</v>
      </c>
    </row>
    <row r="9" spans="1:9" x14ac:dyDescent="0.25">
      <c r="A9" s="1" t="s">
        <v>42</v>
      </c>
      <c r="B9" s="1" t="s">
        <v>38</v>
      </c>
      <c r="C9" s="1" t="s">
        <v>37</v>
      </c>
      <c r="D9" s="1" t="s">
        <v>4</v>
      </c>
      <c r="E9" s="1" t="s">
        <v>36</v>
      </c>
      <c r="F9" s="1" t="s">
        <v>43</v>
      </c>
      <c r="G9" s="1" t="s">
        <v>1</v>
      </c>
      <c r="H9" s="2">
        <v>48400</v>
      </c>
      <c r="I9" s="2">
        <v>48400</v>
      </c>
    </row>
    <row r="10" spans="1:9" x14ac:dyDescent="0.25">
      <c r="A10" s="1" t="s">
        <v>44</v>
      </c>
      <c r="B10" s="1" t="s">
        <v>38</v>
      </c>
      <c r="C10" s="1" t="s">
        <v>37</v>
      </c>
      <c r="D10" s="1" t="s">
        <v>5</v>
      </c>
      <c r="E10" s="1" t="s">
        <v>36</v>
      </c>
      <c r="F10" s="1" t="s">
        <v>45</v>
      </c>
      <c r="G10" s="1" t="s">
        <v>6</v>
      </c>
      <c r="H10" s="2">
        <v>1808756</v>
      </c>
      <c r="I10" s="2">
        <v>35680</v>
      </c>
    </row>
    <row r="11" spans="1:9" x14ac:dyDescent="0.25">
      <c r="A11" s="1" t="s">
        <v>46</v>
      </c>
      <c r="B11" s="1" t="s">
        <v>38</v>
      </c>
      <c r="C11" s="1" t="s">
        <v>37</v>
      </c>
      <c r="D11" s="1" t="s">
        <v>7</v>
      </c>
      <c r="E11" s="1" t="s">
        <v>36</v>
      </c>
      <c r="F11" s="1" t="s">
        <v>45</v>
      </c>
      <c r="G11" s="1" t="s">
        <v>6</v>
      </c>
      <c r="H11" s="2">
        <v>29500</v>
      </c>
      <c r="I11" s="2">
        <v>29500</v>
      </c>
    </row>
    <row r="12" spans="1:9" x14ac:dyDescent="0.25">
      <c r="A12" s="1" t="s">
        <v>47</v>
      </c>
      <c r="B12" s="1" t="s">
        <v>38</v>
      </c>
      <c r="C12" s="1" t="s">
        <v>37</v>
      </c>
      <c r="D12" s="1" t="s">
        <v>9</v>
      </c>
      <c r="E12" s="1" t="s">
        <v>36</v>
      </c>
      <c r="F12" s="1" t="s">
        <v>48</v>
      </c>
      <c r="G12" s="1" t="s">
        <v>8</v>
      </c>
      <c r="H12" s="2">
        <v>749751</v>
      </c>
      <c r="I12" s="2">
        <v>460819</v>
      </c>
    </row>
    <row r="13" spans="1:9" x14ac:dyDescent="0.25">
      <c r="A13" s="1" t="s">
        <v>49</v>
      </c>
      <c r="B13" s="1" t="s">
        <v>38</v>
      </c>
      <c r="C13" s="1" t="s">
        <v>37</v>
      </c>
      <c r="D13" s="1" t="s">
        <v>10</v>
      </c>
      <c r="E13" s="1" t="s">
        <v>36</v>
      </c>
      <c r="F13" s="1" t="s">
        <v>50</v>
      </c>
      <c r="G13" s="1" t="s">
        <v>11</v>
      </c>
      <c r="H13" s="2">
        <v>44500</v>
      </c>
      <c r="I13" s="2">
        <v>40000</v>
      </c>
    </row>
    <row r="14" spans="1:9" x14ac:dyDescent="0.25">
      <c r="A14" s="1" t="s">
        <v>51</v>
      </c>
      <c r="B14" s="1" t="s">
        <v>38</v>
      </c>
      <c r="C14" s="1" t="s">
        <v>37</v>
      </c>
      <c r="D14" s="1" t="s">
        <v>12</v>
      </c>
      <c r="E14" s="1" t="s">
        <v>36</v>
      </c>
      <c r="F14" s="1" t="s">
        <v>50</v>
      </c>
      <c r="G14" s="1" t="s">
        <v>11</v>
      </c>
      <c r="H14" s="2">
        <v>30900</v>
      </c>
      <c r="I14" s="2">
        <v>27800</v>
      </c>
    </row>
    <row r="15" spans="1:9" x14ac:dyDescent="0.25">
      <c r="A15" s="1" t="s">
        <v>52</v>
      </c>
      <c r="B15" s="1" t="s">
        <v>38</v>
      </c>
      <c r="C15" s="1" t="s">
        <v>37</v>
      </c>
      <c r="D15" s="1" t="s">
        <v>13</v>
      </c>
      <c r="E15" s="1" t="s">
        <v>36</v>
      </c>
      <c r="F15" s="1" t="s">
        <v>53</v>
      </c>
      <c r="G15" s="1" t="s">
        <v>11</v>
      </c>
      <c r="H15" s="2">
        <v>52400</v>
      </c>
      <c r="I15" s="2">
        <v>52400</v>
      </c>
    </row>
    <row r="16" spans="1:9" x14ac:dyDescent="0.25">
      <c r="A16" s="1" t="s">
        <v>54</v>
      </c>
      <c r="B16" s="1" t="s">
        <v>38</v>
      </c>
      <c r="C16" s="1" t="s">
        <v>37</v>
      </c>
      <c r="D16" s="1" t="s">
        <v>14</v>
      </c>
      <c r="E16" s="1" t="s">
        <v>36</v>
      </c>
      <c r="F16" s="1" t="s">
        <v>50</v>
      </c>
      <c r="G16" s="1" t="s">
        <v>11</v>
      </c>
      <c r="H16" s="2">
        <v>51671</v>
      </c>
      <c r="I16" s="2">
        <v>51671</v>
      </c>
    </row>
    <row r="17" spans="1:9" x14ac:dyDescent="0.25">
      <c r="A17" s="1" t="s">
        <v>55</v>
      </c>
      <c r="B17" s="1" t="s">
        <v>38</v>
      </c>
      <c r="C17" s="1" t="s">
        <v>37</v>
      </c>
      <c r="D17" s="1" t="s">
        <v>15</v>
      </c>
      <c r="E17" s="1" t="s">
        <v>36</v>
      </c>
      <c r="F17" s="1" t="s">
        <v>53</v>
      </c>
      <c r="G17" s="1" t="s">
        <v>11</v>
      </c>
      <c r="H17" s="2">
        <v>60225</v>
      </c>
      <c r="I17" s="2">
        <v>60225</v>
      </c>
    </row>
    <row r="18" spans="1:9" x14ac:dyDescent="0.25">
      <c r="A18" s="1" t="s">
        <v>56</v>
      </c>
      <c r="B18" s="1" t="s">
        <v>38</v>
      </c>
      <c r="C18" s="1" t="s">
        <v>37</v>
      </c>
      <c r="D18" s="1" t="s">
        <v>16</v>
      </c>
      <c r="E18" s="1" t="s">
        <v>36</v>
      </c>
      <c r="F18" s="1" t="s">
        <v>53</v>
      </c>
      <c r="G18" s="1" t="s">
        <v>11</v>
      </c>
      <c r="H18" s="2">
        <v>216994</v>
      </c>
      <c r="I18" s="2">
        <v>216994</v>
      </c>
    </row>
    <row r="19" spans="1:9" x14ac:dyDescent="0.25">
      <c r="A19" s="1" t="s">
        <v>57</v>
      </c>
      <c r="B19" s="1" t="s">
        <v>38</v>
      </c>
      <c r="C19" s="1" t="s">
        <v>37</v>
      </c>
      <c r="D19" s="1" t="s">
        <v>17</v>
      </c>
      <c r="E19" s="1" t="s">
        <v>36</v>
      </c>
      <c r="F19" s="1" t="s">
        <v>50</v>
      </c>
      <c r="G19" s="1" t="s">
        <v>11</v>
      </c>
      <c r="H19" s="2">
        <v>13000</v>
      </c>
      <c r="I19" s="2">
        <v>9500</v>
      </c>
    </row>
    <row r="20" spans="1:9" x14ac:dyDescent="0.25">
      <c r="A20" s="1" t="s">
        <v>58</v>
      </c>
      <c r="B20" s="1" t="s">
        <v>38</v>
      </c>
      <c r="C20" s="1" t="s">
        <v>37</v>
      </c>
      <c r="D20" s="1" t="s">
        <v>18</v>
      </c>
      <c r="E20" s="1" t="s">
        <v>36</v>
      </c>
      <c r="F20" s="1" t="s">
        <v>59</v>
      </c>
      <c r="G20" s="1" t="s">
        <v>19</v>
      </c>
      <c r="H20" s="2">
        <v>52236</v>
      </c>
      <c r="I20" s="2">
        <v>52236</v>
      </c>
    </row>
    <row r="21" spans="1:9" x14ac:dyDescent="0.25">
      <c r="A21" s="1" t="s">
        <v>60</v>
      </c>
      <c r="B21" s="1" t="s">
        <v>38</v>
      </c>
      <c r="C21" s="1" t="s">
        <v>37</v>
      </c>
      <c r="D21" s="1" t="s">
        <v>21</v>
      </c>
      <c r="E21" s="1" t="s">
        <v>36</v>
      </c>
      <c r="F21" s="1" t="s">
        <v>61</v>
      </c>
      <c r="G21" s="1" t="s">
        <v>20</v>
      </c>
      <c r="H21" s="2">
        <v>91500</v>
      </c>
      <c r="I21" s="2">
        <v>91500</v>
      </c>
    </row>
    <row r="22" spans="1:9" x14ac:dyDescent="0.25">
      <c r="A22" s="1" t="s">
        <v>62</v>
      </c>
      <c r="B22" s="1" t="s">
        <v>38</v>
      </c>
      <c r="C22" s="1" t="s">
        <v>37</v>
      </c>
      <c r="D22" s="1" t="s">
        <v>23</v>
      </c>
      <c r="E22" s="1" t="s">
        <v>63</v>
      </c>
      <c r="F22" s="1" t="s">
        <v>64</v>
      </c>
      <c r="G22" s="1" t="s">
        <v>22</v>
      </c>
      <c r="H22" s="2">
        <v>4739373</v>
      </c>
      <c r="I22" s="2">
        <v>4739373</v>
      </c>
    </row>
    <row r="23" spans="1:9" x14ac:dyDescent="0.25">
      <c r="A23" s="1" t="s">
        <v>65</v>
      </c>
      <c r="B23" s="1" t="s">
        <v>38</v>
      </c>
      <c r="C23" s="1" t="s">
        <v>37</v>
      </c>
      <c r="D23" s="1" t="s">
        <v>24</v>
      </c>
      <c r="E23" s="1" t="s">
        <v>66</v>
      </c>
      <c r="F23" s="1" t="s">
        <v>67</v>
      </c>
      <c r="G23" s="1" t="s">
        <v>25</v>
      </c>
      <c r="H23" s="2">
        <v>12300</v>
      </c>
      <c r="I23" s="2">
        <v>12300</v>
      </c>
    </row>
    <row r="24" spans="1:9" x14ac:dyDescent="0.25">
      <c r="A24" s="1" t="s">
        <v>68</v>
      </c>
      <c r="B24" s="1" t="s">
        <v>38</v>
      </c>
      <c r="C24" s="1" t="s">
        <v>37</v>
      </c>
      <c r="D24" s="1" t="s">
        <v>26</v>
      </c>
      <c r="E24" s="1" t="s">
        <v>36</v>
      </c>
      <c r="F24" s="1" t="s">
        <v>69</v>
      </c>
      <c r="G24" s="1" t="s">
        <v>27</v>
      </c>
      <c r="H24" s="2">
        <v>40000</v>
      </c>
      <c r="I24" s="2">
        <v>40000</v>
      </c>
    </row>
    <row r="25" spans="1:9" x14ac:dyDescent="0.25">
      <c r="A25" s="1" t="s">
        <v>70</v>
      </c>
      <c r="B25" s="1" t="s">
        <v>38</v>
      </c>
      <c r="C25" s="1" t="s">
        <v>37</v>
      </c>
      <c r="D25" s="1" t="s">
        <v>28</v>
      </c>
      <c r="E25" s="1" t="s">
        <v>36</v>
      </c>
      <c r="F25" s="1" t="s">
        <v>71</v>
      </c>
      <c r="G25" s="1" t="s">
        <v>27</v>
      </c>
      <c r="H25" s="2">
        <v>34000</v>
      </c>
      <c r="I25" s="2">
        <v>30300</v>
      </c>
    </row>
    <row r="26" spans="1:9" x14ac:dyDescent="0.25">
      <c r="A26" s="1" t="s">
        <v>72</v>
      </c>
      <c r="B26" s="1" t="s">
        <v>38</v>
      </c>
      <c r="C26" s="1" t="s">
        <v>37</v>
      </c>
      <c r="D26" s="1" t="s">
        <v>30</v>
      </c>
      <c r="E26" s="1" t="s">
        <v>36</v>
      </c>
      <c r="F26" s="1" t="s">
        <v>73</v>
      </c>
      <c r="G26" s="1" t="s">
        <v>29</v>
      </c>
      <c r="H26" s="2">
        <v>54700</v>
      </c>
      <c r="I26" s="2">
        <v>54700</v>
      </c>
    </row>
    <row r="27" spans="1:9" x14ac:dyDescent="0.25">
      <c r="A27" s="1" t="s">
        <v>74</v>
      </c>
      <c r="B27" s="1" t="s">
        <v>38</v>
      </c>
      <c r="C27" s="1" t="s">
        <v>37</v>
      </c>
      <c r="D27" s="1" t="s">
        <v>31</v>
      </c>
      <c r="E27" s="1" t="s">
        <v>36</v>
      </c>
      <c r="F27" s="1" t="s">
        <v>75</v>
      </c>
      <c r="G27" s="1" t="s">
        <v>32</v>
      </c>
      <c r="H27" s="2">
        <v>49000</v>
      </c>
      <c r="I27" s="2">
        <v>45300</v>
      </c>
    </row>
    <row r="28" spans="1:9" x14ac:dyDescent="0.25">
      <c r="A28" s="1" t="s">
        <v>76</v>
      </c>
      <c r="B28" s="1" t="s">
        <v>38</v>
      </c>
      <c r="C28" s="1" t="s">
        <v>37</v>
      </c>
      <c r="D28" s="1" t="s">
        <v>33</v>
      </c>
      <c r="E28" s="1" t="s">
        <v>36</v>
      </c>
      <c r="F28" s="1" t="s">
        <v>75</v>
      </c>
      <c r="G28" s="1" t="s">
        <v>32</v>
      </c>
      <c r="H28" s="2">
        <v>24700</v>
      </c>
      <c r="I28" s="2">
        <v>24700</v>
      </c>
    </row>
    <row r="29" spans="1:9" x14ac:dyDescent="0.25">
      <c r="A29" s="1" t="s">
        <v>77</v>
      </c>
      <c r="B29" s="1" t="s">
        <v>38</v>
      </c>
      <c r="C29" s="1" t="s">
        <v>37</v>
      </c>
      <c r="D29" s="1" t="s">
        <v>34</v>
      </c>
      <c r="E29" s="1" t="s">
        <v>36</v>
      </c>
      <c r="F29" s="1" t="s">
        <v>75</v>
      </c>
      <c r="G29" s="1" t="s">
        <v>32</v>
      </c>
      <c r="H29" s="2">
        <v>300265</v>
      </c>
      <c r="I29" s="2">
        <v>300265</v>
      </c>
    </row>
    <row r="30" spans="1:9" x14ac:dyDescent="0.25">
      <c r="A30" s="1" t="s">
        <v>90</v>
      </c>
      <c r="B30" s="1" t="s">
        <v>38</v>
      </c>
      <c r="C30" s="1" t="s">
        <v>37</v>
      </c>
      <c r="D30" s="1" t="s">
        <v>92</v>
      </c>
      <c r="E30" s="5">
        <v>2</v>
      </c>
      <c r="F30" s="1" t="s">
        <v>93</v>
      </c>
      <c r="G30" s="1" t="s">
        <v>94</v>
      </c>
      <c r="H30" s="2">
        <v>43500</v>
      </c>
      <c r="I30" s="2">
        <v>39400</v>
      </c>
    </row>
    <row r="31" spans="1:9" x14ac:dyDescent="0.25">
      <c r="A31" s="1" t="s">
        <v>91</v>
      </c>
      <c r="B31" s="1" t="s">
        <v>38</v>
      </c>
      <c r="C31" s="1" t="s">
        <v>37</v>
      </c>
      <c r="D31" s="1" t="s">
        <v>92</v>
      </c>
      <c r="E31" s="5">
        <v>2</v>
      </c>
      <c r="F31" s="1" t="s">
        <v>93</v>
      </c>
      <c r="G31" s="1" t="s">
        <v>94</v>
      </c>
      <c r="H31" s="2">
        <v>117900</v>
      </c>
      <c r="I31" s="2">
        <v>117900</v>
      </c>
    </row>
    <row r="32" spans="1:9" x14ac:dyDescent="0.25">
      <c r="A32" s="75" t="s">
        <v>95</v>
      </c>
      <c r="B32" s="75"/>
      <c r="C32" s="75"/>
      <c r="D32" s="75"/>
      <c r="E32" s="75"/>
      <c r="F32" s="75"/>
      <c r="G32" s="75"/>
      <c r="H32" s="6">
        <f>SUM(H7:H31)</f>
        <v>8937041</v>
      </c>
      <c r="I32" s="6">
        <v>6852433</v>
      </c>
    </row>
  </sheetData>
  <mergeCells count="4">
    <mergeCell ref="A2:I2"/>
    <mergeCell ref="A3:I3"/>
    <mergeCell ref="A4:I4"/>
    <mergeCell ref="A32:G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bestFit="1" customWidth="1"/>
    <col min="2" max="2" width="15.85546875" customWidth="1"/>
    <col min="3" max="3" width="18.140625" customWidth="1"/>
  </cols>
  <sheetData>
    <row r="3" spans="1:3" x14ac:dyDescent="0.25">
      <c r="A3" s="70" t="s">
        <v>241</v>
      </c>
      <c r="B3" t="s">
        <v>242</v>
      </c>
      <c r="C3" t="s">
        <v>243</v>
      </c>
    </row>
    <row r="4" spans="1:3" x14ac:dyDescent="0.25">
      <c r="A4" s="71" t="s">
        <v>204</v>
      </c>
      <c r="B4" s="72">
        <v>5</v>
      </c>
      <c r="C4" s="73">
        <v>922584</v>
      </c>
    </row>
    <row r="5" spans="1:3" x14ac:dyDescent="0.25">
      <c r="A5" s="71" t="s">
        <v>202</v>
      </c>
      <c r="B5" s="72">
        <v>1</v>
      </c>
      <c r="C5" s="73">
        <v>4739373</v>
      </c>
    </row>
    <row r="6" spans="1:3" x14ac:dyDescent="0.25">
      <c r="A6" s="71" t="s">
        <v>208</v>
      </c>
      <c r="B6" s="72">
        <v>2</v>
      </c>
      <c r="C6" s="73">
        <v>67000</v>
      </c>
    </row>
    <row r="7" spans="1:3" x14ac:dyDescent="0.25">
      <c r="A7" s="71" t="s">
        <v>203</v>
      </c>
      <c r="B7" s="72">
        <v>17</v>
      </c>
      <c r="C7" s="73">
        <v>1123476</v>
      </c>
    </row>
    <row r="8" spans="1:3" x14ac:dyDescent="0.25">
      <c r="A8" s="71" t="s">
        <v>240</v>
      </c>
      <c r="B8" s="72">
        <v>25</v>
      </c>
      <c r="C8" s="73">
        <v>6852433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S27"/>
  <sheetViews>
    <sheetView topLeftCell="H1" workbookViewId="0">
      <pane ySplit="1" topLeftCell="A2" activePane="bottomLeft" state="frozen"/>
      <selection activeCell="D1" sqref="D1"/>
      <selection pane="bottomLeft" activeCell="I5" sqref="I5:I17"/>
    </sheetView>
  </sheetViews>
  <sheetFormatPr baseColWidth="10" defaultRowHeight="15" x14ac:dyDescent="0.25"/>
  <cols>
    <col min="2" max="2" width="57.28515625" customWidth="1"/>
    <col min="7" max="7" width="15.42578125" customWidth="1"/>
    <col min="8" max="8" width="22.28515625" customWidth="1"/>
    <col min="12" max="13" width="31.28515625" customWidth="1"/>
    <col min="14" max="14" width="20.5703125" customWidth="1"/>
    <col min="15" max="15" width="15.28515625" customWidth="1"/>
    <col min="16" max="16" width="22" customWidth="1"/>
    <col min="19" max="19" width="12.7109375" customWidth="1"/>
    <col min="21" max="21" width="12.28515625" customWidth="1"/>
    <col min="22" max="23" width="13.7109375" customWidth="1"/>
    <col min="25" max="25" width="12.7109375" customWidth="1"/>
    <col min="27" max="27" width="12.140625" customWidth="1"/>
    <col min="28" max="28" width="12.7109375" customWidth="1"/>
    <col min="33" max="33" width="19.28515625" customWidth="1"/>
  </cols>
  <sheetData>
    <row r="1" spans="1:45" x14ac:dyDescent="0.25">
      <c r="J1" s="13">
        <f>SUBTOTAL(9,J3:J27)</f>
        <v>2915452</v>
      </c>
      <c r="K1" s="13">
        <f>SUBTOTAL(9,K3:K27)</f>
        <v>1123476</v>
      </c>
      <c r="R1" s="13">
        <f>SUBTOTAL(9,R3:R27)</f>
        <v>0</v>
      </c>
      <c r="X1" s="13">
        <f>SUBTOTAL(9,X3:X27)</f>
        <v>0</v>
      </c>
      <c r="Z1" s="13">
        <f>SUBTOTAL(9,Z3:Z27)</f>
        <v>0</v>
      </c>
      <c r="AA1" s="13">
        <f>SUBTOTAL(9,AA3:AA27)</f>
        <v>0</v>
      </c>
      <c r="AP1" s="13">
        <f>SUBTOTAL(9,AP3:AP27)</f>
        <v>0</v>
      </c>
      <c r="AQ1" s="13">
        <f>SUBTOTAL(9,AQ3:AQ27)</f>
        <v>0</v>
      </c>
    </row>
    <row r="2" spans="1:45" s="8" customFormat="1" ht="56.25" customHeight="1" x14ac:dyDescent="0.25">
      <c r="A2" s="10" t="s">
        <v>96</v>
      </c>
      <c r="B2" s="10" t="s">
        <v>97</v>
      </c>
      <c r="C2" s="10" t="s">
        <v>98</v>
      </c>
      <c r="D2" s="10" t="s">
        <v>99</v>
      </c>
      <c r="E2" s="10" t="s">
        <v>100</v>
      </c>
      <c r="F2" s="10" t="s">
        <v>101</v>
      </c>
      <c r="G2" s="11" t="s">
        <v>78</v>
      </c>
      <c r="H2" s="11" t="s">
        <v>167</v>
      </c>
      <c r="I2" s="10" t="s">
        <v>102</v>
      </c>
      <c r="J2" s="10" t="s">
        <v>103</v>
      </c>
      <c r="K2" s="11" t="s">
        <v>104</v>
      </c>
      <c r="L2" s="10" t="s">
        <v>105</v>
      </c>
      <c r="M2" s="11" t="s">
        <v>193</v>
      </c>
      <c r="N2" s="11" t="s">
        <v>194</v>
      </c>
      <c r="O2" s="11" t="s">
        <v>195</v>
      </c>
      <c r="P2" s="11" t="s">
        <v>196</v>
      </c>
      <c r="Q2" s="10" t="s">
        <v>106</v>
      </c>
      <c r="R2" s="10" t="s">
        <v>107</v>
      </c>
      <c r="S2" s="10" t="s">
        <v>108</v>
      </c>
      <c r="T2" s="10" t="s">
        <v>109</v>
      </c>
      <c r="U2" s="10" t="s">
        <v>110</v>
      </c>
      <c r="V2" s="10" t="s">
        <v>111</v>
      </c>
      <c r="W2" s="11" t="s">
        <v>200</v>
      </c>
      <c r="X2" s="11" t="s">
        <v>197</v>
      </c>
      <c r="Y2" s="11" t="s">
        <v>199</v>
      </c>
      <c r="Z2" s="10" t="s">
        <v>112</v>
      </c>
      <c r="AA2" s="10" t="s">
        <v>113</v>
      </c>
      <c r="AB2" s="11" t="s">
        <v>198</v>
      </c>
      <c r="AC2" s="11" t="s">
        <v>114</v>
      </c>
      <c r="AD2" s="11" t="s">
        <v>115</v>
      </c>
      <c r="AE2" s="11" t="s">
        <v>116</v>
      </c>
      <c r="AF2" s="11" t="s">
        <v>117</v>
      </c>
      <c r="AG2" s="10" t="s">
        <v>118</v>
      </c>
      <c r="AH2" s="10" t="s">
        <v>119</v>
      </c>
      <c r="AI2" s="10" t="s">
        <v>120</v>
      </c>
      <c r="AJ2" s="10" t="s">
        <v>121</v>
      </c>
      <c r="AK2" s="10" t="s">
        <v>122</v>
      </c>
      <c r="AL2" s="10" t="s">
        <v>123</v>
      </c>
      <c r="AM2" s="10" t="s">
        <v>124</v>
      </c>
      <c r="AN2" s="10" t="s">
        <v>125</v>
      </c>
      <c r="AO2" s="10" t="s">
        <v>126</v>
      </c>
      <c r="AP2" s="11" t="s">
        <v>127</v>
      </c>
      <c r="AQ2" s="10" t="s">
        <v>128</v>
      </c>
      <c r="AR2" s="10" t="s">
        <v>129</v>
      </c>
      <c r="AS2" s="10" t="s">
        <v>130</v>
      </c>
    </row>
    <row r="3" spans="1:45" x14ac:dyDescent="0.25">
      <c r="A3" s="1">
        <v>900959051</v>
      </c>
      <c r="B3" s="1" t="s">
        <v>134</v>
      </c>
      <c r="C3" s="1" t="s">
        <v>135</v>
      </c>
      <c r="D3" s="1">
        <v>7218809</v>
      </c>
      <c r="E3" s="1"/>
      <c r="F3" s="1"/>
      <c r="G3" s="1" t="s">
        <v>142</v>
      </c>
      <c r="H3" s="1" t="s">
        <v>168</v>
      </c>
      <c r="I3" s="9">
        <v>44781</v>
      </c>
      <c r="J3" s="12">
        <v>40000</v>
      </c>
      <c r="K3" s="12">
        <v>40000</v>
      </c>
      <c r="L3" s="1" t="s">
        <v>131</v>
      </c>
      <c r="M3" s="1" t="s">
        <v>203</v>
      </c>
      <c r="N3" s="1"/>
      <c r="O3" s="1"/>
      <c r="P3" s="1"/>
      <c r="Q3" s="1" t="s">
        <v>132</v>
      </c>
      <c r="R3" s="12">
        <v>0</v>
      </c>
      <c r="S3" s="12">
        <v>0</v>
      </c>
      <c r="T3" s="12">
        <v>0</v>
      </c>
      <c r="U3" s="12">
        <v>0</v>
      </c>
      <c r="V3" s="12">
        <v>0</v>
      </c>
      <c r="W3" s="12"/>
      <c r="X3" s="12">
        <v>0</v>
      </c>
      <c r="Y3" s="1"/>
      <c r="Z3" s="12">
        <v>0</v>
      </c>
      <c r="AA3" s="12">
        <v>0</v>
      </c>
      <c r="AB3" s="1"/>
      <c r="AC3" s="1"/>
      <c r="AD3" s="1"/>
      <c r="AE3" s="1"/>
      <c r="AF3" s="1"/>
      <c r="AG3" s="1"/>
      <c r="AH3" s="9">
        <v>44944</v>
      </c>
      <c r="AI3" s="1"/>
      <c r="AJ3" s="1"/>
      <c r="AK3" s="1"/>
      <c r="AL3" s="1" t="s">
        <v>133</v>
      </c>
      <c r="AM3" s="1"/>
      <c r="AN3" s="1"/>
      <c r="AO3" s="1"/>
      <c r="AP3" s="12">
        <v>0</v>
      </c>
      <c r="AQ3" s="12">
        <v>0</v>
      </c>
      <c r="AR3" s="1"/>
      <c r="AS3" s="9">
        <v>45085</v>
      </c>
    </row>
    <row r="4" spans="1:45" x14ac:dyDescent="0.25">
      <c r="A4" s="1">
        <v>900959051</v>
      </c>
      <c r="B4" s="1" t="s">
        <v>134</v>
      </c>
      <c r="C4" s="1" t="s">
        <v>135</v>
      </c>
      <c r="D4" s="1">
        <v>7223389</v>
      </c>
      <c r="E4" s="1"/>
      <c r="F4" s="1"/>
      <c r="G4" s="1" t="s">
        <v>143</v>
      </c>
      <c r="H4" s="1" t="s">
        <v>169</v>
      </c>
      <c r="I4" s="9">
        <v>44793</v>
      </c>
      <c r="J4" s="12">
        <v>34000</v>
      </c>
      <c r="K4" s="12">
        <v>30300</v>
      </c>
      <c r="L4" s="1" t="s">
        <v>131</v>
      </c>
      <c r="M4" s="1" t="s">
        <v>203</v>
      </c>
      <c r="N4" s="1"/>
      <c r="O4" s="1"/>
      <c r="P4" s="1"/>
      <c r="Q4" s="1" t="s">
        <v>132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/>
      <c r="X4" s="12">
        <v>0</v>
      </c>
      <c r="Y4" s="1"/>
      <c r="Z4" s="12">
        <v>0</v>
      </c>
      <c r="AA4" s="12">
        <v>0</v>
      </c>
      <c r="AB4" s="1"/>
      <c r="AC4" s="1"/>
      <c r="AD4" s="1"/>
      <c r="AE4" s="1"/>
      <c r="AF4" s="1"/>
      <c r="AG4" s="1"/>
      <c r="AH4" s="9">
        <v>44944</v>
      </c>
      <c r="AI4" s="1"/>
      <c r="AJ4" s="1"/>
      <c r="AK4" s="1"/>
      <c r="AL4" s="1" t="s">
        <v>133</v>
      </c>
      <c r="AM4" s="1"/>
      <c r="AN4" s="1"/>
      <c r="AO4" s="1"/>
      <c r="AP4" s="12">
        <v>0</v>
      </c>
      <c r="AQ4" s="12">
        <v>0</v>
      </c>
      <c r="AR4" s="1"/>
      <c r="AS4" s="9">
        <v>45085</v>
      </c>
    </row>
    <row r="5" spans="1:45" x14ac:dyDescent="0.25">
      <c r="A5" s="1">
        <v>900959051</v>
      </c>
      <c r="B5" s="1" t="s">
        <v>134</v>
      </c>
      <c r="C5" s="1" t="s">
        <v>136</v>
      </c>
      <c r="D5" s="1">
        <v>633788</v>
      </c>
      <c r="E5" s="1"/>
      <c r="F5" s="1"/>
      <c r="G5" s="1" t="s">
        <v>144</v>
      </c>
      <c r="H5" s="1" t="s">
        <v>170</v>
      </c>
      <c r="I5" s="9">
        <v>42734</v>
      </c>
      <c r="J5" s="12">
        <v>223070</v>
      </c>
      <c r="K5" s="12">
        <v>223070</v>
      </c>
      <c r="L5" s="1" t="s">
        <v>131</v>
      </c>
      <c r="M5" s="1" t="s">
        <v>203</v>
      </c>
      <c r="N5" s="1"/>
      <c r="O5" s="1"/>
      <c r="P5" s="1"/>
      <c r="Q5" s="1" t="s">
        <v>132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/>
      <c r="X5" s="12">
        <v>0</v>
      </c>
      <c r="Y5" s="1"/>
      <c r="Z5" s="12">
        <v>0</v>
      </c>
      <c r="AA5" s="12">
        <v>0</v>
      </c>
      <c r="AB5" s="1"/>
      <c r="AC5" s="1"/>
      <c r="AD5" s="1"/>
      <c r="AE5" s="1"/>
      <c r="AF5" s="1"/>
      <c r="AG5" s="1"/>
      <c r="AH5" s="9">
        <v>42857</v>
      </c>
      <c r="AI5" s="1"/>
      <c r="AJ5" s="1"/>
      <c r="AK5" s="1"/>
      <c r="AL5" s="1" t="s">
        <v>133</v>
      </c>
      <c r="AM5" s="1"/>
      <c r="AN5" s="1"/>
      <c r="AO5" s="1"/>
      <c r="AP5" s="12">
        <v>0</v>
      </c>
      <c r="AQ5" s="12">
        <v>0</v>
      </c>
      <c r="AR5" s="1"/>
      <c r="AS5" s="9">
        <v>45085</v>
      </c>
    </row>
    <row r="6" spans="1:45" x14ac:dyDescent="0.25">
      <c r="A6" s="1">
        <v>900959051</v>
      </c>
      <c r="B6" s="1" t="s">
        <v>134</v>
      </c>
      <c r="C6" s="1" t="s">
        <v>136</v>
      </c>
      <c r="D6" s="1">
        <v>874196</v>
      </c>
      <c r="E6" s="1"/>
      <c r="F6" s="1"/>
      <c r="G6" s="1" t="s">
        <v>145</v>
      </c>
      <c r="H6" s="1" t="s">
        <v>171</v>
      </c>
      <c r="I6" s="9">
        <v>42793</v>
      </c>
      <c r="J6" s="12">
        <v>48400</v>
      </c>
      <c r="K6" s="12">
        <v>48400</v>
      </c>
      <c r="L6" s="1" t="s">
        <v>131</v>
      </c>
      <c r="M6" s="1" t="s">
        <v>203</v>
      </c>
      <c r="N6" s="1"/>
      <c r="O6" s="1"/>
      <c r="P6" s="1"/>
      <c r="Q6" s="1" t="s">
        <v>132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/>
      <c r="X6" s="12">
        <v>0</v>
      </c>
      <c r="Y6" s="1"/>
      <c r="Z6" s="12">
        <v>0</v>
      </c>
      <c r="AA6" s="12">
        <v>0</v>
      </c>
      <c r="AB6" s="1"/>
      <c r="AC6" s="1"/>
      <c r="AD6" s="1"/>
      <c r="AE6" s="1"/>
      <c r="AF6" s="1"/>
      <c r="AG6" s="1"/>
      <c r="AH6" s="9">
        <v>42948</v>
      </c>
      <c r="AI6" s="1"/>
      <c r="AJ6" s="1"/>
      <c r="AK6" s="1"/>
      <c r="AL6" s="1" t="s">
        <v>133</v>
      </c>
      <c r="AM6" s="1"/>
      <c r="AN6" s="1"/>
      <c r="AO6" s="1"/>
      <c r="AP6" s="12">
        <v>0</v>
      </c>
      <c r="AQ6" s="12">
        <v>0</v>
      </c>
      <c r="AR6" s="1"/>
      <c r="AS6" s="9">
        <v>45085</v>
      </c>
    </row>
    <row r="7" spans="1:45" x14ac:dyDescent="0.25">
      <c r="A7" s="1">
        <v>900959051</v>
      </c>
      <c r="B7" s="1" t="s">
        <v>134</v>
      </c>
      <c r="C7" s="1" t="s">
        <v>136</v>
      </c>
      <c r="D7" s="1">
        <v>947496</v>
      </c>
      <c r="E7" s="1"/>
      <c r="F7" s="1"/>
      <c r="G7" s="1" t="s">
        <v>146</v>
      </c>
      <c r="H7" s="1" t="s">
        <v>172</v>
      </c>
      <c r="I7" s="9">
        <v>42808</v>
      </c>
      <c r="J7" s="12">
        <v>48400</v>
      </c>
      <c r="K7" s="12">
        <v>48400</v>
      </c>
      <c r="L7" s="1" t="s">
        <v>131</v>
      </c>
      <c r="M7" s="1" t="s">
        <v>203</v>
      </c>
      <c r="N7" s="1"/>
      <c r="O7" s="1"/>
      <c r="P7" s="1"/>
      <c r="Q7" s="1" t="s">
        <v>132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/>
      <c r="X7" s="12">
        <v>0</v>
      </c>
      <c r="Y7" s="1"/>
      <c r="Z7" s="12">
        <v>0</v>
      </c>
      <c r="AA7" s="12">
        <v>0</v>
      </c>
      <c r="AB7" s="1"/>
      <c r="AC7" s="1"/>
      <c r="AD7" s="1"/>
      <c r="AE7" s="1"/>
      <c r="AF7" s="1"/>
      <c r="AG7" s="1"/>
      <c r="AH7" s="9">
        <v>42857</v>
      </c>
      <c r="AI7" s="1"/>
      <c r="AJ7" s="1"/>
      <c r="AK7" s="1"/>
      <c r="AL7" s="1" t="s">
        <v>133</v>
      </c>
      <c r="AM7" s="1"/>
      <c r="AN7" s="1"/>
      <c r="AO7" s="1"/>
      <c r="AP7" s="12">
        <v>0</v>
      </c>
      <c r="AQ7" s="12">
        <v>0</v>
      </c>
      <c r="AR7" s="1"/>
      <c r="AS7" s="9">
        <v>45085</v>
      </c>
    </row>
    <row r="8" spans="1:45" x14ac:dyDescent="0.25">
      <c r="A8" s="1">
        <v>900959051</v>
      </c>
      <c r="B8" s="1" t="s">
        <v>134</v>
      </c>
      <c r="C8" s="1" t="s">
        <v>136</v>
      </c>
      <c r="D8" s="1">
        <v>1891329</v>
      </c>
      <c r="E8" s="1"/>
      <c r="F8" s="1"/>
      <c r="G8" s="1" t="s">
        <v>147</v>
      </c>
      <c r="H8" s="1" t="s">
        <v>173</v>
      </c>
      <c r="I8" s="9">
        <v>43011</v>
      </c>
      <c r="J8" s="12">
        <v>1808756</v>
      </c>
      <c r="K8" s="12">
        <v>35680</v>
      </c>
      <c r="L8" s="1" t="s">
        <v>131</v>
      </c>
      <c r="M8" s="1" t="s">
        <v>203</v>
      </c>
      <c r="N8" s="1"/>
      <c r="O8" s="1"/>
      <c r="P8" s="1"/>
      <c r="Q8" s="1" t="s">
        <v>132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/>
      <c r="X8" s="12">
        <v>0</v>
      </c>
      <c r="Y8" s="1"/>
      <c r="Z8" s="12">
        <v>0</v>
      </c>
      <c r="AA8" s="12">
        <v>0</v>
      </c>
      <c r="AB8" s="1"/>
      <c r="AC8" s="1"/>
      <c r="AD8" s="1"/>
      <c r="AE8" s="1"/>
      <c r="AF8" s="1"/>
      <c r="AG8" s="1"/>
      <c r="AH8" s="9">
        <v>43252</v>
      </c>
      <c r="AI8" s="1"/>
      <c r="AJ8" s="1"/>
      <c r="AK8" s="1"/>
      <c r="AL8" s="1" t="s">
        <v>133</v>
      </c>
      <c r="AM8" s="1"/>
      <c r="AN8" s="1"/>
      <c r="AO8" s="1"/>
      <c r="AP8" s="12">
        <v>0</v>
      </c>
      <c r="AQ8" s="12">
        <v>0</v>
      </c>
      <c r="AR8" s="1"/>
      <c r="AS8" s="9">
        <v>45085</v>
      </c>
    </row>
    <row r="9" spans="1:45" x14ac:dyDescent="0.25">
      <c r="A9" s="1">
        <v>900959051</v>
      </c>
      <c r="B9" s="1" t="s">
        <v>134</v>
      </c>
      <c r="C9" s="1" t="s">
        <v>136</v>
      </c>
      <c r="D9" s="1">
        <v>1959001</v>
      </c>
      <c r="E9" s="1"/>
      <c r="F9" s="1"/>
      <c r="G9" s="1" t="s">
        <v>148</v>
      </c>
      <c r="H9" s="1" t="s">
        <v>174</v>
      </c>
      <c r="I9" s="9">
        <v>43025</v>
      </c>
      <c r="J9" s="12">
        <v>29500</v>
      </c>
      <c r="K9" s="12">
        <v>29500</v>
      </c>
      <c r="L9" s="1" t="s">
        <v>131</v>
      </c>
      <c r="M9" s="1" t="s">
        <v>203</v>
      </c>
      <c r="N9" s="1"/>
      <c r="O9" s="1"/>
      <c r="P9" s="1"/>
      <c r="Q9" s="1" t="s">
        <v>132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/>
      <c r="X9" s="12">
        <v>0</v>
      </c>
      <c r="Y9" s="1"/>
      <c r="Z9" s="12">
        <v>0</v>
      </c>
      <c r="AA9" s="12">
        <v>0</v>
      </c>
      <c r="AB9" s="1"/>
      <c r="AC9" s="1"/>
      <c r="AD9" s="1"/>
      <c r="AE9" s="1"/>
      <c r="AF9" s="1"/>
      <c r="AG9" s="1"/>
      <c r="AH9" s="9">
        <v>43252</v>
      </c>
      <c r="AI9" s="1"/>
      <c r="AJ9" s="1"/>
      <c r="AK9" s="1"/>
      <c r="AL9" s="1" t="s">
        <v>133</v>
      </c>
      <c r="AM9" s="1"/>
      <c r="AN9" s="1"/>
      <c r="AO9" s="1"/>
      <c r="AP9" s="12">
        <v>0</v>
      </c>
      <c r="AQ9" s="12">
        <v>0</v>
      </c>
      <c r="AR9" s="1"/>
      <c r="AS9" s="9">
        <v>45085</v>
      </c>
    </row>
    <row r="10" spans="1:45" x14ac:dyDescent="0.25">
      <c r="A10" s="1">
        <v>900959051</v>
      </c>
      <c r="B10" s="1" t="s">
        <v>134</v>
      </c>
      <c r="C10" s="1" t="s">
        <v>135</v>
      </c>
      <c r="D10" s="1">
        <v>7045945</v>
      </c>
      <c r="E10" s="1"/>
      <c r="F10" s="1"/>
      <c r="G10" s="1" t="s">
        <v>149</v>
      </c>
      <c r="H10" s="1" t="s">
        <v>175</v>
      </c>
      <c r="I10" s="9">
        <v>44292</v>
      </c>
      <c r="J10" s="12">
        <v>44500</v>
      </c>
      <c r="K10" s="12">
        <v>40000</v>
      </c>
      <c r="L10" s="1" t="s">
        <v>131</v>
      </c>
      <c r="M10" s="1" t="s">
        <v>203</v>
      </c>
      <c r="N10" s="1"/>
      <c r="O10" s="1"/>
      <c r="P10" s="1"/>
      <c r="Q10" s="1" t="s">
        <v>132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/>
      <c r="X10" s="12">
        <v>0</v>
      </c>
      <c r="Y10" s="1"/>
      <c r="Z10" s="12">
        <v>0</v>
      </c>
      <c r="AA10" s="12">
        <v>0</v>
      </c>
      <c r="AB10" s="1"/>
      <c r="AC10" s="1"/>
      <c r="AD10" s="1"/>
      <c r="AE10" s="1"/>
      <c r="AF10" s="1"/>
      <c r="AG10" s="1"/>
      <c r="AH10" s="9">
        <v>44396</v>
      </c>
      <c r="AI10" s="1"/>
      <c r="AJ10" s="1"/>
      <c r="AK10" s="1"/>
      <c r="AL10" s="1" t="s">
        <v>133</v>
      </c>
      <c r="AM10" s="1"/>
      <c r="AN10" s="1"/>
      <c r="AO10" s="1"/>
      <c r="AP10" s="12">
        <v>0</v>
      </c>
      <c r="AQ10" s="12">
        <v>0</v>
      </c>
      <c r="AR10" s="1"/>
      <c r="AS10" s="9">
        <v>45085</v>
      </c>
    </row>
    <row r="11" spans="1:45" x14ac:dyDescent="0.25">
      <c r="A11" s="1">
        <v>900959051</v>
      </c>
      <c r="B11" s="1" t="s">
        <v>134</v>
      </c>
      <c r="C11" s="1" t="s">
        <v>135</v>
      </c>
      <c r="D11" s="1">
        <v>7046576</v>
      </c>
      <c r="E11" s="1"/>
      <c r="F11" s="1"/>
      <c r="G11" s="1" t="s">
        <v>150</v>
      </c>
      <c r="H11" s="1" t="s">
        <v>176</v>
      </c>
      <c r="I11" s="9">
        <v>44294</v>
      </c>
      <c r="J11" s="12">
        <v>30900</v>
      </c>
      <c r="K11" s="12">
        <v>27800</v>
      </c>
      <c r="L11" s="1" t="s">
        <v>131</v>
      </c>
      <c r="M11" s="1" t="s">
        <v>203</v>
      </c>
      <c r="N11" s="1"/>
      <c r="O11" s="1"/>
      <c r="P11" s="1"/>
      <c r="Q11" s="1" t="s">
        <v>132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/>
      <c r="X11" s="12">
        <v>0</v>
      </c>
      <c r="Y11" s="1"/>
      <c r="Z11" s="12">
        <v>0</v>
      </c>
      <c r="AA11" s="12">
        <v>0</v>
      </c>
      <c r="AB11" s="1"/>
      <c r="AC11" s="1"/>
      <c r="AD11" s="1"/>
      <c r="AE11" s="1"/>
      <c r="AF11" s="1"/>
      <c r="AG11" s="1"/>
      <c r="AH11" s="9">
        <v>44396</v>
      </c>
      <c r="AI11" s="1"/>
      <c r="AJ11" s="1"/>
      <c r="AK11" s="1"/>
      <c r="AL11" s="1" t="s">
        <v>133</v>
      </c>
      <c r="AM11" s="1"/>
      <c r="AN11" s="1"/>
      <c r="AO11" s="1"/>
      <c r="AP11" s="12">
        <v>0</v>
      </c>
      <c r="AQ11" s="12">
        <v>0</v>
      </c>
      <c r="AR11" s="1"/>
      <c r="AS11" s="9">
        <v>45085</v>
      </c>
    </row>
    <row r="12" spans="1:45" x14ac:dyDescent="0.25">
      <c r="A12" s="1">
        <v>900959051</v>
      </c>
      <c r="B12" s="1" t="s">
        <v>134</v>
      </c>
      <c r="C12" s="1" t="s">
        <v>135</v>
      </c>
      <c r="D12" s="1">
        <v>7046863</v>
      </c>
      <c r="E12" s="1"/>
      <c r="F12" s="1"/>
      <c r="G12" s="1" t="s">
        <v>151</v>
      </c>
      <c r="H12" s="1" t="s">
        <v>177</v>
      </c>
      <c r="I12" s="9">
        <v>44295</v>
      </c>
      <c r="J12" s="12">
        <v>52400</v>
      </c>
      <c r="K12" s="12">
        <v>52400</v>
      </c>
      <c r="L12" s="1" t="s">
        <v>131</v>
      </c>
      <c r="M12" s="1" t="s">
        <v>203</v>
      </c>
      <c r="N12" s="1"/>
      <c r="O12" s="1"/>
      <c r="P12" s="1"/>
      <c r="Q12" s="1" t="s">
        <v>132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/>
      <c r="X12" s="12">
        <v>0</v>
      </c>
      <c r="Y12" s="1"/>
      <c r="Z12" s="12">
        <v>0</v>
      </c>
      <c r="AA12" s="12">
        <v>0</v>
      </c>
      <c r="AB12" s="1"/>
      <c r="AC12" s="1"/>
      <c r="AD12" s="1"/>
      <c r="AE12" s="1"/>
      <c r="AF12" s="1"/>
      <c r="AG12" s="1"/>
      <c r="AH12" s="9">
        <v>44396</v>
      </c>
      <c r="AI12" s="1"/>
      <c r="AJ12" s="1"/>
      <c r="AK12" s="1"/>
      <c r="AL12" s="1" t="s">
        <v>133</v>
      </c>
      <c r="AM12" s="1"/>
      <c r="AN12" s="1"/>
      <c r="AO12" s="1"/>
      <c r="AP12" s="12">
        <v>0</v>
      </c>
      <c r="AQ12" s="12">
        <v>0</v>
      </c>
      <c r="AR12" s="1"/>
      <c r="AS12" s="9">
        <v>45085</v>
      </c>
    </row>
    <row r="13" spans="1:45" x14ac:dyDescent="0.25">
      <c r="A13" s="1">
        <v>900959051</v>
      </c>
      <c r="B13" s="1" t="s">
        <v>134</v>
      </c>
      <c r="C13" s="1" t="s">
        <v>135</v>
      </c>
      <c r="D13" s="1">
        <v>7048648</v>
      </c>
      <c r="E13" s="1"/>
      <c r="F13" s="1"/>
      <c r="G13" s="1" t="s">
        <v>152</v>
      </c>
      <c r="H13" s="1" t="s">
        <v>178</v>
      </c>
      <c r="I13" s="9">
        <v>44301</v>
      </c>
      <c r="J13" s="12">
        <v>51671</v>
      </c>
      <c r="K13" s="12">
        <v>51671</v>
      </c>
      <c r="L13" s="1" t="s">
        <v>131</v>
      </c>
      <c r="M13" s="1" t="s">
        <v>203</v>
      </c>
      <c r="N13" s="1"/>
      <c r="O13" s="1"/>
      <c r="P13" s="1"/>
      <c r="Q13" s="1" t="s">
        <v>132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/>
      <c r="X13" s="12">
        <v>0</v>
      </c>
      <c r="Y13" s="1"/>
      <c r="Z13" s="12">
        <v>0</v>
      </c>
      <c r="AA13" s="12">
        <v>0</v>
      </c>
      <c r="AB13" s="1"/>
      <c r="AC13" s="1"/>
      <c r="AD13" s="1"/>
      <c r="AE13" s="1"/>
      <c r="AF13" s="1"/>
      <c r="AG13" s="1"/>
      <c r="AH13" s="9">
        <v>44396</v>
      </c>
      <c r="AI13" s="1"/>
      <c r="AJ13" s="1"/>
      <c r="AK13" s="1"/>
      <c r="AL13" s="1" t="s">
        <v>133</v>
      </c>
      <c r="AM13" s="1"/>
      <c r="AN13" s="1"/>
      <c r="AO13" s="1"/>
      <c r="AP13" s="12">
        <v>0</v>
      </c>
      <c r="AQ13" s="12">
        <v>0</v>
      </c>
      <c r="AR13" s="1"/>
      <c r="AS13" s="9">
        <v>45085</v>
      </c>
    </row>
    <row r="14" spans="1:45" x14ac:dyDescent="0.25">
      <c r="A14" s="1">
        <v>900959051</v>
      </c>
      <c r="B14" s="1" t="s">
        <v>134</v>
      </c>
      <c r="C14" s="1" t="s">
        <v>135</v>
      </c>
      <c r="D14" s="1">
        <v>7049333</v>
      </c>
      <c r="E14" s="1"/>
      <c r="F14" s="1"/>
      <c r="G14" s="1" t="s">
        <v>153</v>
      </c>
      <c r="H14" s="1" t="s">
        <v>179</v>
      </c>
      <c r="I14" s="9">
        <v>44303</v>
      </c>
      <c r="J14" s="12">
        <v>60225</v>
      </c>
      <c r="K14" s="12">
        <v>60225</v>
      </c>
      <c r="L14" s="1" t="s">
        <v>131</v>
      </c>
      <c r="M14" s="1" t="s">
        <v>203</v>
      </c>
      <c r="N14" s="1"/>
      <c r="O14" s="1"/>
      <c r="P14" s="1"/>
      <c r="Q14" s="1" t="s">
        <v>132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/>
      <c r="X14" s="12">
        <v>0</v>
      </c>
      <c r="Y14" s="1"/>
      <c r="Z14" s="12">
        <v>0</v>
      </c>
      <c r="AA14" s="12">
        <v>0</v>
      </c>
      <c r="AB14" s="1"/>
      <c r="AC14" s="1"/>
      <c r="AD14" s="1"/>
      <c r="AE14" s="1"/>
      <c r="AF14" s="1"/>
      <c r="AG14" s="1"/>
      <c r="AH14" s="9">
        <v>44396</v>
      </c>
      <c r="AI14" s="1"/>
      <c r="AJ14" s="1"/>
      <c r="AK14" s="1"/>
      <c r="AL14" s="1" t="s">
        <v>133</v>
      </c>
      <c r="AM14" s="1"/>
      <c r="AN14" s="1"/>
      <c r="AO14" s="1"/>
      <c r="AP14" s="12">
        <v>0</v>
      </c>
      <c r="AQ14" s="12">
        <v>0</v>
      </c>
      <c r="AR14" s="1"/>
      <c r="AS14" s="9">
        <v>45085</v>
      </c>
    </row>
    <row r="15" spans="1:45" x14ac:dyDescent="0.25">
      <c r="A15" s="1">
        <v>900959051</v>
      </c>
      <c r="B15" s="1" t="s">
        <v>134</v>
      </c>
      <c r="C15" s="1" t="s">
        <v>135</v>
      </c>
      <c r="D15" s="1">
        <v>7049336</v>
      </c>
      <c r="E15" s="1"/>
      <c r="F15" s="1"/>
      <c r="G15" s="1" t="s">
        <v>154</v>
      </c>
      <c r="H15" s="1" t="s">
        <v>180</v>
      </c>
      <c r="I15" s="9">
        <v>44303</v>
      </c>
      <c r="J15" s="12">
        <v>216994</v>
      </c>
      <c r="K15" s="12">
        <v>216994</v>
      </c>
      <c r="L15" s="1" t="s">
        <v>131</v>
      </c>
      <c r="M15" s="1" t="s">
        <v>203</v>
      </c>
      <c r="N15" s="1"/>
      <c r="O15" s="1"/>
      <c r="P15" s="1"/>
      <c r="Q15" s="1" t="s">
        <v>132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/>
      <c r="X15" s="12">
        <v>0</v>
      </c>
      <c r="Y15" s="1"/>
      <c r="Z15" s="12">
        <v>0</v>
      </c>
      <c r="AA15" s="12">
        <v>0</v>
      </c>
      <c r="AB15" s="1"/>
      <c r="AC15" s="1"/>
      <c r="AD15" s="1"/>
      <c r="AE15" s="1"/>
      <c r="AF15" s="1"/>
      <c r="AG15" s="1"/>
      <c r="AH15" s="9">
        <v>44396</v>
      </c>
      <c r="AI15" s="1"/>
      <c r="AJ15" s="1"/>
      <c r="AK15" s="1"/>
      <c r="AL15" s="1" t="s">
        <v>133</v>
      </c>
      <c r="AM15" s="1"/>
      <c r="AN15" s="1"/>
      <c r="AO15" s="1"/>
      <c r="AP15" s="12">
        <v>0</v>
      </c>
      <c r="AQ15" s="12">
        <v>0</v>
      </c>
      <c r="AR15" s="1"/>
      <c r="AS15" s="9">
        <v>45085</v>
      </c>
    </row>
    <row r="16" spans="1:45" x14ac:dyDescent="0.25">
      <c r="A16" s="1">
        <v>900959051</v>
      </c>
      <c r="B16" s="1" t="s">
        <v>134</v>
      </c>
      <c r="C16" s="1" t="s">
        <v>135</v>
      </c>
      <c r="D16" s="1">
        <v>7052289</v>
      </c>
      <c r="E16" s="1"/>
      <c r="F16" s="1"/>
      <c r="G16" s="1" t="s">
        <v>155</v>
      </c>
      <c r="H16" s="1" t="s">
        <v>181</v>
      </c>
      <c r="I16" s="9">
        <v>44314</v>
      </c>
      <c r="J16" s="12">
        <v>13000</v>
      </c>
      <c r="K16" s="12">
        <v>9500</v>
      </c>
      <c r="L16" s="1" t="s">
        <v>131</v>
      </c>
      <c r="M16" s="1" t="s">
        <v>203</v>
      </c>
      <c r="N16" s="1"/>
      <c r="O16" s="1"/>
      <c r="P16" s="1"/>
      <c r="Q16" s="1" t="s">
        <v>132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/>
      <c r="X16" s="12">
        <v>0</v>
      </c>
      <c r="Y16" s="1"/>
      <c r="Z16" s="12">
        <v>0</v>
      </c>
      <c r="AA16" s="12">
        <v>0</v>
      </c>
      <c r="AB16" s="1"/>
      <c r="AC16" s="1"/>
      <c r="AD16" s="1"/>
      <c r="AE16" s="1"/>
      <c r="AF16" s="1"/>
      <c r="AG16" s="1"/>
      <c r="AH16" s="9">
        <v>44396</v>
      </c>
      <c r="AI16" s="1"/>
      <c r="AJ16" s="1"/>
      <c r="AK16" s="1"/>
      <c r="AL16" s="1" t="s">
        <v>133</v>
      </c>
      <c r="AM16" s="1"/>
      <c r="AN16" s="1"/>
      <c r="AO16" s="1"/>
      <c r="AP16" s="12">
        <v>0</v>
      </c>
      <c r="AQ16" s="12">
        <v>0</v>
      </c>
      <c r="AR16" s="1"/>
      <c r="AS16" s="9">
        <v>45085</v>
      </c>
    </row>
    <row r="17" spans="1:45" x14ac:dyDescent="0.25">
      <c r="A17" s="1">
        <v>900959051</v>
      </c>
      <c r="B17" s="1" t="s">
        <v>134</v>
      </c>
      <c r="C17" s="1" t="s">
        <v>135</v>
      </c>
      <c r="D17" s="1">
        <v>7069158</v>
      </c>
      <c r="E17" s="1"/>
      <c r="F17" s="1"/>
      <c r="G17" s="1" t="s">
        <v>156</v>
      </c>
      <c r="H17" s="1" t="s">
        <v>182</v>
      </c>
      <c r="I17" s="9">
        <v>44372</v>
      </c>
      <c r="J17" s="12">
        <v>52236</v>
      </c>
      <c r="K17" s="12">
        <v>52236</v>
      </c>
      <c r="L17" s="1" t="s">
        <v>131</v>
      </c>
      <c r="M17" s="1" t="s">
        <v>203</v>
      </c>
      <c r="N17" s="1"/>
      <c r="O17" s="1"/>
      <c r="P17" s="1"/>
      <c r="Q17" s="1" t="s">
        <v>132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/>
      <c r="X17" s="12">
        <v>0</v>
      </c>
      <c r="Y17" s="1"/>
      <c r="Z17" s="12">
        <v>0</v>
      </c>
      <c r="AA17" s="12">
        <v>0</v>
      </c>
      <c r="AB17" s="1"/>
      <c r="AC17" s="1"/>
      <c r="AD17" s="1"/>
      <c r="AE17" s="1"/>
      <c r="AF17" s="1"/>
      <c r="AG17" s="1"/>
      <c r="AH17" s="9">
        <v>44383</v>
      </c>
      <c r="AI17" s="1"/>
      <c r="AJ17" s="1"/>
      <c r="AK17" s="1"/>
      <c r="AL17" s="1" t="s">
        <v>133</v>
      </c>
      <c r="AM17" s="1"/>
      <c r="AN17" s="1"/>
      <c r="AO17" s="1"/>
      <c r="AP17" s="12">
        <v>0</v>
      </c>
      <c r="AQ17" s="12">
        <v>0</v>
      </c>
      <c r="AR17" s="1"/>
      <c r="AS17" s="9">
        <v>45085</v>
      </c>
    </row>
    <row r="18" spans="1:45" x14ac:dyDescent="0.25">
      <c r="A18" s="1">
        <v>900959051</v>
      </c>
      <c r="B18" s="1" t="s">
        <v>134</v>
      </c>
      <c r="C18" s="1" t="s">
        <v>135</v>
      </c>
      <c r="D18" s="1">
        <v>7278785</v>
      </c>
      <c r="E18" s="1"/>
      <c r="F18" s="1"/>
      <c r="G18" s="1" t="s">
        <v>157</v>
      </c>
      <c r="H18" s="1" t="s">
        <v>183</v>
      </c>
      <c r="I18" s="9">
        <v>44963</v>
      </c>
      <c r="J18" s="12">
        <v>43500</v>
      </c>
      <c r="K18" s="12">
        <v>39400</v>
      </c>
      <c r="L18" s="1" t="s">
        <v>131</v>
      </c>
      <c r="M18" s="1" t="s">
        <v>203</v>
      </c>
      <c r="N18" s="1"/>
      <c r="O18" s="1"/>
      <c r="P18" s="1"/>
      <c r="Q18" s="1" t="s">
        <v>132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/>
      <c r="X18" s="12">
        <v>0</v>
      </c>
      <c r="Y18" s="1"/>
      <c r="Z18" s="12">
        <v>0</v>
      </c>
      <c r="AA18" s="12">
        <v>0</v>
      </c>
      <c r="AB18" s="1"/>
      <c r="AC18" s="1"/>
      <c r="AD18" s="1"/>
      <c r="AE18" s="1"/>
      <c r="AF18" s="1"/>
      <c r="AG18" s="1"/>
      <c r="AH18" s="9">
        <v>44960</v>
      </c>
      <c r="AI18" s="1"/>
      <c r="AJ18" s="1"/>
      <c r="AK18" s="1"/>
      <c r="AL18" s="1" t="s">
        <v>133</v>
      </c>
      <c r="AM18" s="1"/>
      <c r="AN18" s="1"/>
      <c r="AO18" s="1"/>
      <c r="AP18" s="12">
        <v>0</v>
      </c>
      <c r="AQ18" s="12">
        <v>0</v>
      </c>
      <c r="AR18" s="1"/>
      <c r="AS18" s="9">
        <v>45085</v>
      </c>
    </row>
    <row r="19" spans="1:45" x14ac:dyDescent="0.25">
      <c r="A19" s="1">
        <v>900959051</v>
      </c>
      <c r="B19" s="1" t="s">
        <v>134</v>
      </c>
      <c r="C19" s="1" t="s">
        <v>135</v>
      </c>
      <c r="D19" s="1">
        <v>7279448</v>
      </c>
      <c r="E19" s="1"/>
      <c r="F19" s="1"/>
      <c r="G19" s="1" t="s">
        <v>158</v>
      </c>
      <c r="H19" s="1" t="s">
        <v>184</v>
      </c>
      <c r="I19" s="9">
        <v>44963</v>
      </c>
      <c r="J19" s="12">
        <v>117900</v>
      </c>
      <c r="K19" s="12">
        <v>117900</v>
      </c>
      <c r="L19" s="1" t="s">
        <v>131</v>
      </c>
      <c r="M19" s="1" t="s">
        <v>203</v>
      </c>
      <c r="N19" s="1"/>
      <c r="O19" s="1"/>
      <c r="P19" s="1"/>
      <c r="Q19" s="1" t="s">
        <v>132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/>
      <c r="X19" s="12">
        <v>0</v>
      </c>
      <c r="Y19" s="1"/>
      <c r="Z19" s="12">
        <v>0</v>
      </c>
      <c r="AA19" s="12">
        <v>0</v>
      </c>
      <c r="AB19" s="1"/>
      <c r="AC19" s="1"/>
      <c r="AD19" s="1"/>
      <c r="AE19" s="1"/>
      <c r="AF19" s="1"/>
      <c r="AG19" s="1"/>
      <c r="AH19" s="9">
        <v>44960</v>
      </c>
      <c r="AI19" s="1"/>
      <c r="AJ19" s="1"/>
      <c r="AK19" s="1"/>
      <c r="AL19" s="1" t="s">
        <v>133</v>
      </c>
      <c r="AM19" s="1"/>
      <c r="AN19" s="1"/>
      <c r="AO19" s="1"/>
      <c r="AP19" s="12">
        <v>0</v>
      </c>
      <c r="AQ19" s="12">
        <v>0</v>
      </c>
      <c r="AR19" s="1"/>
      <c r="AS19" s="9">
        <v>45085</v>
      </c>
    </row>
    <row r="20" spans="1:45" hidden="1" x14ac:dyDescent="0.25">
      <c r="A20" s="1">
        <v>900959051</v>
      </c>
      <c r="B20" s="1" t="s">
        <v>134</v>
      </c>
      <c r="C20" s="1" t="s">
        <v>135</v>
      </c>
      <c r="D20" s="1">
        <v>7265561</v>
      </c>
      <c r="E20" s="1" t="s">
        <v>135</v>
      </c>
      <c r="F20" s="1">
        <v>7265561</v>
      </c>
      <c r="G20" s="1" t="s">
        <v>159</v>
      </c>
      <c r="H20" s="1" t="s">
        <v>185</v>
      </c>
      <c r="I20" s="9">
        <v>44894</v>
      </c>
      <c r="J20" s="12">
        <v>24700</v>
      </c>
      <c r="K20" s="12">
        <v>24700</v>
      </c>
      <c r="L20" s="1" t="s">
        <v>137</v>
      </c>
      <c r="M20" s="1" t="s">
        <v>204</v>
      </c>
      <c r="N20" s="1"/>
      <c r="O20" s="1"/>
      <c r="P20" s="1"/>
      <c r="Q20" s="1" t="s">
        <v>138</v>
      </c>
      <c r="R20" s="12">
        <v>24700</v>
      </c>
      <c r="S20" s="12">
        <v>0</v>
      </c>
      <c r="T20" s="12">
        <v>0</v>
      </c>
      <c r="U20" s="12">
        <v>0</v>
      </c>
      <c r="V20" s="12">
        <v>0</v>
      </c>
      <c r="W20" s="12"/>
      <c r="X20" s="12">
        <v>0</v>
      </c>
      <c r="Y20" s="1"/>
      <c r="Z20" s="12">
        <v>24700</v>
      </c>
      <c r="AA20" s="12">
        <v>0</v>
      </c>
      <c r="AB20" s="12">
        <v>24700</v>
      </c>
      <c r="AC20" s="1"/>
      <c r="AD20">
        <v>2201366002</v>
      </c>
      <c r="AE20" t="s">
        <v>205</v>
      </c>
      <c r="AF20" s="1"/>
      <c r="AG20" s="14">
        <v>223228516631970</v>
      </c>
      <c r="AH20" s="9">
        <v>44911</v>
      </c>
      <c r="AI20" s="1"/>
      <c r="AJ20" s="1">
        <v>2</v>
      </c>
      <c r="AK20" s="1"/>
      <c r="AL20" s="1" t="s">
        <v>133</v>
      </c>
      <c r="AM20" s="1">
        <v>1</v>
      </c>
      <c r="AN20" s="1">
        <v>20221230</v>
      </c>
      <c r="AO20" s="1">
        <v>20221219</v>
      </c>
      <c r="AP20" s="12">
        <v>24700</v>
      </c>
      <c r="AQ20" s="12">
        <v>0</v>
      </c>
      <c r="AR20" s="1"/>
      <c r="AS20" s="9">
        <v>45085</v>
      </c>
    </row>
    <row r="21" spans="1:45" hidden="1" x14ac:dyDescent="0.25">
      <c r="A21" s="1">
        <v>900959051</v>
      </c>
      <c r="B21" s="1" t="s">
        <v>134</v>
      </c>
      <c r="C21" s="1" t="s">
        <v>135</v>
      </c>
      <c r="D21" s="1">
        <v>7265765</v>
      </c>
      <c r="E21" s="1" t="s">
        <v>135</v>
      </c>
      <c r="F21" s="1">
        <v>7265765</v>
      </c>
      <c r="G21" s="1" t="s">
        <v>160</v>
      </c>
      <c r="H21" s="1" t="s">
        <v>186</v>
      </c>
      <c r="I21" s="9">
        <v>44894</v>
      </c>
      <c r="J21" s="12">
        <v>300265</v>
      </c>
      <c r="K21" s="12">
        <v>300265</v>
      </c>
      <c r="L21" s="1" t="s">
        <v>137</v>
      </c>
      <c r="M21" s="1" t="s">
        <v>204</v>
      </c>
      <c r="N21" s="1"/>
      <c r="O21" s="1"/>
      <c r="P21" s="1"/>
      <c r="Q21" s="1" t="s">
        <v>138</v>
      </c>
      <c r="R21" s="12">
        <v>300265</v>
      </c>
      <c r="S21" s="12">
        <v>0</v>
      </c>
      <c r="T21" s="12">
        <v>0</v>
      </c>
      <c r="U21" s="12">
        <v>0</v>
      </c>
      <c r="V21" s="12">
        <v>0</v>
      </c>
      <c r="W21" s="12"/>
      <c r="X21" s="12">
        <v>0</v>
      </c>
      <c r="Y21" s="1"/>
      <c r="Z21" s="12">
        <v>300265</v>
      </c>
      <c r="AA21" s="12">
        <v>0</v>
      </c>
      <c r="AB21" s="12">
        <v>300265</v>
      </c>
      <c r="AC21" s="1"/>
      <c r="AD21">
        <v>2201366002</v>
      </c>
      <c r="AE21" t="s">
        <v>205</v>
      </c>
      <c r="AF21" s="1"/>
      <c r="AG21" s="14">
        <v>223338523199067</v>
      </c>
      <c r="AH21" s="9">
        <v>44911</v>
      </c>
      <c r="AI21" s="1"/>
      <c r="AJ21" s="1">
        <v>2</v>
      </c>
      <c r="AK21" s="1"/>
      <c r="AL21" s="1" t="s">
        <v>133</v>
      </c>
      <c r="AM21" s="1">
        <v>1</v>
      </c>
      <c r="AN21" s="1">
        <v>20221230</v>
      </c>
      <c r="AO21" s="1">
        <v>20221219</v>
      </c>
      <c r="AP21" s="12">
        <v>300265</v>
      </c>
      <c r="AQ21" s="12">
        <v>0</v>
      </c>
      <c r="AR21" s="1"/>
      <c r="AS21" s="9">
        <v>45085</v>
      </c>
    </row>
    <row r="22" spans="1:45" hidden="1" x14ac:dyDescent="0.25">
      <c r="A22" s="1">
        <v>900959051</v>
      </c>
      <c r="B22" s="1" t="s">
        <v>134</v>
      </c>
      <c r="C22" s="1" t="s">
        <v>136</v>
      </c>
      <c r="D22" s="1">
        <v>2673294</v>
      </c>
      <c r="E22" s="1" t="s">
        <v>136</v>
      </c>
      <c r="F22" s="1">
        <v>2673294</v>
      </c>
      <c r="G22" s="1" t="s">
        <v>161</v>
      </c>
      <c r="H22" s="1" t="s">
        <v>187</v>
      </c>
      <c r="I22" s="9">
        <v>43177</v>
      </c>
      <c r="J22" s="12">
        <v>749751</v>
      </c>
      <c r="K22" s="12">
        <v>460819</v>
      </c>
      <c r="L22" s="1" t="s">
        <v>137</v>
      </c>
      <c r="M22" s="1" t="s">
        <v>204</v>
      </c>
      <c r="N22" s="1"/>
      <c r="O22" s="1"/>
      <c r="P22" s="1"/>
      <c r="Q22" s="1" t="s">
        <v>138</v>
      </c>
      <c r="R22" s="12">
        <v>749751</v>
      </c>
      <c r="S22" s="12">
        <v>0</v>
      </c>
      <c r="T22" s="12">
        <v>0</v>
      </c>
      <c r="U22" s="12">
        <v>0</v>
      </c>
      <c r="V22" s="12">
        <v>0</v>
      </c>
      <c r="W22" s="12"/>
      <c r="X22" s="12">
        <v>0</v>
      </c>
      <c r="Y22" s="1"/>
      <c r="Z22" s="12">
        <v>749751</v>
      </c>
      <c r="AA22" s="12">
        <v>0</v>
      </c>
      <c r="AB22" s="12">
        <v>749751</v>
      </c>
      <c r="AC22" s="1"/>
      <c r="AD22">
        <v>2200510366</v>
      </c>
      <c r="AE22" s="1" t="s">
        <v>206</v>
      </c>
      <c r="AF22" s="1"/>
      <c r="AG22" s="14">
        <v>999999999999999</v>
      </c>
      <c r="AH22" s="9">
        <v>43202</v>
      </c>
      <c r="AI22" s="1"/>
      <c r="AJ22" s="1">
        <v>2</v>
      </c>
      <c r="AK22" s="1"/>
      <c r="AL22" s="1" t="s">
        <v>133</v>
      </c>
      <c r="AM22" s="1">
        <v>1</v>
      </c>
      <c r="AN22" s="1">
        <v>20180430</v>
      </c>
      <c r="AO22" s="1">
        <v>20180416</v>
      </c>
      <c r="AP22" s="12">
        <v>749751</v>
      </c>
      <c r="AQ22" s="12">
        <v>0</v>
      </c>
      <c r="AR22" s="1"/>
      <c r="AS22" s="9">
        <v>45085</v>
      </c>
    </row>
    <row r="23" spans="1:45" hidden="1" x14ac:dyDescent="0.25">
      <c r="A23" s="1">
        <v>900959051</v>
      </c>
      <c r="B23" s="1" t="s">
        <v>134</v>
      </c>
      <c r="C23" s="1" t="s">
        <v>135</v>
      </c>
      <c r="D23" s="1">
        <v>7118892</v>
      </c>
      <c r="E23" s="1" t="s">
        <v>135</v>
      </c>
      <c r="F23" s="1">
        <v>7118892</v>
      </c>
      <c r="G23" s="1" t="s">
        <v>162</v>
      </c>
      <c r="H23" s="1" t="s">
        <v>188</v>
      </c>
      <c r="I23" s="9">
        <v>44524</v>
      </c>
      <c r="J23" s="12">
        <v>91500</v>
      </c>
      <c r="K23" s="12">
        <v>91500</v>
      </c>
      <c r="L23" s="1" t="s">
        <v>137</v>
      </c>
      <c r="M23" s="1" t="s">
        <v>204</v>
      </c>
      <c r="N23" s="1"/>
      <c r="O23" s="1"/>
      <c r="P23" s="1"/>
      <c r="Q23" s="1" t="s">
        <v>138</v>
      </c>
      <c r="R23" s="12">
        <v>91500</v>
      </c>
      <c r="S23" s="12">
        <v>0</v>
      </c>
      <c r="T23" s="12">
        <v>0</v>
      </c>
      <c r="U23" s="12">
        <v>0</v>
      </c>
      <c r="V23" s="12">
        <v>0</v>
      </c>
      <c r="W23" s="12"/>
      <c r="X23" s="12">
        <v>0</v>
      </c>
      <c r="Y23" s="1"/>
      <c r="Z23" s="12">
        <v>91500</v>
      </c>
      <c r="AA23" s="12">
        <v>0</v>
      </c>
      <c r="AB23" s="12">
        <v>91500</v>
      </c>
      <c r="AC23" s="1"/>
      <c r="AD23">
        <v>2201242783</v>
      </c>
      <c r="AE23" s="1" t="s">
        <v>207</v>
      </c>
      <c r="AF23" s="1"/>
      <c r="AG23" s="14">
        <v>213278516602249</v>
      </c>
      <c r="AH23" s="9">
        <v>44602</v>
      </c>
      <c r="AI23" s="1"/>
      <c r="AJ23" s="1">
        <v>2</v>
      </c>
      <c r="AK23" s="1"/>
      <c r="AL23" s="1" t="s">
        <v>133</v>
      </c>
      <c r="AM23" s="1">
        <v>1</v>
      </c>
      <c r="AN23" s="1">
        <v>20211230</v>
      </c>
      <c r="AO23" s="1">
        <v>20211221</v>
      </c>
      <c r="AP23" s="12">
        <v>91500</v>
      </c>
      <c r="AQ23" s="12">
        <v>0</v>
      </c>
      <c r="AR23" s="1"/>
      <c r="AS23" s="9">
        <v>45085</v>
      </c>
    </row>
    <row r="24" spans="1:45" hidden="1" x14ac:dyDescent="0.25">
      <c r="A24" s="1">
        <v>900959051</v>
      </c>
      <c r="B24" s="1" t="s">
        <v>134</v>
      </c>
      <c r="C24" s="1" t="s">
        <v>135</v>
      </c>
      <c r="D24" s="1">
        <v>7205685</v>
      </c>
      <c r="E24" s="1" t="s">
        <v>135</v>
      </c>
      <c r="F24" s="1">
        <v>7205685</v>
      </c>
      <c r="G24" s="1" t="s">
        <v>163</v>
      </c>
      <c r="H24" s="1" t="s">
        <v>189</v>
      </c>
      <c r="I24" s="9">
        <v>44748</v>
      </c>
      <c r="J24" s="12">
        <v>12300</v>
      </c>
      <c r="K24" s="12">
        <v>12300</v>
      </c>
      <c r="L24" s="1" t="s">
        <v>137</v>
      </c>
      <c r="M24" s="1" t="s">
        <v>208</v>
      </c>
      <c r="N24" s="12">
        <v>12300</v>
      </c>
      <c r="O24" s="86">
        <v>1222240901</v>
      </c>
      <c r="P24" s="1"/>
      <c r="Q24" s="1" t="s">
        <v>138</v>
      </c>
      <c r="R24" s="12">
        <v>12300</v>
      </c>
      <c r="S24" s="12">
        <v>0</v>
      </c>
      <c r="T24" s="12">
        <v>0</v>
      </c>
      <c r="U24" s="12">
        <v>0</v>
      </c>
      <c r="V24" s="12">
        <v>0</v>
      </c>
      <c r="W24" s="12"/>
      <c r="X24" s="12">
        <v>0</v>
      </c>
      <c r="Y24" s="1"/>
      <c r="Z24" s="12">
        <v>12300</v>
      </c>
      <c r="AA24" s="12">
        <v>0</v>
      </c>
      <c r="AB24" s="1"/>
      <c r="AC24" s="1"/>
      <c r="AD24" s="1"/>
      <c r="AE24" s="1"/>
      <c r="AF24" s="1"/>
      <c r="AG24" s="14">
        <v>221608516344870</v>
      </c>
      <c r="AH24" s="9">
        <v>44791</v>
      </c>
      <c r="AI24" s="1"/>
      <c r="AJ24" s="1">
        <v>2</v>
      </c>
      <c r="AK24" s="1"/>
      <c r="AL24" s="1" t="s">
        <v>133</v>
      </c>
      <c r="AM24" s="1">
        <v>2</v>
      </c>
      <c r="AN24" s="1">
        <v>20230330</v>
      </c>
      <c r="AO24" s="1">
        <v>20230306</v>
      </c>
      <c r="AP24" s="12">
        <v>12300</v>
      </c>
      <c r="AQ24" s="12">
        <v>0</v>
      </c>
      <c r="AR24" s="1"/>
      <c r="AS24" s="9">
        <v>45085</v>
      </c>
    </row>
    <row r="25" spans="1:45" hidden="1" x14ac:dyDescent="0.25">
      <c r="A25" s="1">
        <v>900959051</v>
      </c>
      <c r="B25" s="1" t="s">
        <v>134</v>
      </c>
      <c r="C25" s="1" t="s">
        <v>135</v>
      </c>
      <c r="D25" s="1">
        <v>7241122</v>
      </c>
      <c r="E25" s="1" t="s">
        <v>135</v>
      </c>
      <c r="F25" s="1">
        <v>7241122</v>
      </c>
      <c r="G25" s="1" t="s">
        <v>164</v>
      </c>
      <c r="H25" s="1" t="s">
        <v>190</v>
      </c>
      <c r="I25" s="9">
        <v>44834</v>
      </c>
      <c r="J25" s="12">
        <v>54700</v>
      </c>
      <c r="K25" s="12">
        <v>54700</v>
      </c>
      <c r="L25" s="1" t="s">
        <v>137</v>
      </c>
      <c r="M25" s="1" t="s">
        <v>208</v>
      </c>
      <c r="N25" s="12">
        <v>54700</v>
      </c>
      <c r="O25" s="87">
        <v>1222209351</v>
      </c>
      <c r="P25" s="1"/>
      <c r="Q25" s="1" t="s">
        <v>138</v>
      </c>
      <c r="R25" s="12">
        <v>54700</v>
      </c>
      <c r="S25" s="12">
        <v>0</v>
      </c>
      <c r="T25" s="12">
        <v>0</v>
      </c>
      <c r="U25" s="12">
        <v>0</v>
      </c>
      <c r="V25" s="12">
        <v>0</v>
      </c>
      <c r="W25" s="12"/>
      <c r="X25" s="12">
        <v>0</v>
      </c>
      <c r="Y25" s="1"/>
      <c r="Z25" s="12">
        <v>54700</v>
      </c>
      <c r="AA25" s="12">
        <v>0</v>
      </c>
      <c r="AB25" s="1"/>
      <c r="AC25" s="1"/>
      <c r="AD25" s="1"/>
      <c r="AE25" s="1"/>
      <c r="AF25" s="1"/>
      <c r="AG25" s="14">
        <v>222568516594951</v>
      </c>
      <c r="AH25" s="9">
        <v>44845</v>
      </c>
      <c r="AI25" s="1"/>
      <c r="AJ25" s="1">
        <v>2</v>
      </c>
      <c r="AK25" s="1"/>
      <c r="AL25" s="1" t="s">
        <v>133</v>
      </c>
      <c r="AM25" s="1">
        <v>1</v>
      </c>
      <c r="AN25" s="1">
        <v>20230228</v>
      </c>
      <c r="AO25" s="1">
        <v>20230207</v>
      </c>
      <c r="AP25" s="12">
        <v>54700</v>
      </c>
      <c r="AQ25" s="12">
        <v>0</v>
      </c>
      <c r="AR25" s="1"/>
      <c r="AS25" s="9">
        <v>45085</v>
      </c>
    </row>
    <row r="26" spans="1:45" hidden="1" x14ac:dyDescent="0.25">
      <c r="A26" s="1">
        <v>900959051</v>
      </c>
      <c r="B26" s="1" t="s">
        <v>134</v>
      </c>
      <c r="C26" s="1" t="s">
        <v>135</v>
      </c>
      <c r="D26" s="1">
        <v>7264285</v>
      </c>
      <c r="E26" s="1" t="s">
        <v>135</v>
      </c>
      <c r="F26" s="1">
        <v>7264285</v>
      </c>
      <c r="G26" s="1" t="s">
        <v>165</v>
      </c>
      <c r="H26" s="1" t="s">
        <v>191</v>
      </c>
      <c r="I26" s="9">
        <v>44890</v>
      </c>
      <c r="J26" s="12">
        <v>49000</v>
      </c>
      <c r="K26" s="12">
        <v>45300</v>
      </c>
      <c r="L26" s="1" t="s">
        <v>139</v>
      </c>
      <c r="M26" s="1" t="s">
        <v>204</v>
      </c>
      <c r="N26" s="1"/>
      <c r="O26" s="1"/>
      <c r="P26" s="1"/>
      <c r="Q26" s="1" t="s">
        <v>138</v>
      </c>
      <c r="R26" s="12">
        <v>45300</v>
      </c>
      <c r="S26" s="12">
        <v>0</v>
      </c>
      <c r="T26" s="12">
        <v>0</v>
      </c>
      <c r="U26" s="12">
        <v>0</v>
      </c>
      <c r="V26" s="12">
        <v>0</v>
      </c>
      <c r="W26" s="12"/>
      <c r="X26" s="12">
        <v>0</v>
      </c>
      <c r="Y26" s="1"/>
      <c r="Z26" s="12">
        <v>45300</v>
      </c>
      <c r="AA26" s="12">
        <v>0</v>
      </c>
      <c r="AB26" s="12">
        <v>45300</v>
      </c>
      <c r="AC26" s="1"/>
      <c r="AD26">
        <v>2201366002</v>
      </c>
      <c r="AE26" t="s">
        <v>205</v>
      </c>
      <c r="AF26" s="1"/>
      <c r="AG26" s="14">
        <v>223228516632517</v>
      </c>
      <c r="AH26" s="9">
        <v>44911</v>
      </c>
      <c r="AI26" s="1"/>
      <c r="AJ26" s="1">
        <v>2</v>
      </c>
      <c r="AK26" s="1"/>
      <c r="AL26" s="1" t="s">
        <v>133</v>
      </c>
      <c r="AM26" s="1">
        <v>1</v>
      </c>
      <c r="AN26" s="1">
        <v>20221230</v>
      </c>
      <c r="AO26" s="1">
        <v>20221219</v>
      </c>
      <c r="AP26" s="12">
        <v>45300</v>
      </c>
      <c r="AQ26" s="12">
        <v>0</v>
      </c>
      <c r="AR26" s="1"/>
      <c r="AS26" s="9">
        <v>45085</v>
      </c>
    </row>
    <row r="27" spans="1:45" hidden="1" x14ac:dyDescent="0.25">
      <c r="A27" s="1">
        <v>900959051</v>
      </c>
      <c r="B27" s="1" t="s">
        <v>134</v>
      </c>
      <c r="C27" s="1" t="s">
        <v>135</v>
      </c>
      <c r="D27" s="1">
        <v>7172043</v>
      </c>
      <c r="E27" s="1" t="s">
        <v>135</v>
      </c>
      <c r="F27" s="1">
        <v>7172043</v>
      </c>
      <c r="G27" s="1" t="s">
        <v>166</v>
      </c>
      <c r="H27" s="1" t="s">
        <v>192</v>
      </c>
      <c r="I27" s="9">
        <v>44667</v>
      </c>
      <c r="J27" s="12">
        <v>4739373</v>
      </c>
      <c r="K27" s="12">
        <v>4739373</v>
      </c>
      <c r="L27" s="1" t="s">
        <v>140</v>
      </c>
      <c r="M27" s="1" t="s">
        <v>202</v>
      </c>
      <c r="N27" s="1"/>
      <c r="O27" s="1"/>
      <c r="P27" s="1"/>
      <c r="Q27" s="1" t="s">
        <v>138</v>
      </c>
      <c r="R27" s="12">
        <v>4739373</v>
      </c>
      <c r="S27" s="12">
        <v>0</v>
      </c>
      <c r="T27" s="12">
        <v>0</v>
      </c>
      <c r="U27" s="12">
        <v>0</v>
      </c>
      <c r="V27" s="12">
        <v>0</v>
      </c>
      <c r="W27" s="12" t="s">
        <v>201</v>
      </c>
      <c r="X27" s="12">
        <v>4739373</v>
      </c>
      <c r="Y27" s="1" t="s">
        <v>141</v>
      </c>
      <c r="Z27" s="12">
        <v>0</v>
      </c>
      <c r="AA27" s="12">
        <v>4739373</v>
      </c>
      <c r="AB27" s="1"/>
      <c r="AC27" s="1"/>
      <c r="AD27" s="1"/>
      <c r="AE27" s="1"/>
      <c r="AF27" s="1"/>
      <c r="AG27" s="1"/>
      <c r="AH27" s="9">
        <v>44700</v>
      </c>
      <c r="AI27" s="1"/>
      <c r="AJ27" s="1">
        <v>9</v>
      </c>
      <c r="AK27" s="1"/>
      <c r="AL27" s="1" t="s">
        <v>133</v>
      </c>
      <c r="AM27" s="1">
        <v>2</v>
      </c>
      <c r="AN27" s="1">
        <v>21001231</v>
      </c>
      <c r="AO27" s="1">
        <v>20230313</v>
      </c>
      <c r="AP27" s="12">
        <v>4739373</v>
      </c>
      <c r="AQ27" s="12">
        <v>0</v>
      </c>
      <c r="AR27" s="1"/>
      <c r="AS27" s="9">
        <v>45085</v>
      </c>
    </row>
  </sheetData>
  <autoFilter ref="A2:AS27">
    <filterColumn colId="12">
      <filters>
        <filter val="FACTURA NO RADICAD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D21" sqref="D21:I21"/>
    </sheetView>
  </sheetViews>
  <sheetFormatPr baseColWidth="10" defaultColWidth="11" defaultRowHeight="12.75" x14ac:dyDescent="0.2"/>
  <cols>
    <col min="1" max="1" width="1" style="15" customWidth="1"/>
    <col min="2" max="2" width="11" style="15"/>
    <col min="3" max="3" width="17.5703125" style="15" customWidth="1"/>
    <col min="4" max="4" width="11.5703125" style="15" customWidth="1"/>
    <col min="5" max="8" width="11" style="15"/>
    <col min="9" max="9" width="22.5703125" style="15" customWidth="1"/>
    <col min="10" max="10" width="14" style="15" customWidth="1"/>
    <col min="11" max="11" width="1.7109375" style="15" customWidth="1"/>
    <col min="12" max="12" width="11" style="15"/>
    <col min="13" max="13" width="20.7109375" style="15" customWidth="1"/>
    <col min="14" max="14" width="11" style="15"/>
    <col min="15" max="15" width="19.5703125" style="15" customWidth="1"/>
    <col min="16" max="218" width="11" style="15"/>
    <col min="219" max="219" width="4.42578125" style="15" customWidth="1"/>
    <col min="220" max="220" width="11" style="15"/>
    <col min="221" max="221" width="17.5703125" style="15" customWidth="1"/>
    <col min="222" max="222" width="11.5703125" style="15" customWidth="1"/>
    <col min="223" max="226" width="11" style="15"/>
    <col min="227" max="227" width="22.5703125" style="15" customWidth="1"/>
    <col min="228" max="228" width="14" style="15" customWidth="1"/>
    <col min="229" max="229" width="1.7109375" style="15" customWidth="1"/>
    <col min="230" max="474" width="11" style="15"/>
    <col min="475" max="475" width="4.42578125" style="15" customWidth="1"/>
    <col min="476" max="476" width="11" style="15"/>
    <col min="477" max="477" width="17.5703125" style="15" customWidth="1"/>
    <col min="478" max="478" width="11.5703125" style="15" customWidth="1"/>
    <col min="479" max="482" width="11" style="15"/>
    <col min="483" max="483" width="22.5703125" style="15" customWidth="1"/>
    <col min="484" max="484" width="14" style="15" customWidth="1"/>
    <col min="485" max="485" width="1.7109375" style="15" customWidth="1"/>
    <col min="486" max="730" width="11" style="15"/>
    <col min="731" max="731" width="4.42578125" style="15" customWidth="1"/>
    <col min="732" max="732" width="11" style="15"/>
    <col min="733" max="733" width="17.5703125" style="15" customWidth="1"/>
    <col min="734" max="734" width="11.5703125" style="15" customWidth="1"/>
    <col min="735" max="738" width="11" style="15"/>
    <col min="739" max="739" width="22.5703125" style="15" customWidth="1"/>
    <col min="740" max="740" width="14" style="15" customWidth="1"/>
    <col min="741" max="741" width="1.7109375" style="15" customWidth="1"/>
    <col min="742" max="986" width="11" style="15"/>
    <col min="987" max="987" width="4.42578125" style="15" customWidth="1"/>
    <col min="988" max="988" width="11" style="15"/>
    <col min="989" max="989" width="17.5703125" style="15" customWidth="1"/>
    <col min="990" max="990" width="11.5703125" style="15" customWidth="1"/>
    <col min="991" max="994" width="11" style="15"/>
    <col min="995" max="995" width="22.5703125" style="15" customWidth="1"/>
    <col min="996" max="996" width="14" style="15" customWidth="1"/>
    <col min="997" max="997" width="1.7109375" style="15" customWidth="1"/>
    <col min="998" max="1242" width="11" style="15"/>
    <col min="1243" max="1243" width="4.42578125" style="15" customWidth="1"/>
    <col min="1244" max="1244" width="11" style="15"/>
    <col min="1245" max="1245" width="17.5703125" style="15" customWidth="1"/>
    <col min="1246" max="1246" width="11.5703125" style="15" customWidth="1"/>
    <col min="1247" max="1250" width="11" style="15"/>
    <col min="1251" max="1251" width="22.5703125" style="15" customWidth="1"/>
    <col min="1252" max="1252" width="14" style="15" customWidth="1"/>
    <col min="1253" max="1253" width="1.7109375" style="15" customWidth="1"/>
    <col min="1254" max="1498" width="11" style="15"/>
    <col min="1499" max="1499" width="4.42578125" style="15" customWidth="1"/>
    <col min="1500" max="1500" width="11" style="15"/>
    <col min="1501" max="1501" width="17.5703125" style="15" customWidth="1"/>
    <col min="1502" max="1502" width="11.5703125" style="15" customWidth="1"/>
    <col min="1503" max="1506" width="11" style="15"/>
    <col min="1507" max="1507" width="22.5703125" style="15" customWidth="1"/>
    <col min="1508" max="1508" width="14" style="15" customWidth="1"/>
    <col min="1509" max="1509" width="1.7109375" style="15" customWidth="1"/>
    <col min="1510" max="1754" width="11" style="15"/>
    <col min="1755" max="1755" width="4.42578125" style="15" customWidth="1"/>
    <col min="1756" max="1756" width="11" style="15"/>
    <col min="1757" max="1757" width="17.5703125" style="15" customWidth="1"/>
    <col min="1758" max="1758" width="11.5703125" style="15" customWidth="1"/>
    <col min="1759" max="1762" width="11" style="15"/>
    <col min="1763" max="1763" width="22.5703125" style="15" customWidth="1"/>
    <col min="1764" max="1764" width="14" style="15" customWidth="1"/>
    <col min="1765" max="1765" width="1.7109375" style="15" customWidth="1"/>
    <col min="1766" max="2010" width="11" style="15"/>
    <col min="2011" max="2011" width="4.42578125" style="15" customWidth="1"/>
    <col min="2012" max="2012" width="11" style="15"/>
    <col min="2013" max="2013" width="17.5703125" style="15" customWidth="1"/>
    <col min="2014" max="2014" width="11.5703125" style="15" customWidth="1"/>
    <col min="2015" max="2018" width="11" style="15"/>
    <col min="2019" max="2019" width="22.5703125" style="15" customWidth="1"/>
    <col min="2020" max="2020" width="14" style="15" customWidth="1"/>
    <col min="2021" max="2021" width="1.7109375" style="15" customWidth="1"/>
    <col min="2022" max="2266" width="11" style="15"/>
    <col min="2267" max="2267" width="4.42578125" style="15" customWidth="1"/>
    <col min="2268" max="2268" width="11" style="15"/>
    <col min="2269" max="2269" width="17.5703125" style="15" customWidth="1"/>
    <col min="2270" max="2270" width="11.5703125" style="15" customWidth="1"/>
    <col min="2271" max="2274" width="11" style="15"/>
    <col min="2275" max="2275" width="22.5703125" style="15" customWidth="1"/>
    <col min="2276" max="2276" width="14" style="15" customWidth="1"/>
    <col min="2277" max="2277" width="1.7109375" style="15" customWidth="1"/>
    <col min="2278" max="2522" width="11" style="15"/>
    <col min="2523" max="2523" width="4.42578125" style="15" customWidth="1"/>
    <col min="2524" max="2524" width="11" style="15"/>
    <col min="2525" max="2525" width="17.5703125" style="15" customWidth="1"/>
    <col min="2526" max="2526" width="11.5703125" style="15" customWidth="1"/>
    <col min="2527" max="2530" width="11" style="15"/>
    <col min="2531" max="2531" width="22.5703125" style="15" customWidth="1"/>
    <col min="2532" max="2532" width="14" style="15" customWidth="1"/>
    <col min="2533" max="2533" width="1.7109375" style="15" customWidth="1"/>
    <col min="2534" max="2778" width="11" style="15"/>
    <col min="2779" max="2779" width="4.42578125" style="15" customWidth="1"/>
    <col min="2780" max="2780" width="11" style="15"/>
    <col min="2781" max="2781" width="17.5703125" style="15" customWidth="1"/>
    <col min="2782" max="2782" width="11.5703125" style="15" customWidth="1"/>
    <col min="2783" max="2786" width="11" style="15"/>
    <col min="2787" max="2787" width="22.5703125" style="15" customWidth="1"/>
    <col min="2788" max="2788" width="14" style="15" customWidth="1"/>
    <col min="2789" max="2789" width="1.7109375" style="15" customWidth="1"/>
    <col min="2790" max="3034" width="11" style="15"/>
    <col min="3035" max="3035" width="4.42578125" style="15" customWidth="1"/>
    <col min="3036" max="3036" width="11" style="15"/>
    <col min="3037" max="3037" width="17.5703125" style="15" customWidth="1"/>
    <col min="3038" max="3038" width="11.5703125" style="15" customWidth="1"/>
    <col min="3039" max="3042" width="11" style="15"/>
    <col min="3043" max="3043" width="22.5703125" style="15" customWidth="1"/>
    <col min="3044" max="3044" width="14" style="15" customWidth="1"/>
    <col min="3045" max="3045" width="1.7109375" style="15" customWidth="1"/>
    <col min="3046" max="3290" width="11" style="15"/>
    <col min="3291" max="3291" width="4.42578125" style="15" customWidth="1"/>
    <col min="3292" max="3292" width="11" style="15"/>
    <col min="3293" max="3293" width="17.5703125" style="15" customWidth="1"/>
    <col min="3294" max="3294" width="11.5703125" style="15" customWidth="1"/>
    <col min="3295" max="3298" width="11" style="15"/>
    <col min="3299" max="3299" width="22.5703125" style="15" customWidth="1"/>
    <col min="3300" max="3300" width="14" style="15" customWidth="1"/>
    <col min="3301" max="3301" width="1.7109375" style="15" customWidth="1"/>
    <col min="3302" max="3546" width="11" style="15"/>
    <col min="3547" max="3547" width="4.42578125" style="15" customWidth="1"/>
    <col min="3548" max="3548" width="11" style="15"/>
    <col min="3549" max="3549" width="17.5703125" style="15" customWidth="1"/>
    <col min="3550" max="3550" width="11.5703125" style="15" customWidth="1"/>
    <col min="3551" max="3554" width="11" style="15"/>
    <col min="3555" max="3555" width="22.5703125" style="15" customWidth="1"/>
    <col min="3556" max="3556" width="14" style="15" customWidth="1"/>
    <col min="3557" max="3557" width="1.7109375" style="15" customWidth="1"/>
    <col min="3558" max="3802" width="11" style="15"/>
    <col min="3803" max="3803" width="4.42578125" style="15" customWidth="1"/>
    <col min="3804" max="3804" width="11" style="15"/>
    <col min="3805" max="3805" width="17.5703125" style="15" customWidth="1"/>
    <col min="3806" max="3806" width="11.5703125" style="15" customWidth="1"/>
    <col min="3807" max="3810" width="11" style="15"/>
    <col min="3811" max="3811" width="22.5703125" style="15" customWidth="1"/>
    <col min="3812" max="3812" width="14" style="15" customWidth="1"/>
    <col min="3813" max="3813" width="1.7109375" style="15" customWidth="1"/>
    <col min="3814" max="4058" width="11" style="15"/>
    <col min="4059" max="4059" width="4.42578125" style="15" customWidth="1"/>
    <col min="4060" max="4060" width="11" style="15"/>
    <col min="4061" max="4061" width="17.5703125" style="15" customWidth="1"/>
    <col min="4062" max="4062" width="11.5703125" style="15" customWidth="1"/>
    <col min="4063" max="4066" width="11" style="15"/>
    <col min="4067" max="4067" width="22.5703125" style="15" customWidth="1"/>
    <col min="4068" max="4068" width="14" style="15" customWidth="1"/>
    <col min="4069" max="4069" width="1.7109375" style="15" customWidth="1"/>
    <col min="4070" max="4314" width="11" style="15"/>
    <col min="4315" max="4315" width="4.42578125" style="15" customWidth="1"/>
    <col min="4316" max="4316" width="11" style="15"/>
    <col min="4317" max="4317" width="17.5703125" style="15" customWidth="1"/>
    <col min="4318" max="4318" width="11.5703125" style="15" customWidth="1"/>
    <col min="4319" max="4322" width="11" style="15"/>
    <col min="4323" max="4323" width="22.5703125" style="15" customWidth="1"/>
    <col min="4324" max="4324" width="14" style="15" customWidth="1"/>
    <col min="4325" max="4325" width="1.7109375" style="15" customWidth="1"/>
    <col min="4326" max="4570" width="11" style="15"/>
    <col min="4571" max="4571" width="4.42578125" style="15" customWidth="1"/>
    <col min="4572" max="4572" width="11" style="15"/>
    <col min="4573" max="4573" width="17.5703125" style="15" customWidth="1"/>
    <col min="4574" max="4574" width="11.5703125" style="15" customWidth="1"/>
    <col min="4575" max="4578" width="11" style="15"/>
    <col min="4579" max="4579" width="22.5703125" style="15" customWidth="1"/>
    <col min="4580" max="4580" width="14" style="15" customWidth="1"/>
    <col min="4581" max="4581" width="1.7109375" style="15" customWidth="1"/>
    <col min="4582" max="4826" width="11" style="15"/>
    <col min="4827" max="4827" width="4.42578125" style="15" customWidth="1"/>
    <col min="4828" max="4828" width="11" style="15"/>
    <col min="4829" max="4829" width="17.5703125" style="15" customWidth="1"/>
    <col min="4830" max="4830" width="11.5703125" style="15" customWidth="1"/>
    <col min="4831" max="4834" width="11" style="15"/>
    <col min="4835" max="4835" width="22.5703125" style="15" customWidth="1"/>
    <col min="4836" max="4836" width="14" style="15" customWidth="1"/>
    <col min="4837" max="4837" width="1.7109375" style="15" customWidth="1"/>
    <col min="4838" max="5082" width="11" style="15"/>
    <col min="5083" max="5083" width="4.42578125" style="15" customWidth="1"/>
    <col min="5084" max="5084" width="11" style="15"/>
    <col min="5085" max="5085" width="17.5703125" style="15" customWidth="1"/>
    <col min="5086" max="5086" width="11.5703125" style="15" customWidth="1"/>
    <col min="5087" max="5090" width="11" style="15"/>
    <col min="5091" max="5091" width="22.5703125" style="15" customWidth="1"/>
    <col min="5092" max="5092" width="14" style="15" customWidth="1"/>
    <col min="5093" max="5093" width="1.7109375" style="15" customWidth="1"/>
    <col min="5094" max="5338" width="11" style="15"/>
    <col min="5339" max="5339" width="4.42578125" style="15" customWidth="1"/>
    <col min="5340" max="5340" width="11" style="15"/>
    <col min="5341" max="5341" width="17.5703125" style="15" customWidth="1"/>
    <col min="5342" max="5342" width="11.5703125" style="15" customWidth="1"/>
    <col min="5343" max="5346" width="11" style="15"/>
    <col min="5347" max="5347" width="22.5703125" style="15" customWidth="1"/>
    <col min="5348" max="5348" width="14" style="15" customWidth="1"/>
    <col min="5349" max="5349" width="1.7109375" style="15" customWidth="1"/>
    <col min="5350" max="5594" width="11" style="15"/>
    <col min="5595" max="5595" width="4.42578125" style="15" customWidth="1"/>
    <col min="5596" max="5596" width="11" style="15"/>
    <col min="5597" max="5597" width="17.5703125" style="15" customWidth="1"/>
    <col min="5598" max="5598" width="11.5703125" style="15" customWidth="1"/>
    <col min="5599" max="5602" width="11" style="15"/>
    <col min="5603" max="5603" width="22.5703125" style="15" customWidth="1"/>
    <col min="5604" max="5604" width="14" style="15" customWidth="1"/>
    <col min="5605" max="5605" width="1.7109375" style="15" customWidth="1"/>
    <col min="5606" max="5850" width="11" style="15"/>
    <col min="5851" max="5851" width="4.42578125" style="15" customWidth="1"/>
    <col min="5852" max="5852" width="11" style="15"/>
    <col min="5853" max="5853" width="17.5703125" style="15" customWidth="1"/>
    <col min="5854" max="5854" width="11.5703125" style="15" customWidth="1"/>
    <col min="5855" max="5858" width="11" style="15"/>
    <col min="5859" max="5859" width="22.5703125" style="15" customWidth="1"/>
    <col min="5860" max="5860" width="14" style="15" customWidth="1"/>
    <col min="5861" max="5861" width="1.7109375" style="15" customWidth="1"/>
    <col min="5862" max="6106" width="11" style="15"/>
    <col min="6107" max="6107" width="4.42578125" style="15" customWidth="1"/>
    <col min="6108" max="6108" width="11" style="15"/>
    <col min="6109" max="6109" width="17.5703125" style="15" customWidth="1"/>
    <col min="6110" max="6110" width="11.5703125" style="15" customWidth="1"/>
    <col min="6111" max="6114" width="11" style="15"/>
    <col min="6115" max="6115" width="22.5703125" style="15" customWidth="1"/>
    <col min="6116" max="6116" width="14" style="15" customWidth="1"/>
    <col min="6117" max="6117" width="1.7109375" style="15" customWidth="1"/>
    <col min="6118" max="6362" width="11" style="15"/>
    <col min="6363" max="6363" width="4.42578125" style="15" customWidth="1"/>
    <col min="6364" max="6364" width="11" style="15"/>
    <col min="6365" max="6365" width="17.5703125" style="15" customWidth="1"/>
    <col min="6366" max="6366" width="11.5703125" style="15" customWidth="1"/>
    <col min="6367" max="6370" width="11" style="15"/>
    <col min="6371" max="6371" width="22.5703125" style="15" customWidth="1"/>
    <col min="6372" max="6372" width="14" style="15" customWidth="1"/>
    <col min="6373" max="6373" width="1.7109375" style="15" customWidth="1"/>
    <col min="6374" max="6618" width="11" style="15"/>
    <col min="6619" max="6619" width="4.42578125" style="15" customWidth="1"/>
    <col min="6620" max="6620" width="11" style="15"/>
    <col min="6621" max="6621" width="17.5703125" style="15" customWidth="1"/>
    <col min="6622" max="6622" width="11.5703125" style="15" customWidth="1"/>
    <col min="6623" max="6626" width="11" style="15"/>
    <col min="6627" max="6627" width="22.5703125" style="15" customWidth="1"/>
    <col min="6628" max="6628" width="14" style="15" customWidth="1"/>
    <col min="6629" max="6629" width="1.7109375" style="15" customWidth="1"/>
    <col min="6630" max="6874" width="11" style="15"/>
    <col min="6875" max="6875" width="4.42578125" style="15" customWidth="1"/>
    <col min="6876" max="6876" width="11" style="15"/>
    <col min="6877" max="6877" width="17.5703125" style="15" customWidth="1"/>
    <col min="6878" max="6878" width="11.5703125" style="15" customWidth="1"/>
    <col min="6879" max="6882" width="11" style="15"/>
    <col min="6883" max="6883" width="22.5703125" style="15" customWidth="1"/>
    <col min="6884" max="6884" width="14" style="15" customWidth="1"/>
    <col min="6885" max="6885" width="1.7109375" style="15" customWidth="1"/>
    <col min="6886" max="7130" width="11" style="15"/>
    <col min="7131" max="7131" width="4.42578125" style="15" customWidth="1"/>
    <col min="7132" max="7132" width="11" style="15"/>
    <col min="7133" max="7133" width="17.5703125" style="15" customWidth="1"/>
    <col min="7134" max="7134" width="11.5703125" style="15" customWidth="1"/>
    <col min="7135" max="7138" width="11" style="15"/>
    <col min="7139" max="7139" width="22.5703125" style="15" customWidth="1"/>
    <col min="7140" max="7140" width="14" style="15" customWidth="1"/>
    <col min="7141" max="7141" width="1.7109375" style="15" customWidth="1"/>
    <col min="7142" max="7386" width="11" style="15"/>
    <col min="7387" max="7387" width="4.42578125" style="15" customWidth="1"/>
    <col min="7388" max="7388" width="11" style="15"/>
    <col min="7389" max="7389" width="17.5703125" style="15" customWidth="1"/>
    <col min="7390" max="7390" width="11.5703125" style="15" customWidth="1"/>
    <col min="7391" max="7394" width="11" style="15"/>
    <col min="7395" max="7395" width="22.5703125" style="15" customWidth="1"/>
    <col min="7396" max="7396" width="14" style="15" customWidth="1"/>
    <col min="7397" max="7397" width="1.7109375" style="15" customWidth="1"/>
    <col min="7398" max="7642" width="11" style="15"/>
    <col min="7643" max="7643" width="4.42578125" style="15" customWidth="1"/>
    <col min="7644" max="7644" width="11" style="15"/>
    <col min="7645" max="7645" width="17.5703125" style="15" customWidth="1"/>
    <col min="7646" max="7646" width="11.5703125" style="15" customWidth="1"/>
    <col min="7647" max="7650" width="11" style="15"/>
    <col min="7651" max="7651" width="22.5703125" style="15" customWidth="1"/>
    <col min="7652" max="7652" width="14" style="15" customWidth="1"/>
    <col min="7653" max="7653" width="1.7109375" style="15" customWidth="1"/>
    <col min="7654" max="7898" width="11" style="15"/>
    <col min="7899" max="7899" width="4.42578125" style="15" customWidth="1"/>
    <col min="7900" max="7900" width="11" style="15"/>
    <col min="7901" max="7901" width="17.5703125" style="15" customWidth="1"/>
    <col min="7902" max="7902" width="11.5703125" style="15" customWidth="1"/>
    <col min="7903" max="7906" width="11" style="15"/>
    <col min="7907" max="7907" width="22.5703125" style="15" customWidth="1"/>
    <col min="7908" max="7908" width="14" style="15" customWidth="1"/>
    <col min="7909" max="7909" width="1.7109375" style="15" customWidth="1"/>
    <col min="7910" max="8154" width="11" style="15"/>
    <col min="8155" max="8155" width="4.42578125" style="15" customWidth="1"/>
    <col min="8156" max="8156" width="11" style="15"/>
    <col min="8157" max="8157" width="17.5703125" style="15" customWidth="1"/>
    <col min="8158" max="8158" width="11.5703125" style="15" customWidth="1"/>
    <col min="8159" max="8162" width="11" style="15"/>
    <col min="8163" max="8163" width="22.5703125" style="15" customWidth="1"/>
    <col min="8164" max="8164" width="14" style="15" customWidth="1"/>
    <col min="8165" max="8165" width="1.7109375" style="15" customWidth="1"/>
    <col min="8166" max="8410" width="11" style="15"/>
    <col min="8411" max="8411" width="4.42578125" style="15" customWidth="1"/>
    <col min="8412" max="8412" width="11" style="15"/>
    <col min="8413" max="8413" width="17.5703125" style="15" customWidth="1"/>
    <col min="8414" max="8414" width="11.5703125" style="15" customWidth="1"/>
    <col min="8415" max="8418" width="11" style="15"/>
    <col min="8419" max="8419" width="22.5703125" style="15" customWidth="1"/>
    <col min="8420" max="8420" width="14" style="15" customWidth="1"/>
    <col min="8421" max="8421" width="1.7109375" style="15" customWidth="1"/>
    <col min="8422" max="8666" width="11" style="15"/>
    <col min="8667" max="8667" width="4.42578125" style="15" customWidth="1"/>
    <col min="8668" max="8668" width="11" style="15"/>
    <col min="8669" max="8669" width="17.5703125" style="15" customWidth="1"/>
    <col min="8670" max="8670" width="11.5703125" style="15" customWidth="1"/>
    <col min="8671" max="8674" width="11" style="15"/>
    <col min="8675" max="8675" width="22.5703125" style="15" customWidth="1"/>
    <col min="8676" max="8676" width="14" style="15" customWidth="1"/>
    <col min="8677" max="8677" width="1.7109375" style="15" customWidth="1"/>
    <col min="8678" max="8922" width="11" style="15"/>
    <col min="8923" max="8923" width="4.42578125" style="15" customWidth="1"/>
    <col min="8924" max="8924" width="11" style="15"/>
    <col min="8925" max="8925" width="17.5703125" style="15" customWidth="1"/>
    <col min="8926" max="8926" width="11.5703125" style="15" customWidth="1"/>
    <col min="8927" max="8930" width="11" style="15"/>
    <col min="8931" max="8931" width="22.5703125" style="15" customWidth="1"/>
    <col min="8932" max="8932" width="14" style="15" customWidth="1"/>
    <col min="8933" max="8933" width="1.7109375" style="15" customWidth="1"/>
    <col min="8934" max="9178" width="11" style="15"/>
    <col min="9179" max="9179" width="4.42578125" style="15" customWidth="1"/>
    <col min="9180" max="9180" width="11" style="15"/>
    <col min="9181" max="9181" width="17.5703125" style="15" customWidth="1"/>
    <col min="9182" max="9182" width="11.5703125" style="15" customWidth="1"/>
    <col min="9183" max="9186" width="11" style="15"/>
    <col min="9187" max="9187" width="22.5703125" style="15" customWidth="1"/>
    <col min="9188" max="9188" width="14" style="15" customWidth="1"/>
    <col min="9189" max="9189" width="1.7109375" style="15" customWidth="1"/>
    <col min="9190" max="9434" width="11" style="15"/>
    <col min="9435" max="9435" width="4.42578125" style="15" customWidth="1"/>
    <col min="9436" max="9436" width="11" style="15"/>
    <col min="9437" max="9437" width="17.5703125" style="15" customWidth="1"/>
    <col min="9438" max="9438" width="11.5703125" style="15" customWidth="1"/>
    <col min="9439" max="9442" width="11" style="15"/>
    <col min="9443" max="9443" width="22.5703125" style="15" customWidth="1"/>
    <col min="9444" max="9444" width="14" style="15" customWidth="1"/>
    <col min="9445" max="9445" width="1.7109375" style="15" customWidth="1"/>
    <col min="9446" max="9690" width="11" style="15"/>
    <col min="9691" max="9691" width="4.42578125" style="15" customWidth="1"/>
    <col min="9692" max="9692" width="11" style="15"/>
    <col min="9693" max="9693" width="17.5703125" style="15" customWidth="1"/>
    <col min="9694" max="9694" width="11.5703125" style="15" customWidth="1"/>
    <col min="9695" max="9698" width="11" style="15"/>
    <col min="9699" max="9699" width="22.5703125" style="15" customWidth="1"/>
    <col min="9700" max="9700" width="14" style="15" customWidth="1"/>
    <col min="9701" max="9701" width="1.7109375" style="15" customWidth="1"/>
    <col min="9702" max="9946" width="11" style="15"/>
    <col min="9947" max="9947" width="4.42578125" style="15" customWidth="1"/>
    <col min="9948" max="9948" width="11" style="15"/>
    <col min="9949" max="9949" width="17.5703125" style="15" customWidth="1"/>
    <col min="9950" max="9950" width="11.5703125" style="15" customWidth="1"/>
    <col min="9951" max="9954" width="11" style="15"/>
    <col min="9955" max="9955" width="22.5703125" style="15" customWidth="1"/>
    <col min="9956" max="9956" width="14" style="15" customWidth="1"/>
    <col min="9957" max="9957" width="1.7109375" style="15" customWidth="1"/>
    <col min="9958" max="10202" width="11" style="15"/>
    <col min="10203" max="10203" width="4.42578125" style="15" customWidth="1"/>
    <col min="10204" max="10204" width="11" style="15"/>
    <col min="10205" max="10205" width="17.5703125" style="15" customWidth="1"/>
    <col min="10206" max="10206" width="11.5703125" style="15" customWidth="1"/>
    <col min="10207" max="10210" width="11" style="15"/>
    <col min="10211" max="10211" width="22.5703125" style="15" customWidth="1"/>
    <col min="10212" max="10212" width="14" style="15" customWidth="1"/>
    <col min="10213" max="10213" width="1.7109375" style="15" customWidth="1"/>
    <col min="10214" max="10458" width="11" style="15"/>
    <col min="10459" max="10459" width="4.42578125" style="15" customWidth="1"/>
    <col min="10460" max="10460" width="11" style="15"/>
    <col min="10461" max="10461" width="17.5703125" style="15" customWidth="1"/>
    <col min="10462" max="10462" width="11.5703125" style="15" customWidth="1"/>
    <col min="10463" max="10466" width="11" style="15"/>
    <col min="10467" max="10467" width="22.5703125" style="15" customWidth="1"/>
    <col min="10468" max="10468" width="14" style="15" customWidth="1"/>
    <col min="10469" max="10469" width="1.7109375" style="15" customWidth="1"/>
    <col min="10470" max="10714" width="11" style="15"/>
    <col min="10715" max="10715" width="4.42578125" style="15" customWidth="1"/>
    <col min="10716" max="10716" width="11" style="15"/>
    <col min="10717" max="10717" width="17.5703125" style="15" customWidth="1"/>
    <col min="10718" max="10718" width="11.5703125" style="15" customWidth="1"/>
    <col min="10719" max="10722" width="11" style="15"/>
    <col min="10723" max="10723" width="22.5703125" style="15" customWidth="1"/>
    <col min="10724" max="10724" width="14" style="15" customWidth="1"/>
    <col min="10725" max="10725" width="1.7109375" style="15" customWidth="1"/>
    <col min="10726" max="10970" width="11" style="15"/>
    <col min="10971" max="10971" width="4.42578125" style="15" customWidth="1"/>
    <col min="10972" max="10972" width="11" style="15"/>
    <col min="10973" max="10973" width="17.5703125" style="15" customWidth="1"/>
    <col min="10974" max="10974" width="11.5703125" style="15" customWidth="1"/>
    <col min="10975" max="10978" width="11" style="15"/>
    <col min="10979" max="10979" width="22.5703125" style="15" customWidth="1"/>
    <col min="10980" max="10980" width="14" style="15" customWidth="1"/>
    <col min="10981" max="10981" width="1.7109375" style="15" customWidth="1"/>
    <col min="10982" max="11226" width="11" style="15"/>
    <col min="11227" max="11227" width="4.42578125" style="15" customWidth="1"/>
    <col min="11228" max="11228" width="11" style="15"/>
    <col min="11229" max="11229" width="17.5703125" style="15" customWidth="1"/>
    <col min="11230" max="11230" width="11.5703125" style="15" customWidth="1"/>
    <col min="11231" max="11234" width="11" style="15"/>
    <col min="11235" max="11235" width="22.5703125" style="15" customWidth="1"/>
    <col min="11236" max="11236" width="14" style="15" customWidth="1"/>
    <col min="11237" max="11237" width="1.7109375" style="15" customWidth="1"/>
    <col min="11238" max="11482" width="11" style="15"/>
    <col min="11483" max="11483" width="4.42578125" style="15" customWidth="1"/>
    <col min="11484" max="11484" width="11" style="15"/>
    <col min="11485" max="11485" width="17.5703125" style="15" customWidth="1"/>
    <col min="11486" max="11486" width="11.5703125" style="15" customWidth="1"/>
    <col min="11487" max="11490" width="11" style="15"/>
    <col min="11491" max="11491" width="22.5703125" style="15" customWidth="1"/>
    <col min="11492" max="11492" width="14" style="15" customWidth="1"/>
    <col min="11493" max="11493" width="1.7109375" style="15" customWidth="1"/>
    <col min="11494" max="11738" width="11" style="15"/>
    <col min="11739" max="11739" width="4.42578125" style="15" customWidth="1"/>
    <col min="11740" max="11740" width="11" style="15"/>
    <col min="11741" max="11741" width="17.5703125" style="15" customWidth="1"/>
    <col min="11742" max="11742" width="11.5703125" style="15" customWidth="1"/>
    <col min="11743" max="11746" width="11" style="15"/>
    <col min="11747" max="11747" width="22.5703125" style="15" customWidth="1"/>
    <col min="11748" max="11748" width="14" style="15" customWidth="1"/>
    <col min="11749" max="11749" width="1.7109375" style="15" customWidth="1"/>
    <col min="11750" max="11994" width="11" style="15"/>
    <col min="11995" max="11995" width="4.42578125" style="15" customWidth="1"/>
    <col min="11996" max="11996" width="11" style="15"/>
    <col min="11997" max="11997" width="17.5703125" style="15" customWidth="1"/>
    <col min="11998" max="11998" width="11.5703125" style="15" customWidth="1"/>
    <col min="11999" max="12002" width="11" style="15"/>
    <col min="12003" max="12003" width="22.5703125" style="15" customWidth="1"/>
    <col min="12004" max="12004" width="14" style="15" customWidth="1"/>
    <col min="12005" max="12005" width="1.7109375" style="15" customWidth="1"/>
    <col min="12006" max="12250" width="11" style="15"/>
    <col min="12251" max="12251" width="4.42578125" style="15" customWidth="1"/>
    <col min="12252" max="12252" width="11" style="15"/>
    <col min="12253" max="12253" width="17.5703125" style="15" customWidth="1"/>
    <col min="12254" max="12254" width="11.5703125" style="15" customWidth="1"/>
    <col min="12255" max="12258" width="11" style="15"/>
    <col min="12259" max="12259" width="22.5703125" style="15" customWidth="1"/>
    <col min="12260" max="12260" width="14" style="15" customWidth="1"/>
    <col min="12261" max="12261" width="1.7109375" style="15" customWidth="1"/>
    <col min="12262" max="12506" width="11" style="15"/>
    <col min="12507" max="12507" width="4.42578125" style="15" customWidth="1"/>
    <col min="12508" max="12508" width="11" style="15"/>
    <col min="12509" max="12509" width="17.5703125" style="15" customWidth="1"/>
    <col min="12510" max="12510" width="11.5703125" style="15" customWidth="1"/>
    <col min="12511" max="12514" width="11" style="15"/>
    <col min="12515" max="12515" width="22.5703125" style="15" customWidth="1"/>
    <col min="12516" max="12516" width="14" style="15" customWidth="1"/>
    <col min="12517" max="12517" width="1.7109375" style="15" customWidth="1"/>
    <col min="12518" max="12762" width="11" style="15"/>
    <col min="12763" max="12763" width="4.42578125" style="15" customWidth="1"/>
    <col min="12764" max="12764" width="11" style="15"/>
    <col min="12765" max="12765" width="17.5703125" style="15" customWidth="1"/>
    <col min="12766" max="12766" width="11.5703125" style="15" customWidth="1"/>
    <col min="12767" max="12770" width="11" style="15"/>
    <col min="12771" max="12771" width="22.5703125" style="15" customWidth="1"/>
    <col min="12772" max="12772" width="14" style="15" customWidth="1"/>
    <col min="12773" max="12773" width="1.7109375" style="15" customWidth="1"/>
    <col min="12774" max="13018" width="11" style="15"/>
    <col min="13019" max="13019" width="4.42578125" style="15" customWidth="1"/>
    <col min="13020" max="13020" width="11" style="15"/>
    <col min="13021" max="13021" width="17.5703125" style="15" customWidth="1"/>
    <col min="13022" max="13022" width="11.5703125" style="15" customWidth="1"/>
    <col min="13023" max="13026" width="11" style="15"/>
    <col min="13027" max="13027" width="22.5703125" style="15" customWidth="1"/>
    <col min="13028" max="13028" width="14" style="15" customWidth="1"/>
    <col min="13029" max="13029" width="1.7109375" style="15" customWidth="1"/>
    <col min="13030" max="13274" width="11" style="15"/>
    <col min="13275" max="13275" width="4.42578125" style="15" customWidth="1"/>
    <col min="13276" max="13276" width="11" style="15"/>
    <col min="13277" max="13277" width="17.5703125" style="15" customWidth="1"/>
    <col min="13278" max="13278" width="11.5703125" style="15" customWidth="1"/>
    <col min="13279" max="13282" width="11" style="15"/>
    <col min="13283" max="13283" width="22.5703125" style="15" customWidth="1"/>
    <col min="13284" max="13284" width="14" style="15" customWidth="1"/>
    <col min="13285" max="13285" width="1.7109375" style="15" customWidth="1"/>
    <col min="13286" max="13530" width="11" style="15"/>
    <col min="13531" max="13531" width="4.42578125" style="15" customWidth="1"/>
    <col min="13532" max="13532" width="11" style="15"/>
    <col min="13533" max="13533" width="17.5703125" style="15" customWidth="1"/>
    <col min="13534" max="13534" width="11.5703125" style="15" customWidth="1"/>
    <col min="13535" max="13538" width="11" style="15"/>
    <col min="13539" max="13539" width="22.5703125" style="15" customWidth="1"/>
    <col min="13540" max="13540" width="14" style="15" customWidth="1"/>
    <col min="13541" max="13541" width="1.7109375" style="15" customWidth="1"/>
    <col min="13542" max="13786" width="11" style="15"/>
    <col min="13787" max="13787" width="4.42578125" style="15" customWidth="1"/>
    <col min="13788" max="13788" width="11" style="15"/>
    <col min="13789" max="13789" width="17.5703125" style="15" customWidth="1"/>
    <col min="13790" max="13790" width="11.5703125" style="15" customWidth="1"/>
    <col min="13791" max="13794" width="11" style="15"/>
    <col min="13795" max="13795" width="22.5703125" style="15" customWidth="1"/>
    <col min="13796" max="13796" width="14" style="15" customWidth="1"/>
    <col min="13797" max="13797" width="1.7109375" style="15" customWidth="1"/>
    <col min="13798" max="14042" width="11" style="15"/>
    <col min="14043" max="14043" width="4.42578125" style="15" customWidth="1"/>
    <col min="14044" max="14044" width="11" style="15"/>
    <col min="14045" max="14045" width="17.5703125" style="15" customWidth="1"/>
    <col min="14046" max="14046" width="11.5703125" style="15" customWidth="1"/>
    <col min="14047" max="14050" width="11" style="15"/>
    <col min="14051" max="14051" width="22.5703125" style="15" customWidth="1"/>
    <col min="14052" max="14052" width="14" style="15" customWidth="1"/>
    <col min="14053" max="14053" width="1.7109375" style="15" customWidth="1"/>
    <col min="14054" max="14298" width="11" style="15"/>
    <col min="14299" max="14299" width="4.42578125" style="15" customWidth="1"/>
    <col min="14300" max="14300" width="11" style="15"/>
    <col min="14301" max="14301" width="17.5703125" style="15" customWidth="1"/>
    <col min="14302" max="14302" width="11.5703125" style="15" customWidth="1"/>
    <col min="14303" max="14306" width="11" style="15"/>
    <col min="14307" max="14307" width="22.5703125" style="15" customWidth="1"/>
    <col min="14308" max="14308" width="14" style="15" customWidth="1"/>
    <col min="14309" max="14309" width="1.7109375" style="15" customWidth="1"/>
    <col min="14310" max="14554" width="11" style="15"/>
    <col min="14555" max="14555" width="4.42578125" style="15" customWidth="1"/>
    <col min="14556" max="14556" width="11" style="15"/>
    <col min="14557" max="14557" width="17.5703125" style="15" customWidth="1"/>
    <col min="14558" max="14558" width="11.5703125" style="15" customWidth="1"/>
    <col min="14559" max="14562" width="11" style="15"/>
    <col min="14563" max="14563" width="22.5703125" style="15" customWidth="1"/>
    <col min="14564" max="14564" width="14" style="15" customWidth="1"/>
    <col min="14565" max="14565" width="1.7109375" style="15" customWidth="1"/>
    <col min="14566" max="14810" width="11" style="15"/>
    <col min="14811" max="14811" width="4.42578125" style="15" customWidth="1"/>
    <col min="14812" max="14812" width="11" style="15"/>
    <col min="14813" max="14813" width="17.5703125" style="15" customWidth="1"/>
    <col min="14814" max="14814" width="11.5703125" style="15" customWidth="1"/>
    <col min="14815" max="14818" width="11" style="15"/>
    <col min="14819" max="14819" width="22.5703125" style="15" customWidth="1"/>
    <col min="14820" max="14820" width="14" style="15" customWidth="1"/>
    <col min="14821" max="14821" width="1.7109375" style="15" customWidth="1"/>
    <col min="14822" max="15066" width="11" style="15"/>
    <col min="15067" max="15067" width="4.42578125" style="15" customWidth="1"/>
    <col min="15068" max="15068" width="11" style="15"/>
    <col min="15069" max="15069" width="17.5703125" style="15" customWidth="1"/>
    <col min="15070" max="15070" width="11.5703125" style="15" customWidth="1"/>
    <col min="15071" max="15074" width="11" style="15"/>
    <col min="15075" max="15075" width="22.5703125" style="15" customWidth="1"/>
    <col min="15076" max="15076" width="14" style="15" customWidth="1"/>
    <col min="15077" max="15077" width="1.7109375" style="15" customWidth="1"/>
    <col min="15078" max="15322" width="11" style="15"/>
    <col min="15323" max="15323" width="4.42578125" style="15" customWidth="1"/>
    <col min="15324" max="15324" width="11" style="15"/>
    <col min="15325" max="15325" width="17.5703125" style="15" customWidth="1"/>
    <col min="15326" max="15326" width="11.5703125" style="15" customWidth="1"/>
    <col min="15327" max="15330" width="11" style="15"/>
    <col min="15331" max="15331" width="22.5703125" style="15" customWidth="1"/>
    <col min="15332" max="15332" width="14" style="15" customWidth="1"/>
    <col min="15333" max="15333" width="1.7109375" style="15" customWidth="1"/>
    <col min="15334" max="15578" width="11" style="15"/>
    <col min="15579" max="15579" width="4.42578125" style="15" customWidth="1"/>
    <col min="15580" max="15580" width="11" style="15"/>
    <col min="15581" max="15581" width="17.5703125" style="15" customWidth="1"/>
    <col min="15582" max="15582" width="11.5703125" style="15" customWidth="1"/>
    <col min="15583" max="15586" width="11" style="15"/>
    <col min="15587" max="15587" width="22.5703125" style="15" customWidth="1"/>
    <col min="15588" max="15588" width="14" style="15" customWidth="1"/>
    <col min="15589" max="15589" width="1.7109375" style="15" customWidth="1"/>
    <col min="15590" max="15834" width="11" style="15"/>
    <col min="15835" max="15835" width="4.42578125" style="15" customWidth="1"/>
    <col min="15836" max="15836" width="11" style="15"/>
    <col min="15837" max="15837" width="17.5703125" style="15" customWidth="1"/>
    <col min="15838" max="15838" width="11.5703125" style="15" customWidth="1"/>
    <col min="15839" max="15842" width="11" style="15"/>
    <col min="15843" max="15843" width="22.5703125" style="15" customWidth="1"/>
    <col min="15844" max="15844" width="14" style="15" customWidth="1"/>
    <col min="15845" max="15845" width="1.7109375" style="15" customWidth="1"/>
    <col min="15846" max="16090" width="11" style="15"/>
    <col min="16091" max="16091" width="4.42578125" style="15" customWidth="1"/>
    <col min="16092" max="16092" width="11" style="15"/>
    <col min="16093" max="16093" width="17.5703125" style="15" customWidth="1"/>
    <col min="16094" max="16094" width="11.5703125" style="15" customWidth="1"/>
    <col min="16095" max="16098" width="11" style="15"/>
    <col min="16099" max="16099" width="22.5703125" style="15" customWidth="1"/>
    <col min="16100" max="16100" width="14" style="15" customWidth="1"/>
    <col min="16101" max="16101" width="1.7109375" style="15" customWidth="1"/>
    <col min="16102" max="16384" width="11" style="15"/>
  </cols>
  <sheetData>
    <row r="1" spans="2:10" ht="6" customHeight="1" thickBot="1" x14ac:dyDescent="0.25"/>
    <row r="2" spans="2:10" ht="19.5" customHeight="1" x14ac:dyDescent="0.2">
      <c r="B2" s="16"/>
      <c r="C2" s="17"/>
      <c r="D2" s="18" t="s">
        <v>209</v>
      </c>
      <c r="E2" s="19"/>
      <c r="F2" s="19"/>
      <c r="G2" s="19"/>
      <c r="H2" s="19"/>
      <c r="I2" s="20"/>
      <c r="J2" s="21" t="s">
        <v>210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211</v>
      </c>
      <c r="E4" s="19"/>
      <c r="F4" s="19"/>
      <c r="G4" s="19"/>
      <c r="H4" s="19"/>
      <c r="I4" s="20"/>
      <c r="J4" s="21" t="s">
        <v>212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36" t="s">
        <v>245</v>
      </c>
      <c r="E10" s="37"/>
      <c r="J10" s="35"/>
    </row>
    <row r="11" spans="2:10" x14ac:dyDescent="0.2">
      <c r="B11" s="34"/>
      <c r="J11" s="35"/>
    </row>
    <row r="12" spans="2:10" x14ac:dyDescent="0.2">
      <c r="B12" s="34"/>
      <c r="C12" s="36" t="s">
        <v>246</v>
      </c>
      <c r="J12" s="35"/>
    </row>
    <row r="13" spans="2:10" x14ac:dyDescent="0.2">
      <c r="B13" s="34"/>
      <c r="C13" s="36" t="s">
        <v>247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248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249</v>
      </c>
      <c r="D17" s="37"/>
      <c r="H17" s="39" t="s">
        <v>213</v>
      </c>
      <c r="I17" s="39" t="s">
        <v>214</v>
      </c>
      <c r="J17" s="35"/>
    </row>
    <row r="18" spans="2:10" x14ac:dyDescent="0.2">
      <c r="B18" s="34"/>
      <c r="C18" s="36" t="s">
        <v>215</v>
      </c>
      <c r="D18" s="36"/>
      <c r="E18" s="36"/>
      <c r="F18" s="36"/>
      <c r="H18" s="40">
        <v>25</v>
      </c>
      <c r="I18" s="41">
        <v>6852433</v>
      </c>
      <c r="J18" s="35"/>
    </row>
    <row r="19" spans="2:10" x14ac:dyDescent="0.2">
      <c r="B19" s="34"/>
      <c r="C19" s="15" t="s">
        <v>216</v>
      </c>
      <c r="H19" s="42">
        <v>5</v>
      </c>
      <c r="I19" s="43">
        <v>922584</v>
      </c>
      <c r="J19" s="35"/>
    </row>
    <row r="20" spans="2:10" x14ac:dyDescent="0.2">
      <c r="B20" s="34"/>
      <c r="C20" s="15" t="s">
        <v>217</v>
      </c>
      <c r="H20" s="42">
        <v>1</v>
      </c>
      <c r="I20" s="43">
        <v>4739373</v>
      </c>
      <c r="J20" s="35"/>
    </row>
    <row r="21" spans="2:10" x14ac:dyDescent="0.2">
      <c r="B21" s="34"/>
      <c r="C21" s="15" t="s">
        <v>218</v>
      </c>
      <c r="H21" s="42">
        <v>17</v>
      </c>
      <c r="I21" s="44">
        <v>1123476</v>
      </c>
      <c r="J21" s="35"/>
    </row>
    <row r="22" spans="2:10" x14ac:dyDescent="0.2">
      <c r="B22" s="34"/>
      <c r="C22" s="15" t="s">
        <v>219</v>
      </c>
      <c r="H22" s="42"/>
      <c r="I22" s="43">
        <v>0</v>
      </c>
      <c r="J22" s="35"/>
    </row>
    <row r="23" spans="2:10" ht="13.5" thickBot="1" x14ac:dyDescent="0.25">
      <c r="B23" s="34"/>
      <c r="C23" s="15" t="s">
        <v>220</v>
      </c>
      <c r="H23" s="45"/>
      <c r="I23" s="46">
        <v>0</v>
      </c>
      <c r="J23" s="35"/>
    </row>
    <row r="24" spans="2:10" x14ac:dyDescent="0.2">
      <c r="B24" s="34"/>
      <c r="C24" s="36" t="s">
        <v>221</v>
      </c>
      <c r="D24" s="36"/>
      <c r="E24" s="36"/>
      <c r="F24" s="36"/>
      <c r="H24" s="40">
        <f>H19+H20+H21+H22+H23</f>
        <v>23</v>
      </c>
      <c r="I24" s="47">
        <f>I19+I20+I21+I22+I23</f>
        <v>6785433</v>
      </c>
      <c r="J24" s="35"/>
    </row>
    <row r="25" spans="2:10" x14ac:dyDescent="0.2">
      <c r="B25" s="34"/>
      <c r="C25" s="15" t="s">
        <v>222</v>
      </c>
      <c r="H25" s="42">
        <v>2</v>
      </c>
      <c r="I25" s="43">
        <v>67000</v>
      </c>
      <c r="J25" s="35"/>
    </row>
    <row r="26" spans="2:10" ht="13.5" thickBot="1" x14ac:dyDescent="0.25">
      <c r="B26" s="34"/>
      <c r="C26" s="15" t="s">
        <v>223</v>
      </c>
      <c r="H26" s="45">
        <v>0</v>
      </c>
      <c r="I26" s="46">
        <v>0</v>
      </c>
      <c r="J26" s="35"/>
    </row>
    <row r="27" spans="2:10" x14ac:dyDescent="0.2">
      <c r="B27" s="34"/>
      <c r="C27" s="36" t="s">
        <v>224</v>
      </c>
      <c r="D27" s="36"/>
      <c r="E27" s="36"/>
      <c r="F27" s="36"/>
      <c r="H27" s="40">
        <f>H25+H26</f>
        <v>2</v>
      </c>
      <c r="I27" s="47">
        <f>I25+I26</f>
        <v>67000</v>
      </c>
      <c r="J27" s="35"/>
    </row>
    <row r="28" spans="2:10" ht="13.5" thickBot="1" x14ac:dyDescent="0.25">
      <c r="B28" s="34"/>
      <c r="C28" s="15" t="s">
        <v>225</v>
      </c>
      <c r="D28" s="36"/>
      <c r="E28" s="36"/>
      <c r="F28" s="36"/>
      <c r="H28" s="45">
        <v>0</v>
      </c>
      <c r="I28" s="46">
        <v>0</v>
      </c>
      <c r="J28" s="35"/>
    </row>
    <row r="29" spans="2:10" x14ac:dyDescent="0.2">
      <c r="B29" s="34"/>
      <c r="C29" s="36" t="s">
        <v>226</v>
      </c>
      <c r="D29" s="36"/>
      <c r="E29" s="36"/>
      <c r="F29" s="36"/>
      <c r="H29" s="42">
        <f>H28</f>
        <v>0</v>
      </c>
      <c r="I29" s="43">
        <f>I28</f>
        <v>0</v>
      </c>
      <c r="J29" s="35"/>
    </row>
    <row r="30" spans="2:10" x14ac:dyDescent="0.2">
      <c r="B30" s="34"/>
      <c r="C30" s="36"/>
      <c r="D30" s="36"/>
      <c r="E30" s="36"/>
      <c r="F30" s="36"/>
      <c r="H30" s="48"/>
      <c r="I30" s="47"/>
      <c r="J30" s="35"/>
    </row>
    <row r="31" spans="2:10" ht="13.5" thickBot="1" x14ac:dyDescent="0.25">
      <c r="B31" s="34"/>
      <c r="C31" s="36" t="s">
        <v>227</v>
      </c>
      <c r="D31" s="36"/>
      <c r="H31" s="49">
        <f>H24+H27+H29</f>
        <v>25</v>
      </c>
      <c r="I31" s="50">
        <f>I24+I27+I29</f>
        <v>6852433</v>
      </c>
      <c r="J31" s="35"/>
    </row>
    <row r="32" spans="2:10" ht="13.5" thickTop="1" x14ac:dyDescent="0.2">
      <c r="B32" s="34"/>
      <c r="C32" s="36"/>
      <c r="D32" s="36"/>
      <c r="H32" s="51"/>
      <c r="I32" s="43"/>
      <c r="J32" s="35"/>
    </row>
    <row r="33" spans="2:10" x14ac:dyDescent="0.2">
      <c r="B33" s="34"/>
      <c r="G33" s="51"/>
      <c r="H33" s="51"/>
      <c r="I33" s="51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ht="13.5" thickBot="1" x14ac:dyDescent="0.25">
      <c r="B36" s="34"/>
      <c r="C36" s="52"/>
      <c r="D36" s="53"/>
      <c r="G36" s="52" t="s">
        <v>228</v>
      </c>
      <c r="H36" s="53"/>
      <c r="I36" s="51"/>
      <c r="J36" s="35"/>
    </row>
    <row r="37" spans="2:10" ht="4.5" customHeight="1" x14ac:dyDescent="0.2">
      <c r="B37" s="34"/>
      <c r="C37" s="51"/>
      <c r="D37" s="51"/>
      <c r="G37" s="51"/>
      <c r="H37" s="51"/>
      <c r="I37" s="51"/>
      <c r="J37" s="35"/>
    </row>
    <row r="38" spans="2:10" x14ac:dyDescent="0.2">
      <c r="B38" s="34"/>
      <c r="C38" s="36" t="s">
        <v>244</v>
      </c>
      <c r="G38" s="54" t="s">
        <v>229</v>
      </c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ht="18.75" customHeight="1" thickBot="1" x14ac:dyDescent="0.25">
      <c r="B40" s="55"/>
      <c r="C40" s="56"/>
      <c r="D40" s="56"/>
      <c r="E40" s="56"/>
      <c r="F40" s="56"/>
      <c r="G40" s="53"/>
      <c r="H40" s="53"/>
      <c r="I40" s="53"/>
      <c r="J40" s="57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18.28515625" style="15" customWidth="1"/>
    <col min="5" max="5" width="9.140625" style="15" customWidth="1"/>
    <col min="6" max="8" width="11.42578125" style="15"/>
    <col min="9" max="9" width="19.85546875" style="15" customWidth="1"/>
    <col min="10" max="10" width="15.85546875" style="15" customWidth="1"/>
    <col min="11" max="11" width="7.140625" style="15" customWidth="1"/>
    <col min="12" max="216" width="11.42578125" style="15"/>
    <col min="217" max="217" width="4.42578125" style="15" customWidth="1"/>
    <col min="218" max="218" width="11.42578125" style="15"/>
    <col min="219" max="219" width="17.5703125" style="15" customWidth="1"/>
    <col min="220" max="220" width="11.5703125" style="15" customWidth="1"/>
    <col min="221" max="224" width="11.42578125" style="15"/>
    <col min="225" max="225" width="22.5703125" style="15" customWidth="1"/>
    <col min="226" max="226" width="14" style="15" customWidth="1"/>
    <col min="227" max="227" width="1.7109375" style="15" customWidth="1"/>
    <col min="228" max="472" width="11.42578125" style="15"/>
    <col min="473" max="473" width="4.42578125" style="15" customWidth="1"/>
    <col min="474" max="474" width="11.42578125" style="15"/>
    <col min="475" max="475" width="17.5703125" style="15" customWidth="1"/>
    <col min="476" max="476" width="11.5703125" style="15" customWidth="1"/>
    <col min="477" max="480" width="11.42578125" style="15"/>
    <col min="481" max="481" width="22.5703125" style="15" customWidth="1"/>
    <col min="482" max="482" width="14" style="15" customWidth="1"/>
    <col min="483" max="483" width="1.7109375" style="15" customWidth="1"/>
    <col min="484" max="728" width="11.42578125" style="15"/>
    <col min="729" max="729" width="4.42578125" style="15" customWidth="1"/>
    <col min="730" max="730" width="11.42578125" style="15"/>
    <col min="731" max="731" width="17.5703125" style="15" customWidth="1"/>
    <col min="732" max="732" width="11.5703125" style="15" customWidth="1"/>
    <col min="733" max="736" width="11.42578125" style="15"/>
    <col min="737" max="737" width="22.5703125" style="15" customWidth="1"/>
    <col min="738" max="738" width="14" style="15" customWidth="1"/>
    <col min="739" max="739" width="1.7109375" style="15" customWidth="1"/>
    <col min="740" max="984" width="11.42578125" style="15"/>
    <col min="985" max="985" width="4.42578125" style="15" customWidth="1"/>
    <col min="986" max="986" width="11.42578125" style="15"/>
    <col min="987" max="987" width="17.5703125" style="15" customWidth="1"/>
    <col min="988" max="988" width="11.5703125" style="15" customWidth="1"/>
    <col min="989" max="992" width="11.42578125" style="15"/>
    <col min="993" max="993" width="22.5703125" style="15" customWidth="1"/>
    <col min="994" max="994" width="14" style="15" customWidth="1"/>
    <col min="995" max="995" width="1.7109375" style="15" customWidth="1"/>
    <col min="996" max="1240" width="11.42578125" style="15"/>
    <col min="1241" max="1241" width="4.42578125" style="15" customWidth="1"/>
    <col min="1242" max="1242" width="11.42578125" style="15"/>
    <col min="1243" max="1243" width="17.5703125" style="15" customWidth="1"/>
    <col min="1244" max="1244" width="11.5703125" style="15" customWidth="1"/>
    <col min="1245" max="1248" width="11.42578125" style="15"/>
    <col min="1249" max="1249" width="22.5703125" style="15" customWidth="1"/>
    <col min="1250" max="1250" width="14" style="15" customWidth="1"/>
    <col min="1251" max="1251" width="1.7109375" style="15" customWidth="1"/>
    <col min="1252" max="1496" width="11.42578125" style="15"/>
    <col min="1497" max="1497" width="4.42578125" style="15" customWidth="1"/>
    <col min="1498" max="1498" width="11.42578125" style="15"/>
    <col min="1499" max="1499" width="17.5703125" style="15" customWidth="1"/>
    <col min="1500" max="1500" width="11.5703125" style="15" customWidth="1"/>
    <col min="1501" max="1504" width="11.42578125" style="15"/>
    <col min="1505" max="1505" width="22.5703125" style="15" customWidth="1"/>
    <col min="1506" max="1506" width="14" style="15" customWidth="1"/>
    <col min="1507" max="1507" width="1.7109375" style="15" customWidth="1"/>
    <col min="1508" max="1752" width="11.42578125" style="15"/>
    <col min="1753" max="1753" width="4.42578125" style="15" customWidth="1"/>
    <col min="1754" max="1754" width="11.42578125" style="15"/>
    <col min="1755" max="1755" width="17.5703125" style="15" customWidth="1"/>
    <col min="1756" max="1756" width="11.5703125" style="15" customWidth="1"/>
    <col min="1757" max="1760" width="11.42578125" style="15"/>
    <col min="1761" max="1761" width="22.5703125" style="15" customWidth="1"/>
    <col min="1762" max="1762" width="14" style="15" customWidth="1"/>
    <col min="1763" max="1763" width="1.7109375" style="15" customWidth="1"/>
    <col min="1764" max="2008" width="11.42578125" style="15"/>
    <col min="2009" max="2009" width="4.42578125" style="15" customWidth="1"/>
    <col min="2010" max="2010" width="11.42578125" style="15"/>
    <col min="2011" max="2011" width="17.5703125" style="15" customWidth="1"/>
    <col min="2012" max="2012" width="11.5703125" style="15" customWidth="1"/>
    <col min="2013" max="2016" width="11.42578125" style="15"/>
    <col min="2017" max="2017" width="22.5703125" style="15" customWidth="1"/>
    <col min="2018" max="2018" width="14" style="15" customWidth="1"/>
    <col min="2019" max="2019" width="1.7109375" style="15" customWidth="1"/>
    <col min="2020" max="2264" width="11.42578125" style="15"/>
    <col min="2265" max="2265" width="4.42578125" style="15" customWidth="1"/>
    <col min="2266" max="2266" width="11.42578125" style="15"/>
    <col min="2267" max="2267" width="17.5703125" style="15" customWidth="1"/>
    <col min="2268" max="2268" width="11.5703125" style="15" customWidth="1"/>
    <col min="2269" max="2272" width="11.42578125" style="15"/>
    <col min="2273" max="2273" width="22.5703125" style="15" customWidth="1"/>
    <col min="2274" max="2274" width="14" style="15" customWidth="1"/>
    <col min="2275" max="2275" width="1.7109375" style="15" customWidth="1"/>
    <col min="2276" max="2520" width="11.42578125" style="15"/>
    <col min="2521" max="2521" width="4.42578125" style="15" customWidth="1"/>
    <col min="2522" max="2522" width="11.42578125" style="15"/>
    <col min="2523" max="2523" width="17.5703125" style="15" customWidth="1"/>
    <col min="2524" max="2524" width="11.5703125" style="15" customWidth="1"/>
    <col min="2525" max="2528" width="11.42578125" style="15"/>
    <col min="2529" max="2529" width="22.5703125" style="15" customWidth="1"/>
    <col min="2530" max="2530" width="14" style="15" customWidth="1"/>
    <col min="2531" max="2531" width="1.7109375" style="15" customWidth="1"/>
    <col min="2532" max="2776" width="11.42578125" style="15"/>
    <col min="2777" max="2777" width="4.42578125" style="15" customWidth="1"/>
    <col min="2778" max="2778" width="11.42578125" style="15"/>
    <col min="2779" max="2779" width="17.5703125" style="15" customWidth="1"/>
    <col min="2780" max="2780" width="11.5703125" style="15" customWidth="1"/>
    <col min="2781" max="2784" width="11.42578125" style="15"/>
    <col min="2785" max="2785" width="22.5703125" style="15" customWidth="1"/>
    <col min="2786" max="2786" width="14" style="15" customWidth="1"/>
    <col min="2787" max="2787" width="1.7109375" style="15" customWidth="1"/>
    <col min="2788" max="3032" width="11.42578125" style="15"/>
    <col min="3033" max="3033" width="4.42578125" style="15" customWidth="1"/>
    <col min="3034" max="3034" width="11.42578125" style="15"/>
    <col min="3035" max="3035" width="17.5703125" style="15" customWidth="1"/>
    <col min="3036" max="3036" width="11.5703125" style="15" customWidth="1"/>
    <col min="3037" max="3040" width="11.42578125" style="15"/>
    <col min="3041" max="3041" width="22.5703125" style="15" customWidth="1"/>
    <col min="3042" max="3042" width="14" style="15" customWidth="1"/>
    <col min="3043" max="3043" width="1.7109375" style="15" customWidth="1"/>
    <col min="3044" max="3288" width="11.42578125" style="15"/>
    <col min="3289" max="3289" width="4.42578125" style="15" customWidth="1"/>
    <col min="3290" max="3290" width="11.42578125" style="15"/>
    <col min="3291" max="3291" width="17.5703125" style="15" customWidth="1"/>
    <col min="3292" max="3292" width="11.5703125" style="15" customWidth="1"/>
    <col min="3293" max="3296" width="11.42578125" style="15"/>
    <col min="3297" max="3297" width="22.5703125" style="15" customWidth="1"/>
    <col min="3298" max="3298" width="14" style="15" customWidth="1"/>
    <col min="3299" max="3299" width="1.7109375" style="15" customWidth="1"/>
    <col min="3300" max="3544" width="11.42578125" style="15"/>
    <col min="3545" max="3545" width="4.42578125" style="15" customWidth="1"/>
    <col min="3546" max="3546" width="11.42578125" style="15"/>
    <col min="3547" max="3547" width="17.5703125" style="15" customWidth="1"/>
    <col min="3548" max="3548" width="11.5703125" style="15" customWidth="1"/>
    <col min="3549" max="3552" width="11.42578125" style="15"/>
    <col min="3553" max="3553" width="22.5703125" style="15" customWidth="1"/>
    <col min="3554" max="3554" width="14" style="15" customWidth="1"/>
    <col min="3555" max="3555" width="1.7109375" style="15" customWidth="1"/>
    <col min="3556" max="3800" width="11.42578125" style="15"/>
    <col min="3801" max="3801" width="4.42578125" style="15" customWidth="1"/>
    <col min="3802" max="3802" width="11.42578125" style="15"/>
    <col min="3803" max="3803" width="17.5703125" style="15" customWidth="1"/>
    <col min="3804" max="3804" width="11.5703125" style="15" customWidth="1"/>
    <col min="3805" max="3808" width="11.42578125" style="15"/>
    <col min="3809" max="3809" width="22.5703125" style="15" customWidth="1"/>
    <col min="3810" max="3810" width="14" style="15" customWidth="1"/>
    <col min="3811" max="3811" width="1.7109375" style="15" customWidth="1"/>
    <col min="3812" max="4056" width="11.42578125" style="15"/>
    <col min="4057" max="4057" width="4.42578125" style="15" customWidth="1"/>
    <col min="4058" max="4058" width="11.42578125" style="15"/>
    <col min="4059" max="4059" width="17.5703125" style="15" customWidth="1"/>
    <col min="4060" max="4060" width="11.5703125" style="15" customWidth="1"/>
    <col min="4061" max="4064" width="11.42578125" style="15"/>
    <col min="4065" max="4065" width="22.5703125" style="15" customWidth="1"/>
    <col min="4066" max="4066" width="14" style="15" customWidth="1"/>
    <col min="4067" max="4067" width="1.7109375" style="15" customWidth="1"/>
    <col min="4068" max="4312" width="11.42578125" style="15"/>
    <col min="4313" max="4313" width="4.42578125" style="15" customWidth="1"/>
    <col min="4314" max="4314" width="11.42578125" style="15"/>
    <col min="4315" max="4315" width="17.5703125" style="15" customWidth="1"/>
    <col min="4316" max="4316" width="11.5703125" style="15" customWidth="1"/>
    <col min="4317" max="4320" width="11.42578125" style="15"/>
    <col min="4321" max="4321" width="22.5703125" style="15" customWidth="1"/>
    <col min="4322" max="4322" width="14" style="15" customWidth="1"/>
    <col min="4323" max="4323" width="1.7109375" style="15" customWidth="1"/>
    <col min="4324" max="4568" width="11.42578125" style="15"/>
    <col min="4569" max="4569" width="4.42578125" style="15" customWidth="1"/>
    <col min="4570" max="4570" width="11.42578125" style="15"/>
    <col min="4571" max="4571" width="17.5703125" style="15" customWidth="1"/>
    <col min="4572" max="4572" width="11.5703125" style="15" customWidth="1"/>
    <col min="4573" max="4576" width="11.42578125" style="15"/>
    <col min="4577" max="4577" width="22.5703125" style="15" customWidth="1"/>
    <col min="4578" max="4578" width="14" style="15" customWidth="1"/>
    <col min="4579" max="4579" width="1.7109375" style="15" customWidth="1"/>
    <col min="4580" max="4824" width="11.42578125" style="15"/>
    <col min="4825" max="4825" width="4.42578125" style="15" customWidth="1"/>
    <col min="4826" max="4826" width="11.42578125" style="15"/>
    <col min="4827" max="4827" width="17.5703125" style="15" customWidth="1"/>
    <col min="4828" max="4828" width="11.5703125" style="15" customWidth="1"/>
    <col min="4829" max="4832" width="11.42578125" style="15"/>
    <col min="4833" max="4833" width="22.5703125" style="15" customWidth="1"/>
    <col min="4834" max="4834" width="14" style="15" customWidth="1"/>
    <col min="4835" max="4835" width="1.7109375" style="15" customWidth="1"/>
    <col min="4836" max="5080" width="11.42578125" style="15"/>
    <col min="5081" max="5081" width="4.42578125" style="15" customWidth="1"/>
    <col min="5082" max="5082" width="11.42578125" style="15"/>
    <col min="5083" max="5083" width="17.5703125" style="15" customWidth="1"/>
    <col min="5084" max="5084" width="11.5703125" style="15" customWidth="1"/>
    <col min="5085" max="5088" width="11.42578125" style="15"/>
    <col min="5089" max="5089" width="22.5703125" style="15" customWidth="1"/>
    <col min="5090" max="5090" width="14" style="15" customWidth="1"/>
    <col min="5091" max="5091" width="1.7109375" style="15" customWidth="1"/>
    <col min="5092" max="5336" width="11.42578125" style="15"/>
    <col min="5337" max="5337" width="4.42578125" style="15" customWidth="1"/>
    <col min="5338" max="5338" width="11.42578125" style="15"/>
    <col min="5339" max="5339" width="17.5703125" style="15" customWidth="1"/>
    <col min="5340" max="5340" width="11.5703125" style="15" customWidth="1"/>
    <col min="5341" max="5344" width="11.42578125" style="15"/>
    <col min="5345" max="5345" width="22.5703125" style="15" customWidth="1"/>
    <col min="5346" max="5346" width="14" style="15" customWidth="1"/>
    <col min="5347" max="5347" width="1.7109375" style="15" customWidth="1"/>
    <col min="5348" max="5592" width="11.42578125" style="15"/>
    <col min="5593" max="5593" width="4.42578125" style="15" customWidth="1"/>
    <col min="5594" max="5594" width="11.42578125" style="15"/>
    <col min="5595" max="5595" width="17.5703125" style="15" customWidth="1"/>
    <col min="5596" max="5596" width="11.5703125" style="15" customWidth="1"/>
    <col min="5597" max="5600" width="11.42578125" style="15"/>
    <col min="5601" max="5601" width="22.5703125" style="15" customWidth="1"/>
    <col min="5602" max="5602" width="14" style="15" customWidth="1"/>
    <col min="5603" max="5603" width="1.7109375" style="15" customWidth="1"/>
    <col min="5604" max="5848" width="11.42578125" style="15"/>
    <col min="5849" max="5849" width="4.42578125" style="15" customWidth="1"/>
    <col min="5850" max="5850" width="11.42578125" style="15"/>
    <col min="5851" max="5851" width="17.5703125" style="15" customWidth="1"/>
    <col min="5852" max="5852" width="11.5703125" style="15" customWidth="1"/>
    <col min="5853" max="5856" width="11.42578125" style="15"/>
    <col min="5857" max="5857" width="22.5703125" style="15" customWidth="1"/>
    <col min="5858" max="5858" width="14" style="15" customWidth="1"/>
    <col min="5859" max="5859" width="1.7109375" style="15" customWidth="1"/>
    <col min="5860" max="6104" width="11.42578125" style="15"/>
    <col min="6105" max="6105" width="4.42578125" style="15" customWidth="1"/>
    <col min="6106" max="6106" width="11.42578125" style="15"/>
    <col min="6107" max="6107" width="17.5703125" style="15" customWidth="1"/>
    <col min="6108" max="6108" width="11.5703125" style="15" customWidth="1"/>
    <col min="6109" max="6112" width="11.42578125" style="15"/>
    <col min="6113" max="6113" width="22.5703125" style="15" customWidth="1"/>
    <col min="6114" max="6114" width="14" style="15" customWidth="1"/>
    <col min="6115" max="6115" width="1.7109375" style="15" customWidth="1"/>
    <col min="6116" max="6360" width="11.42578125" style="15"/>
    <col min="6361" max="6361" width="4.42578125" style="15" customWidth="1"/>
    <col min="6362" max="6362" width="11.42578125" style="15"/>
    <col min="6363" max="6363" width="17.5703125" style="15" customWidth="1"/>
    <col min="6364" max="6364" width="11.5703125" style="15" customWidth="1"/>
    <col min="6365" max="6368" width="11.42578125" style="15"/>
    <col min="6369" max="6369" width="22.5703125" style="15" customWidth="1"/>
    <col min="6370" max="6370" width="14" style="15" customWidth="1"/>
    <col min="6371" max="6371" width="1.7109375" style="15" customWidth="1"/>
    <col min="6372" max="6616" width="11.42578125" style="15"/>
    <col min="6617" max="6617" width="4.42578125" style="15" customWidth="1"/>
    <col min="6618" max="6618" width="11.42578125" style="15"/>
    <col min="6619" max="6619" width="17.5703125" style="15" customWidth="1"/>
    <col min="6620" max="6620" width="11.5703125" style="15" customWidth="1"/>
    <col min="6621" max="6624" width="11.42578125" style="15"/>
    <col min="6625" max="6625" width="22.5703125" style="15" customWidth="1"/>
    <col min="6626" max="6626" width="14" style="15" customWidth="1"/>
    <col min="6627" max="6627" width="1.7109375" style="15" customWidth="1"/>
    <col min="6628" max="6872" width="11.42578125" style="15"/>
    <col min="6873" max="6873" width="4.42578125" style="15" customWidth="1"/>
    <col min="6874" max="6874" width="11.42578125" style="15"/>
    <col min="6875" max="6875" width="17.5703125" style="15" customWidth="1"/>
    <col min="6876" max="6876" width="11.5703125" style="15" customWidth="1"/>
    <col min="6877" max="6880" width="11.42578125" style="15"/>
    <col min="6881" max="6881" width="22.5703125" style="15" customWidth="1"/>
    <col min="6882" max="6882" width="14" style="15" customWidth="1"/>
    <col min="6883" max="6883" width="1.7109375" style="15" customWidth="1"/>
    <col min="6884" max="7128" width="11.42578125" style="15"/>
    <col min="7129" max="7129" width="4.42578125" style="15" customWidth="1"/>
    <col min="7130" max="7130" width="11.42578125" style="15"/>
    <col min="7131" max="7131" width="17.5703125" style="15" customWidth="1"/>
    <col min="7132" max="7132" width="11.5703125" style="15" customWidth="1"/>
    <col min="7133" max="7136" width="11.42578125" style="15"/>
    <col min="7137" max="7137" width="22.5703125" style="15" customWidth="1"/>
    <col min="7138" max="7138" width="14" style="15" customWidth="1"/>
    <col min="7139" max="7139" width="1.7109375" style="15" customWidth="1"/>
    <col min="7140" max="7384" width="11.42578125" style="15"/>
    <col min="7385" max="7385" width="4.42578125" style="15" customWidth="1"/>
    <col min="7386" max="7386" width="11.42578125" style="15"/>
    <col min="7387" max="7387" width="17.5703125" style="15" customWidth="1"/>
    <col min="7388" max="7388" width="11.5703125" style="15" customWidth="1"/>
    <col min="7389" max="7392" width="11.42578125" style="15"/>
    <col min="7393" max="7393" width="22.5703125" style="15" customWidth="1"/>
    <col min="7394" max="7394" width="14" style="15" customWidth="1"/>
    <col min="7395" max="7395" width="1.7109375" style="15" customWidth="1"/>
    <col min="7396" max="7640" width="11.42578125" style="15"/>
    <col min="7641" max="7641" width="4.42578125" style="15" customWidth="1"/>
    <col min="7642" max="7642" width="11.42578125" style="15"/>
    <col min="7643" max="7643" width="17.5703125" style="15" customWidth="1"/>
    <col min="7644" max="7644" width="11.5703125" style="15" customWidth="1"/>
    <col min="7645" max="7648" width="11.42578125" style="15"/>
    <col min="7649" max="7649" width="22.5703125" style="15" customWidth="1"/>
    <col min="7650" max="7650" width="14" style="15" customWidth="1"/>
    <col min="7651" max="7651" width="1.7109375" style="15" customWidth="1"/>
    <col min="7652" max="7896" width="11.42578125" style="15"/>
    <col min="7897" max="7897" width="4.42578125" style="15" customWidth="1"/>
    <col min="7898" max="7898" width="11.42578125" style="15"/>
    <col min="7899" max="7899" width="17.5703125" style="15" customWidth="1"/>
    <col min="7900" max="7900" width="11.5703125" style="15" customWidth="1"/>
    <col min="7901" max="7904" width="11.42578125" style="15"/>
    <col min="7905" max="7905" width="22.5703125" style="15" customWidth="1"/>
    <col min="7906" max="7906" width="14" style="15" customWidth="1"/>
    <col min="7907" max="7907" width="1.7109375" style="15" customWidth="1"/>
    <col min="7908" max="8152" width="11.42578125" style="15"/>
    <col min="8153" max="8153" width="4.42578125" style="15" customWidth="1"/>
    <col min="8154" max="8154" width="11.42578125" style="15"/>
    <col min="8155" max="8155" width="17.5703125" style="15" customWidth="1"/>
    <col min="8156" max="8156" width="11.5703125" style="15" customWidth="1"/>
    <col min="8157" max="8160" width="11.42578125" style="15"/>
    <col min="8161" max="8161" width="22.5703125" style="15" customWidth="1"/>
    <col min="8162" max="8162" width="14" style="15" customWidth="1"/>
    <col min="8163" max="8163" width="1.7109375" style="15" customWidth="1"/>
    <col min="8164" max="8408" width="11.42578125" style="15"/>
    <col min="8409" max="8409" width="4.42578125" style="15" customWidth="1"/>
    <col min="8410" max="8410" width="11.42578125" style="15"/>
    <col min="8411" max="8411" width="17.5703125" style="15" customWidth="1"/>
    <col min="8412" max="8412" width="11.5703125" style="15" customWidth="1"/>
    <col min="8413" max="8416" width="11.42578125" style="15"/>
    <col min="8417" max="8417" width="22.5703125" style="15" customWidth="1"/>
    <col min="8418" max="8418" width="14" style="15" customWidth="1"/>
    <col min="8419" max="8419" width="1.7109375" style="15" customWidth="1"/>
    <col min="8420" max="8664" width="11.42578125" style="15"/>
    <col min="8665" max="8665" width="4.42578125" style="15" customWidth="1"/>
    <col min="8666" max="8666" width="11.42578125" style="15"/>
    <col min="8667" max="8667" width="17.5703125" style="15" customWidth="1"/>
    <col min="8668" max="8668" width="11.5703125" style="15" customWidth="1"/>
    <col min="8669" max="8672" width="11.42578125" style="15"/>
    <col min="8673" max="8673" width="22.5703125" style="15" customWidth="1"/>
    <col min="8674" max="8674" width="14" style="15" customWidth="1"/>
    <col min="8675" max="8675" width="1.7109375" style="15" customWidth="1"/>
    <col min="8676" max="8920" width="11.42578125" style="15"/>
    <col min="8921" max="8921" width="4.42578125" style="15" customWidth="1"/>
    <col min="8922" max="8922" width="11.42578125" style="15"/>
    <col min="8923" max="8923" width="17.5703125" style="15" customWidth="1"/>
    <col min="8924" max="8924" width="11.5703125" style="15" customWidth="1"/>
    <col min="8925" max="8928" width="11.42578125" style="15"/>
    <col min="8929" max="8929" width="22.5703125" style="15" customWidth="1"/>
    <col min="8930" max="8930" width="14" style="15" customWidth="1"/>
    <col min="8931" max="8931" width="1.7109375" style="15" customWidth="1"/>
    <col min="8932" max="9176" width="11.42578125" style="15"/>
    <col min="9177" max="9177" width="4.42578125" style="15" customWidth="1"/>
    <col min="9178" max="9178" width="11.42578125" style="15"/>
    <col min="9179" max="9179" width="17.5703125" style="15" customWidth="1"/>
    <col min="9180" max="9180" width="11.5703125" style="15" customWidth="1"/>
    <col min="9181" max="9184" width="11.42578125" style="15"/>
    <col min="9185" max="9185" width="22.5703125" style="15" customWidth="1"/>
    <col min="9186" max="9186" width="14" style="15" customWidth="1"/>
    <col min="9187" max="9187" width="1.7109375" style="15" customWidth="1"/>
    <col min="9188" max="9432" width="11.42578125" style="15"/>
    <col min="9433" max="9433" width="4.42578125" style="15" customWidth="1"/>
    <col min="9434" max="9434" width="11.42578125" style="15"/>
    <col min="9435" max="9435" width="17.5703125" style="15" customWidth="1"/>
    <col min="9436" max="9436" width="11.5703125" style="15" customWidth="1"/>
    <col min="9437" max="9440" width="11.42578125" style="15"/>
    <col min="9441" max="9441" width="22.5703125" style="15" customWidth="1"/>
    <col min="9442" max="9442" width="14" style="15" customWidth="1"/>
    <col min="9443" max="9443" width="1.7109375" style="15" customWidth="1"/>
    <col min="9444" max="9688" width="11.42578125" style="15"/>
    <col min="9689" max="9689" width="4.42578125" style="15" customWidth="1"/>
    <col min="9690" max="9690" width="11.42578125" style="15"/>
    <col min="9691" max="9691" width="17.5703125" style="15" customWidth="1"/>
    <col min="9692" max="9692" width="11.5703125" style="15" customWidth="1"/>
    <col min="9693" max="9696" width="11.42578125" style="15"/>
    <col min="9697" max="9697" width="22.5703125" style="15" customWidth="1"/>
    <col min="9698" max="9698" width="14" style="15" customWidth="1"/>
    <col min="9699" max="9699" width="1.7109375" style="15" customWidth="1"/>
    <col min="9700" max="9944" width="11.42578125" style="15"/>
    <col min="9945" max="9945" width="4.42578125" style="15" customWidth="1"/>
    <col min="9946" max="9946" width="11.42578125" style="15"/>
    <col min="9947" max="9947" width="17.5703125" style="15" customWidth="1"/>
    <col min="9948" max="9948" width="11.5703125" style="15" customWidth="1"/>
    <col min="9949" max="9952" width="11.42578125" style="15"/>
    <col min="9953" max="9953" width="22.5703125" style="15" customWidth="1"/>
    <col min="9954" max="9954" width="14" style="15" customWidth="1"/>
    <col min="9955" max="9955" width="1.7109375" style="15" customWidth="1"/>
    <col min="9956" max="10200" width="11.42578125" style="15"/>
    <col min="10201" max="10201" width="4.42578125" style="15" customWidth="1"/>
    <col min="10202" max="10202" width="11.42578125" style="15"/>
    <col min="10203" max="10203" width="17.5703125" style="15" customWidth="1"/>
    <col min="10204" max="10204" width="11.5703125" style="15" customWidth="1"/>
    <col min="10205" max="10208" width="11.42578125" style="15"/>
    <col min="10209" max="10209" width="22.5703125" style="15" customWidth="1"/>
    <col min="10210" max="10210" width="14" style="15" customWidth="1"/>
    <col min="10211" max="10211" width="1.7109375" style="15" customWidth="1"/>
    <col min="10212" max="10456" width="11.42578125" style="15"/>
    <col min="10457" max="10457" width="4.42578125" style="15" customWidth="1"/>
    <col min="10458" max="10458" width="11.42578125" style="15"/>
    <col min="10459" max="10459" width="17.5703125" style="15" customWidth="1"/>
    <col min="10460" max="10460" width="11.5703125" style="15" customWidth="1"/>
    <col min="10461" max="10464" width="11.42578125" style="15"/>
    <col min="10465" max="10465" width="22.5703125" style="15" customWidth="1"/>
    <col min="10466" max="10466" width="14" style="15" customWidth="1"/>
    <col min="10467" max="10467" width="1.7109375" style="15" customWidth="1"/>
    <col min="10468" max="10712" width="11.42578125" style="15"/>
    <col min="10713" max="10713" width="4.42578125" style="15" customWidth="1"/>
    <col min="10714" max="10714" width="11.42578125" style="15"/>
    <col min="10715" max="10715" width="17.5703125" style="15" customWidth="1"/>
    <col min="10716" max="10716" width="11.5703125" style="15" customWidth="1"/>
    <col min="10717" max="10720" width="11.42578125" style="15"/>
    <col min="10721" max="10721" width="22.5703125" style="15" customWidth="1"/>
    <col min="10722" max="10722" width="14" style="15" customWidth="1"/>
    <col min="10723" max="10723" width="1.7109375" style="15" customWidth="1"/>
    <col min="10724" max="10968" width="11.42578125" style="15"/>
    <col min="10969" max="10969" width="4.42578125" style="15" customWidth="1"/>
    <col min="10970" max="10970" width="11.42578125" style="15"/>
    <col min="10971" max="10971" width="17.5703125" style="15" customWidth="1"/>
    <col min="10972" max="10972" width="11.5703125" style="15" customWidth="1"/>
    <col min="10973" max="10976" width="11.42578125" style="15"/>
    <col min="10977" max="10977" width="22.5703125" style="15" customWidth="1"/>
    <col min="10978" max="10978" width="14" style="15" customWidth="1"/>
    <col min="10979" max="10979" width="1.7109375" style="15" customWidth="1"/>
    <col min="10980" max="11224" width="11.42578125" style="15"/>
    <col min="11225" max="11225" width="4.42578125" style="15" customWidth="1"/>
    <col min="11226" max="11226" width="11.42578125" style="15"/>
    <col min="11227" max="11227" width="17.5703125" style="15" customWidth="1"/>
    <col min="11228" max="11228" width="11.5703125" style="15" customWidth="1"/>
    <col min="11229" max="11232" width="11.42578125" style="15"/>
    <col min="11233" max="11233" width="22.5703125" style="15" customWidth="1"/>
    <col min="11234" max="11234" width="14" style="15" customWidth="1"/>
    <col min="11235" max="11235" width="1.7109375" style="15" customWidth="1"/>
    <col min="11236" max="11480" width="11.42578125" style="15"/>
    <col min="11481" max="11481" width="4.42578125" style="15" customWidth="1"/>
    <col min="11482" max="11482" width="11.42578125" style="15"/>
    <col min="11483" max="11483" width="17.5703125" style="15" customWidth="1"/>
    <col min="11484" max="11484" width="11.5703125" style="15" customWidth="1"/>
    <col min="11485" max="11488" width="11.42578125" style="15"/>
    <col min="11489" max="11489" width="22.5703125" style="15" customWidth="1"/>
    <col min="11490" max="11490" width="14" style="15" customWidth="1"/>
    <col min="11491" max="11491" width="1.7109375" style="15" customWidth="1"/>
    <col min="11492" max="11736" width="11.42578125" style="15"/>
    <col min="11737" max="11737" width="4.42578125" style="15" customWidth="1"/>
    <col min="11738" max="11738" width="11.42578125" style="15"/>
    <col min="11739" max="11739" width="17.5703125" style="15" customWidth="1"/>
    <col min="11740" max="11740" width="11.5703125" style="15" customWidth="1"/>
    <col min="11741" max="11744" width="11.42578125" style="15"/>
    <col min="11745" max="11745" width="22.5703125" style="15" customWidth="1"/>
    <col min="11746" max="11746" width="14" style="15" customWidth="1"/>
    <col min="11747" max="11747" width="1.7109375" style="15" customWidth="1"/>
    <col min="11748" max="11992" width="11.42578125" style="15"/>
    <col min="11993" max="11993" width="4.42578125" style="15" customWidth="1"/>
    <col min="11994" max="11994" width="11.42578125" style="15"/>
    <col min="11995" max="11995" width="17.5703125" style="15" customWidth="1"/>
    <col min="11996" max="11996" width="11.5703125" style="15" customWidth="1"/>
    <col min="11997" max="12000" width="11.42578125" style="15"/>
    <col min="12001" max="12001" width="22.5703125" style="15" customWidth="1"/>
    <col min="12002" max="12002" width="14" style="15" customWidth="1"/>
    <col min="12003" max="12003" width="1.7109375" style="15" customWidth="1"/>
    <col min="12004" max="12248" width="11.42578125" style="15"/>
    <col min="12249" max="12249" width="4.42578125" style="15" customWidth="1"/>
    <col min="12250" max="12250" width="11.42578125" style="15"/>
    <col min="12251" max="12251" width="17.5703125" style="15" customWidth="1"/>
    <col min="12252" max="12252" width="11.5703125" style="15" customWidth="1"/>
    <col min="12253" max="12256" width="11.42578125" style="15"/>
    <col min="12257" max="12257" width="22.5703125" style="15" customWidth="1"/>
    <col min="12258" max="12258" width="14" style="15" customWidth="1"/>
    <col min="12259" max="12259" width="1.7109375" style="15" customWidth="1"/>
    <col min="12260" max="12504" width="11.42578125" style="15"/>
    <col min="12505" max="12505" width="4.42578125" style="15" customWidth="1"/>
    <col min="12506" max="12506" width="11.42578125" style="15"/>
    <col min="12507" max="12507" width="17.5703125" style="15" customWidth="1"/>
    <col min="12508" max="12508" width="11.5703125" style="15" customWidth="1"/>
    <col min="12509" max="12512" width="11.42578125" style="15"/>
    <col min="12513" max="12513" width="22.5703125" style="15" customWidth="1"/>
    <col min="12514" max="12514" width="14" style="15" customWidth="1"/>
    <col min="12515" max="12515" width="1.7109375" style="15" customWidth="1"/>
    <col min="12516" max="12760" width="11.42578125" style="15"/>
    <col min="12761" max="12761" width="4.42578125" style="15" customWidth="1"/>
    <col min="12762" max="12762" width="11.42578125" style="15"/>
    <col min="12763" max="12763" width="17.5703125" style="15" customWidth="1"/>
    <col min="12764" max="12764" width="11.5703125" style="15" customWidth="1"/>
    <col min="12765" max="12768" width="11.42578125" style="15"/>
    <col min="12769" max="12769" width="22.5703125" style="15" customWidth="1"/>
    <col min="12770" max="12770" width="14" style="15" customWidth="1"/>
    <col min="12771" max="12771" width="1.7109375" style="15" customWidth="1"/>
    <col min="12772" max="13016" width="11.42578125" style="15"/>
    <col min="13017" max="13017" width="4.42578125" style="15" customWidth="1"/>
    <col min="13018" max="13018" width="11.42578125" style="15"/>
    <col min="13019" max="13019" width="17.5703125" style="15" customWidth="1"/>
    <col min="13020" max="13020" width="11.5703125" style="15" customWidth="1"/>
    <col min="13021" max="13024" width="11.42578125" style="15"/>
    <col min="13025" max="13025" width="22.5703125" style="15" customWidth="1"/>
    <col min="13026" max="13026" width="14" style="15" customWidth="1"/>
    <col min="13027" max="13027" width="1.7109375" style="15" customWidth="1"/>
    <col min="13028" max="13272" width="11.42578125" style="15"/>
    <col min="13273" max="13273" width="4.42578125" style="15" customWidth="1"/>
    <col min="13274" max="13274" width="11.42578125" style="15"/>
    <col min="13275" max="13275" width="17.5703125" style="15" customWidth="1"/>
    <col min="13276" max="13276" width="11.5703125" style="15" customWidth="1"/>
    <col min="13277" max="13280" width="11.42578125" style="15"/>
    <col min="13281" max="13281" width="22.5703125" style="15" customWidth="1"/>
    <col min="13282" max="13282" width="14" style="15" customWidth="1"/>
    <col min="13283" max="13283" width="1.7109375" style="15" customWidth="1"/>
    <col min="13284" max="13528" width="11.42578125" style="15"/>
    <col min="13529" max="13529" width="4.42578125" style="15" customWidth="1"/>
    <col min="13530" max="13530" width="11.42578125" style="15"/>
    <col min="13531" max="13531" width="17.5703125" style="15" customWidth="1"/>
    <col min="13532" max="13532" width="11.5703125" style="15" customWidth="1"/>
    <col min="13533" max="13536" width="11.42578125" style="15"/>
    <col min="13537" max="13537" width="22.5703125" style="15" customWidth="1"/>
    <col min="13538" max="13538" width="14" style="15" customWidth="1"/>
    <col min="13539" max="13539" width="1.7109375" style="15" customWidth="1"/>
    <col min="13540" max="13784" width="11.42578125" style="15"/>
    <col min="13785" max="13785" width="4.42578125" style="15" customWidth="1"/>
    <col min="13786" max="13786" width="11.42578125" style="15"/>
    <col min="13787" max="13787" width="17.5703125" style="15" customWidth="1"/>
    <col min="13788" max="13788" width="11.5703125" style="15" customWidth="1"/>
    <col min="13789" max="13792" width="11.42578125" style="15"/>
    <col min="13793" max="13793" width="22.5703125" style="15" customWidth="1"/>
    <col min="13794" max="13794" width="14" style="15" customWidth="1"/>
    <col min="13795" max="13795" width="1.7109375" style="15" customWidth="1"/>
    <col min="13796" max="14040" width="11.42578125" style="15"/>
    <col min="14041" max="14041" width="4.42578125" style="15" customWidth="1"/>
    <col min="14042" max="14042" width="11.42578125" style="15"/>
    <col min="14043" max="14043" width="17.5703125" style="15" customWidth="1"/>
    <col min="14044" max="14044" width="11.5703125" style="15" customWidth="1"/>
    <col min="14045" max="14048" width="11.42578125" style="15"/>
    <col min="14049" max="14049" width="22.5703125" style="15" customWidth="1"/>
    <col min="14050" max="14050" width="14" style="15" customWidth="1"/>
    <col min="14051" max="14051" width="1.7109375" style="15" customWidth="1"/>
    <col min="14052" max="14296" width="11.42578125" style="15"/>
    <col min="14297" max="14297" width="4.42578125" style="15" customWidth="1"/>
    <col min="14298" max="14298" width="11.42578125" style="15"/>
    <col min="14299" max="14299" width="17.5703125" style="15" customWidth="1"/>
    <col min="14300" max="14300" width="11.5703125" style="15" customWidth="1"/>
    <col min="14301" max="14304" width="11.42578125" style="15"/>
    <col min="14305" max="14305" width="22.5703125" style="15" customWidth="1"/>
    <col min="14306" max="14306" width="14" style="15" customWidth="1"/>
    <col min="14307" max="14307" width="1.7109375" style="15" customWidth="1"/>
    <col min="14308" max="14552" width="11.42578125" style="15"/>
    <col min="14553" max="14553" width="4.42578125" style="15" customWidth="1"/>
    <col min="14554" max="14554" width="11.42578125" style="15"/>
    <col min="14555" max="14555" width="17.5703125" style="15" customWidth="1"/>
    <col min="14556" max="14556" width="11.5703125" style="15" customWidth="1"/>
    <col min="14557" max="14560" width="11.42578125" style="15"/>
    <col min="14561" max="14561" width="22.5703125" style="15" customWidth="1"/>
    <col min="14562" max="14562" width="14" style="15" customWidth="1"/>
    <col min="14563" max="14563" width="1.7109375" style="15" customWidth="1"/>
    <col min="14564" max="14808" width="11.42578125" style="15"/>
    <col min="14809" max="14809" width="4.42578125" style="15" customWidth="1"/>
    <col min="14810" max="14810" width="11.42578125" style="15"/>
    <col min="14811" max="14811" width="17.5703125" style="15" customWidth="1"/>
    <col min="14812" max="14812" width="11.5703125" style="15" customWidth="1"/>
    <col min="14813" max="14816" width="11.42578125" style="15"/>
    <col min="14817" max="14817" width="22.5703125" style="15" customWidth="1"/>
    <col min="14818" max="14818" width="14" style="15" customWidth="1"/>
    <col min="14819" max="14819" width="1.7109375" style="15" customWidth="1"/>
    <col min="14820" max="15064" width="11.42578125" style="15"/>
    <col min="15065" max="15065" width="4.42578125" style="15" customWidth="1"/>
    <col min="15066" max="15066" width="11.42578125" style="15"/>
    <col min="15067" max="15067" width="17.5703125" style="15" customWidth="1"/>
    <col min="15068" max="15068" width="11.5703125" style="15" customWidth="1"/>
    <col min="15069" max="15072" width="11.42578125" style="15"/>
    <col min="15073" max="15073" width="22.5703125" style="15" customWidth="1"/>
    <col min="15074" max="15074" width="14" style="15" customWidth="1"/>
    <col min="15075" max="15075" width="1.7109375" style="15" customWidth="1"/>
    <col min="15076" max="15320" width="11.42578125" style="15"/>
    <col min="15321" max="15321" width="4.42578125" style="15" customWidth="1"/>
    <col min="15322" max="15322" width="11.42578125" style="15"/>
    <col min="15323" max="15323" width="17.5703125" style="15" customWidth="1"/>
    <col min="15324" max="15324" width="11.5703125" style="15" customWidth="1"/>
    <col min="15325" max="15328" width="11.42578125" style="15"/>
    <col min="15329" max="15329" width="22.5703125" style="15" customWidth="1"/>
    <col min="15330" max="15330" width="14" style="15" customWidth="1"/>
    <col min="15331" max="15331" width="1.7109375" style="15" customWidth="1"/>
    <col min="15332" max="15576" width="11.42578125" style="15"/>
    <col min="15577" max="15577" width="4.42578125" style="15" customWidth="1"/>
    <col min="15578" max="15578" width="11.42578125" style="15"/>
    <col min="15579" max="15579" width="17.5703125" style="15" customWidth="1"/>
    <col min="15580" max="15580" width="11.5703125" style="15" customWidth="1"/>
    <col min="15581" max="15584" width="11.42578125" style="15"/>
    <col min="15585" max="15585" width="22.5703125" style="15" customWidth="1"/>
    <col min="15586" max="15586" width="14" style="15" customWidth="1"/>
    <col min="15587" max="15587" width="1.7109375" style="15" customWidth="1"/>
    <col min="15588" max="15832" width="11.42578125" style="15"/>
    <col min="15833" max="15833" width="4.42578125" style="15" customWidth="1"/>
    <col min="15834" max="15834" width="11.42578125" style="15"/>
    <col min="15835" max="15835" width="17.5703125" style="15" customWidth="1"/>
    <col min="15836" max="15836" width="11.5703125" style="15" customWidth="1"/>
    <col min="15837" max="15840" width="11.42578125" style="15"/>
    <col min="15841" max="15841" width="22.5703125" style="15" customWidth="1"/>
    <col min="15842" max="15842" width="14" style="15" customWidth="1"/>
    <col min="15843" max="15843" width="1.7109375" style="15" customWidth="1"/>
    <col min="15844" max="16088" width="11.42578125" style="15"/>
    <col min="16089" max="16089" width="4.42578125" style="15" customWidth="1"/>
    <col min="16090" max="16090" width="11.42578125" style="15"/>
    <col min="16091" max="16091" width="17.5703125" style="15" customWidth="1"/>
    <col min="16092" max="16092" width="11.5703125" style="15" customWidth="1"/>
    <col min="16093" max="16096" width="11.42578125" style="15"/>
    <col min="16097" max="16097" width="22.5703125" style="15" customWidth="1"/>
    <col min="16098" max="16098" width="21.5703125" style="15" bestFit="1" customWidth="1"/>
    <col min="16099" max="16099" width="1.7109375" style="15" customWidth="1"/>
    <col min="16100" max="16384" width="11.42578125" style="15"/>
  </cols>
  <sheetData>
    <row r="1" spans="2:10" ht="18" customHeight="1" thickBot="1" x14ac:dyDescent="0.25"/>
    <row r="2" spans="2:10" ht="35.25" customHeight="1" thickBot="1" x14ac:dyDescent="0.25">
      <c r="B2" s="76"/>
      <c r="C2" s="77"/>
      <c r="D2" s="80" t="s">
        <v>230</v>
      </c>
      <c r="E2" s="81"/>
      <c r="F2" s="81"/>
      <c r="G2" s="81"/>
      <c r="H2" s="81"/>
      <c r="I2" s="82"/>
      <c r="J2" s="58" t="s">
        <v>231</v>
      </c>
    </row>
    <row r="3" spans="2:10" ht="41.25" customHeight="1" thickBot="1" x14ac:dyDescent="0.25">
      <c r="B3" s="78"/>
      <c r="C3" s="79"/>
      <c r="D3" s="83" t="s">
        <v>232</v>
      </c>
      <c r="E3" s="84"/>
      <c r="F3" s="84"/>
      <c r="G3" s="84"/>
      <c r="H3" s="84"/>
      <c r="I3" s="85"/>
      <c r="J3" s="59" t="s">
        <v>233</v>
      </c>
    </row>
    <row r="4" spans="2:10" x14ac:dyDescent="0.2">
      <c r="B4" s="34"/>
      <c r="J4" s="35"/>
    </row>
    <row r="5" spans="2:10" x14ac:dyDescent="0.2">
      <c r="B5" s="34"/>
      <c r="J5" s="35"/>
    </row>
    <row r="6" spans="2:10" x14ac:dyDescent="0.2">
      <c r="B6" s="34"/>
      <c r="C6" s="36" t="s">
        <v>245</v>
      </c>
      <c r="D6" s="60"/>
      <c r="E6" s="37"/>
      <c r="J6" s="35"/>
    </row>
    <row r="7" spans="2:10" x14ac:dyDescent="0.2">
      <c r="B7" s="34"/>
      <c r="J7" s="35"/>
    </row>
    <row r="8" spans="2:10" x14ac:dyDescent="0.2">
      <c r="B8" s="34"/>
      <c r="C8" s="36" t="s">
        <v>246</v>
      </c>
      <c r="J8" s="35"/>
    </row>
    <row r="9" spans="2:10" x14ac:dyDescent="0.2">
      <c r="B9" s="34"/>
      <c r="C9" s="36" t="s">
        <v>247</v>
      </c>
      <c r="J9" s="35"/>
    </row>
    <row r="10" spans="2:10" x14ac:dyDescent="0.2">
      <c r="B10" s="34"/>
      <c r="J10" s="35"/>
    </row>
    <row r="11" spans="2:10" x14ac:dyDescent="0.2">
      <c r="B11" s="34"/>
      <c r="C11" s="15" t="s">
        <v>234</v>
      </c>
      <c r="J11" s="35"/>
    </row>
    <row r="12" spans="2:10" x14ac:dyDescent="0.2">
      <c r="B12" s="34"/>
      <c r="C12" s="38"/>
      <c r="J12" s="35"/>
    </row>
    <row r="13" spans="2:10" x14ac:dyDescent="0.2">
      <c r="B13" s="34"/>
      <c r="C13" s="61" t="s">
        <v>250</v>
      </c>
      <c r="D13" s="37"/>
      <c r="H13" s="39" t="s">
        <v>213</v>
      </c>
      <c r="I13" s="39" t="s">
        <v>214</v>
      </c>
      <c r="J13" s="35"/>
    </row>
    <row r="14" spans="2:10" x14ac:dyDescent="0.2">
      <c r="B14" s="34"/>
      <c r="C14" s="36" t="s">
        <v>215</v>
      </c>
      <c r="D14" s="36"/>
      <c r="E14" s="36"/>
      <c r="F14" s="36"/>
      <c r="H14" s="62">
        <v>57</v>
      </c>
      <c r="I14" s="63">
        <v>69464304</v>
      </c>
      <c r="J14" s="35"/>
    </row>
    <row r="15" spans="2:10" x14ac:dyDescent="0.2">
      <c r="B15" s="34"/>
      <c r="C15" s="15" t="s">
        <v>216</v>
      </c>
      <c r="H15" s="64">
        <v>5</v>
      </c>
      <c r="I15" s="65">
        <v>922584</v>
      </c>
      <c r="J15" s="35"/>
    </row>
    <row r="16" spans="2:10" x14ac:dyDescent="0.2">
      <c r="B16" s="34"/>
      <c r="C16" s="15" t="s">
        <v>217</v>
      </c>
      <c r="H16" s="64">
        <v>1</v>
      </c>
      <c r="I16" s="65">
        <v>4739373</v>
      </c>
      <c r="J16" s="35"/>
    </row>
    <row r="17" spans="2:10" x14ac:dyDescent="0.2">
      <c r="B17" s="34"/>
      <c r="C17" s="15" t="s">
        <v>218</v>
      </c>
      <c r="H17" s="64">
        <v>17</v>
      </c>
      <c r="I17" s="65">
        <v>1123476</v>
      </c>
      <c r="J17" s="35"/>
    </row>
    <row r="18" spans="2:10" x14ac:dyDescent="0.2">
      <c r="B18" s="34"/>
      <c r="C18" s="15" t="s">
        <v>235</v>
      </c>
      <c r="H18" s="64"/>
      <c r="I18" s="65">
        <v>0</v>
      </c>
      <c r="J18" s="35"/>
    </row>
    <row r="19" spans="2:10" x14ac:dyDescent="0.2">
      <c r="B19" s="34"/>
      <c r="C19" s="15" t="s">
        <v>236</v>
      </c>
      <c r="H19" s="66"/>
      <c r="I19" s="67">
        <v>0</v>
      </c>
      <c r="J19" s="35"/>
    </row>
    <row r="20" spans="2:10" x14ac:dyDescent="0.2">
      <c r="B20" s="34"/>
      <c r="C20" s="36" t="s">
        <v>237</v>
      </c>
      <c r="D20" s="36"/>
      <c r="E20" s="36"/>
      <c r="F20" s="36"/>
      <c r="H20" s="64">
        <v>57</v>
      </c>
      <c r="I20" s="63">
        <v>69464304</v>
      </c>
      <c r="J20" s="35"/>
    </row>
    <row r="21" spans="2:10" ht="13.5" thickBot="1" x14ac:dyDescent="0.25">
      <c r="B21" s="34"/>
      <c r="C21" s="36"/>
      <c r="D21" s="36"/>
      <c r="H21" s="68"/>
      <c r="I21" s="69"/>
      <c r="J21" s="35"/>
    </row>
    <row r="22" spans="2:10" ht="13.5" thickTop="1" x14ac:dyDescent="0.2">
      <c r="B22" s="34"/>
      <c r="C22" s="36"/>
      <c r="D22" s="36"/>
      <c r="H22" s="51"/>
      <c r="I22" s="43"/>
      <c r="J22" s="35"/>
    </row>
    <row r="23" spans="2:10" x14ac:dyDescent="0.2">
      <c r="B23" s="34"/>
      <c r="G23" s="51"/>
      <c r="H23" s="51"/>
      <c r="I23" s="51"/>
      <c r="J23" s="35"/>
    </row>
    <row r="24" spans="2:10" ht="13.5" thickBot="1" x14ac:dyDescent="0.25">
      <c r="B24" s="34"/>
      <c r="C24" s="53"/>
      <c r="D24" s="53"/>
      <c r="G24" s="53" t="s">
        <v>228</v>
      </c>
      <c r="H24" s="53"/>
      <c r="I24" s="51"/>
      <c r="J24" s="35"/>
    </row>
    <row r="25" spans="2:10" x14ac:dyDescent="0.2">
      <c r="B25" s="34"/>
      <c r="C25" s="51" t="s">
        <v>238</v>
      </c>
      <c r="D25" s="51"/>
      <c r="G25" s="51" t="s">
        <v>239</v>
      </c>
      <c r="H25" s="51"/>
      <c r="I25" s="51"/>
      <c r="J25" s="35"/>
    </row>
    <row r="26" spans="2:10" ht="18.75" customHeight="1" thickBot="1" x14ac:dyDescent="0.25">
      <c r="B26" s="55"/>
      <c r="C26" s="56"/>
      <c r="D26" s="56"/>
      <c r="E26" s="56"/>
      <c r="F26" s="56"/>
      <c r="G26" s="53"/>
      <c r="H26" s="53"/>
      <c r="I26" s="53"/>
      <c r="J26" s="57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ADM-CAR-007 Cartera 7</dc:creator>
  <cp:lastModifiedBy>Natalia Elena Granados Oviedo</cp:lastModifiedBy>
  <dcterms:created xsi:type="dcterms:W3CDTF">2023-05-30T16:55:23Z</dcterms:created>
  <dcterms:modified xsi:type="dcterms:W3CDTF">2023-06-14T19:43:45Z</dcterms:modified>
</cp:coreProperties>
</file>