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6. JUNIO\NIT 900535544 PREMIER INVESMENT S.A\"/>
    </mc:Choice>
  </mc:AlternateContent>
  <bookViews>
    <workbookView xWindow="0" yWindow="0" windowWidth="20490" windowHeight="7755"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FACTURA'!$A$2:$AR$45</definedName>
  </definedNames>
  <calcPr calcId="152511"/>
  <pivotCaches>
    <pivotCache cacheId="0"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 i="2" l="1"/>
  <c r="AA1" i="2"/>
  <c r="Y1" i="2"/>
  <c r="V1" i="2"/>
  <c r="U1" i="2"/>
  <c r="Q1" i="2"/>
  <c r="P1" i="2"/>
  <c r="O1" i="2"/>
  <c r="J1" i="2"/>
  <c r="I1" i="2"/>
  <c r="I29" i="3"/>
  <c r="H29" i="3"/>
  <c r="I27" i="3"/>
  <c r="H27" i="3"/>
  <c r="I24" i="3"/>
  <c r="H24" i="3"/>
  <c r="I31" i="3" l="1"/>
  <c r="H31" i="3"/>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<sst xmlns="http://schemas.openxmlformats.org/spreadsheetml/2006/main" count="624" uniqueCount="150">
  <si>
    <t>Prefijo Factura</t>
  </si>
  <si>
    <t>Numero Factura</t>
  </si>
  <si>
    <t>IPS Fecha factura</t>
  </si>
  <si>
    <t>IPS Fecha radicado</t>
  </si>
  <si>
    <t>IPS Valor Factura</t>
  </si>
  <si>
    <t>IPS Saldo Factura</t>
  </si>
  <si>
    <t>NIT IPS</t>
  </si>
  <si>
    <t>Tipo de Contrato</t>
  </si>
  <si>
    <t>Nombre IPS</t>
  </si>
  <si>
    <t>Sede / Ciudad</t>
  </si>
  <si>
    <t>Tipo de Prestación</t>
  </si>
  <si>
    <t>TQE</t>
  </si>
  <si>
    <t>CALI</t>
  </si>
  <si>
    <t xml:space="preserve">EVENTO </t>
  </si>
  <si>
    <t xml:space="preserve">PREMIER INVESMENT </t>
  </si>
  <si>
    <t>09-05-2023</t>
  </si>
  <si>
    <t>FOR-CSA-018</t>
  </si>
  <si>
    <t>HOJA 1 DE 2</t>
  </si>
  <si>
    <t>RESUMEN DE CARTERA REVISADA POR LA EPS</t>
  </si>
  <si>
    <t>VERSION 1</t>
  </si>
  <si>
    <t>SANTIAGO DE CALI , JUNIO 14 DE 2023</t>
  </si>
  <si>
    <t>A continuacion me permito remitir nuestra respuesta al estado de cartera presentado en la fecha: 08/06/2023</t>
  </si>
  <si>
    <t>Con Corte al dia :31/05/2023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</si>
  <si>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</si>
  <si>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</si>
  <si>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</si>
  <si>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</si>
  <si>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</si>
  <si>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</si>
  <si>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</si>
  <si>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</si>
  <si>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</si>
  <si>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</si>
  <si>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</si>
  <si>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</si>
  <si>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</si>
  <si>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</si>
  <si>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</si>
  <si>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</si>
  <si>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</si>
  <si>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</si>
  <si>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</si>
  <si>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</si>
  <si>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</si>
  <si>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</si>
  <si>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</si>
  <si>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</si>
  <si>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</si>
  <si>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</si>
  <si>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EPS 13 JUNIO</t>
  </si>
  <si>
    <t>FUERA DE CIERRE</t>
  </si>
  <si>
    <t>ESTADO VAGLO</t>
  </si>
  <si>
    <t>VALOR VAGLO</t>
  </si>
  <si>
    <t>INTERFAZ</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</si>
  <si>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</si>
  <si>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</si>
  <si>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</si>
  <si>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</si>
  <si>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</si>
  <si>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</si>
  <si>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</si>
  <si>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</si>
  <si>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</si>
  <si>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</si>
  <si>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</si>
  <si>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</si>
  <si>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</si>
  <si>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</si>
  <si>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</si>
  <si>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</si>
  <si>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</si>
  <si>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</si>
  <si>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</si>
  <si>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</si>
  <si>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</si>
  <si>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</si>
  <si>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</si>
  <si>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</si>
  <si>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</si>
  <si>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</si>
  <si>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</si>
  <si>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</si>
  <si>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900535544_TQE_61</t>
  </si>
  <si>
    <t>A)Factura no radicada en ERP</t>
  </si>
  <si>
    <t>FACTURA NO RADICADA</t>
  </si>
  <si>
    <t>no_cruza</t>
  </si>
  <si>
    <t>SI</t>
  </si>
  <si>
    <t>900535544_TQE_473</t>
  </si>
  <si>
    <t>900535544_TQE_474</t>
  </si>
  <si>
    <t>900535544_TQE_475</t>
  </si>
  <si>
    <t>900535544_TQE_478</t>
  </si>
  <si>
    <t>900535544_TQE_479</t>
  </si>
  <si>
    <t>900535544_TQE_481</t>
  </si>
  <si>
    <t>900535544_TQE_489</t>
  </si>
  <si>
    <t>900535544_TQE_490</t>
  </si>
  <si>
    <t>900535544_TQE_491</t>
  </si>
  <si>
    <t>900535544_TQE_492</t>
  </si>
  <si>
    <t>900535544_TQE_493</t>
  </si>
  <si>
    <t>900535544_TQE_494</t>
  </si>
  <si>
    <t>900535544_TQE_499</t>
  </si>
  <si>
    <t>900535544_TQE_500</t>
  </si>
  <si>
    <t>900535544_TQE_502</t>
  </si>
  <si>
    <t>900535544_TQE_320</t>
  </si>
  <si>
    <t>B)Factura sin saldo ERP</t>
  </si>
  <si>
    <t>OK</t>
  </si>
  <si>
    <t>900535544_TQE_346</t>
  </si>
  <si>
    <t>900535544_TQE_385</t>
  </si>
  <si>
    <t>900535544_TQE_406</t>
  </si>
  <si>
    <t>900535544_TQE_411</t>
  </si>
  <si>
    <t>900535544_TQE_458</t>
  </si>
  <si>
    <t>FACTURA PENDIENTE EN PROGRAMACION DE PAGO</t>
  </si>
  <si>
    <t>900535544_TQE_459</t>
  </si>
  <si>
    <t>900535544_TQE_460</t>
  </si>
  <si>
    <t>900535544_TQE_461</t>
  </si>
  <si>
    <t>900535544_TQE_462</t>
  </si>
  <si>
    <t>900535544_TQE_463</t>
  </si>
  <si>
    <t>900535544_TQE_466</t>
  </si>
  <si>
    <t>900535544_TQE_470</t>
  </si>
  <si>
    <t>900535544_TQE_71</t>
  </si>
  <si>
    <t>900535544_TQE_83</t>
  </si>
  <si>
    <t>900535544_TQE_303</t>
  </si>
  <si>
    <t>900535544_TQE_304</t>
  </si>
  <si>
    <t>C)Glosas total pendiente por respuesta de IPS</t>
  </si>
  <si>
    <t>FACTURA DEVUELTA</t>
  </si>
  <si>
    <t>DEVOLUCION</t>
  </si>
  <si>
    <t>NO PBS:SE REALIZA DEVOLUCION DE FACTURA: 1.SE REALIZA VALIDACION DE LA FACTURA LA CUAL NO CRUZA, CON REPORTE NO APTA PARA PAGO, LAS TECNOLOGIAS FACTURADAS Vs PRESENTADAS EN LOS SOPRTES DE INICIO Y FINAL ESTAN POR FUERA DE LA COBERTURA2.SE SOLICITA VALIDAR LA INFORMACION REPORTADA EN LA WEB SERVICE Y PRESENTAR NUEVAMENTE, DADO QUE LAS ACTIVIDADES SEAN EPOR FUERA DE LA COBERTURA ENVIAR NOTA CREDITOKEVIN YALANDA</t>
  </si>
  <si>
    <t>900535544_TQE_305</t>
  </si>
  <si>
    <t>900535544_TQE_307</t>
  </si>
  <si>
    <t>900535544_TQE_302</t>
  </si>
  <si>
    <t>900535544_TQE_308</t>
  </si>
  <si>
    <t>E)Glosas total en Gestion por ERP</t>
  </si>
  <si>
    <t>NO PBS_ SE SOSTIENE DEVOLUCION DE FACTURA NO PBSSE RALIZA VALIDACION, NO APARECE REPORTADAD EN LA WEBSERVICE SE SOLICITA REVISAR NUEVAMENTE LA FECHA DE RESPORTE Vs FECHA ADJUNTA EN LA FACTURA. KEVIN YALANDA</t>
  </si>
  <si>
    <t>900535544_TQE_445</t>
  </si>
  <si>
    <t>NO PBS_SE REALIZA DEVOLUCION DE FACTURA CON SOPORTES COMPLET1.SE VALIDA EN LA WEBSERVICE DONDE SE REPORTA A EPS COMFENALCO Y NO GENERA RESULTADO AL MOMENTO DE LA BUSQUEDA2.REALIZAR REPORTE EN LA WERBSERVICE Y PRESENTAR CUENTA NUEVAMENTE PARA REALIZAR NUEVA VALIDACIONKEVIN YALANDA</t>
  </si>
  <si>
    <t>900535544_TQE_382</t>
  </si>
  <si>
    <t>900535544_TQE_476</t>
  </si>
  <si>
    <t>G)factura inicial en Gestion por ERP</t>
  </si>
  <si>
    <t>900535544_TQE_477</t>
  </si>
  <si>
    <t>900535544_TQE_480</t>
  </si>
  <si>
    <t>900535544_TQE_501</t>
  </si>
  <si>
    <t>26.05.2023</t>
  </si>
  <si>
    <t>FACTURA CANCELADA</t>
  </si>
  <si>
    <t>Total general</t>
  </si>
  <si>
    <t>Tipificación</t>
  </si>
  <si>
    <t>Cant Facturas</t>
  </si>
  <si>
    <t>Saldo Facturas</t>
  </si>
  <si>
    <t xml:space="preserve">Señores : PREMIER INVESMENT </t>
  </si>
  <si>
    <t>NIT: 900535544</t>
  </si>
  <si>
    <t>Diana Vargas Calderon</t>
  </si>
  <si>
    <t>Dpto de Cartera - Premier Invesment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</si>
</sst>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quot;$&quot;\ #,##0.00"/>
    <numFmt numFmtId="165" formatCode="&quot;$&quot;\ #,##0;[Red]&quot;$&quot;\ #,##0"/>
    <numFmt numFmtId="166" formatCode="&quot;$&quot;\ #,##0"/>
    <numFmt numFmtId="167" formatCode="_-* #,##0_-;\-* #,##0_-;_-* &quot;-&quot;??_-;_-@_-"/>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color rgb="FF00000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1"/>
      <color theme="0"/>
      <name val="Calibri"/>
      <family val="2"/>
      <scheme val="minor"/>
    </font>
    <font>
      <sz val="10"/>
      <name val="Arial"/>
      <family val="2"/>
    </font>
    <font>
      <sz val="10"/>
      <color indexed="8"/>
      <name val="Arial"/>
      <family val="2"/>
    </font>
    <font>
      <b/>
      <sz val="10"/>
      <color indexed="8"/>
      <name val="Arial"/>
      <family val="2"/>
    </font>
  </fonts>
  <fills count="7">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43" fontId="7" fillId="0" borderId="0" applyFont="0" applyFill="0" applyBorder="0" applyAlignment="0" applyProtection="0"/>
    <xf numFmtId="0" fontId="9" fillId="0" borderId="0"/>
  </cellStyleXfs>
  <cellXfs count="80">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0" borderId="3" xfId="0" applyFont="1" applyBorder="1" applyAlignment="1">
      <alignment horizontal="center" vertical="center" wrapText="1"/>
    </xf>
    <xf numFmtId="0" fontId="0" fillId="0" borderId="4" xfId="0" applyBorder="1"/>
    <xf numFmtId="0" fontId="0" fillId="0" borderId="2" xfId="0" applyBorder="1" applyAlignment="1">
      <alignment horizontal="center"/>
    </xf>
    <xf numFmtId="0" fontId="0" fillId="0" borderId="0" xfId="0" applyAlignment="1">
      <alignment horizontal="center"/>
    </xf>
    <xf numFmtId="0" fontId="5" fillId="0" borderId="1" xfId="0" applyFont="1" applyBorder="1" applyAlignment="1">
      <alignment horizontal="center"/>
    </xf>
    <xf numFmtId="0" fontId="6" fillId="0" borderId="1" xfId="0" applyFont="1" applyBorder="1" applyAlignment="1">
      <alignment horizontal="center" vertical="center" wrapText="1"/>
    </xf>
    <xf numFmtId="14" fontId="4" fillId="0" borderId="1" xfId="0" applyNumberFormat="1" applyFont="1" applyBorder="1" applyAlignment="1">
      <alignment horizontal="center" vertical="center"/>
    </xf>
    <xf numFmtId="4" fontId="4" fillId="0" borderId="1" xfId="0" applyNumberFormat="1" applyFont="1" applyBorder="1" applyAlignment="1">
      <alignment horizontal="center"/>
    </xf>
    <xf numFmtId="164" fontId="0" fillId="0" borderId="1" xfId="0" applyNumberFormat="1" applyFont="1" applyBorder="1" applyAlignment="1">
      <alignment horizontal="center"/>
    </xf>
    <xf numFmtId="0" fontId="5" fillId="0" borderId="1" xfId="0" applyNumberFormat="1" applyFont="1" applyBorder="1" applyAlignment="1">
      <alignment horizontal="center"/>
    </xf>
    <xf numFmtId="0" fontId="4" fillId="0" borderId="1" xfId="0" applyNumberFormat="1" applyFont="1" applyBorder="1" applyAlignment="1">
      <alignment horizontal="center"/>
    </xf>
    <xf numFmtId="0" fontId="10" fillId="0" borderId="0" xfId="2" applyFont="1"/>
    <xf numFmtId="0" fontId="10" fillId="0" borderId="5" xfId="2" applyFont="1" applyBorder="1" applyAlignment="1">
      <alignment horizontal="centerContinuous"/>
    </xf>
    <xf numFmtId="0" fontId="10" fillId="0" borderId="6" xfId="2" applyFont="1" applyBorder="1" applyAlignment="1">
      <alignment horizontal="centerContinuous"/>
    </xf>
    <xf numFmtId="0" fontId="11" fillId="0" borderId="5" xfId="2" applyFont="1" applyBorder="1" applyAlignment="1">
      <alignment horizontal="centerContinuous" vertical="center"/>
    </xf>
    <xf numFmtId="0" fontId="11" fillId="0" borderId="7" xfId="2" applyFont="1" applyBorder="1" applyAlignment="1">
      <alignment horizontal="centerContinuous" vertical="center"/>
    </xf>
    <xf numFmtId="0" fontId="11" fillId="0" borderId="6" xfId="2" applyFont="1" applyBorder="1" applyAlignment="1">
      <alignment horizontal="centerContinuous" vertical="center"/>
    </xf>
    <xf numFmtId="0" fontId="11" fillId="0" borderId="8" xfId="2" applyFont="1" applyBorder="1" applyAlignment="1">
      <alignment horizontal="centerContinuous" vertical="center"/>
    </xf>
    <xf numFmtId="0" fontId="10" fillId="0" borderId="9" xfId="2" applyFont="1" applyBorder="1" applyAlignment="1">
      <alignment horizontal="centerContinuous"/>
    </xf>
    <xf numFmtId="0" fontId="10" fillId="0" borderId="10" xfId="2" applyFont="1" applyBorder="1" applyAlignment="1">
      <alignment horizontal="centerContinuous"/>
    </xf>
    <xf numFmtId="0" fontId="11" fillId="0" borderId="11" xfId="2" applyFont="1" applyBorder="1" applyAlignment="1">
      <alignment horizontal="centerContinuous" vertical="center"/>
    </xf>
    <xf numFmtId="0" fontId="11" fillId="0" borderId="12" xfId="2" applyFont="1" applyBorder="1" applyAlignment="1">
      <alignment horizontal="centerContinuous" vertical="center"/>
    </xf>
    <xf numFmtId="0" fontId="11" fillId="0" borderId="13" xfId="2" applyFont="1" applyBorder="1" applyAlignment="1">
      <alignment horizontal="centerContinuous" vertical="center"/>
    </xf>
    <xf numFmtId="0" fontId="11" fillId="0" borderId="14" xfId="2" applyFont="1" applyBorder="1" applyAlignment="1">
      <alignment horizontal="centerContinuous" vertical="center"/>
    </xf>
    <xf numFmtId="0" fontId="11" fillId="0" borderId="9" xfId="2" applyFont="1" applyBorder="1" applyAlignment="1">
      <alignment horizontal="centerContinuous" vertical="center"/>
    </xf>
    <xf numFmtId="0" fontId="11" fillId="0" borderId="0" xfId="2" applyFont="1" applyAlignment="1">
      <alignment horizontal="centerContinuous" vertical="center"/>
    </xf>
    <xf numFmtId="0" fontId="11" fillId="0" borderId="10" xfId="2" applyFont="1" applyBorder="1" applyAlignment="1">
      <alignment horizontal="centerContinuous" vertical="center"/>
    </xf>
    <xf numFmtId="0" fontId="11" fillId="0" borderId="15" xfId="2" applyFont="1" applyBorder="1" applyAlignment="1">
      <alignment horizontal="centerContinuous" vertical="center"/>
    </xf>
    <xf numFmtId="0" fontId="10" fillId="0" borderId="11" xfId="2" applyFont="1" applyBorder="1" applyAlignment="1">
      <alignment horizontal="centerContinuous"/>
    </xf>
    <xf numFmtId="0" fontId="10" fillId="0" borderId="13" xfId="2" applyFont="1" applyBorder="1" applyAlignment="1">
      <alignment horizontal="centerContinuous"/>
    </xf>
    <xf numFmtId="0" fontId="10" fillId="0" borderId="9" xfId="2" applyFont="1" applyBorder="1"/>
    <xf numFmtId="0" fontId="10" fillId="0" borderId="10" xfId="2" applyFont="1" applyBorder="1"/>
    <xf numFmtId="0" fontId="11" fillId="0" borderId="0" xfId="2" applyFont="1"/>
    <xf numFmtId="14" fontId="10" fillId="0" borderId="0" xfId="2" applyNumberFormat="1" applyFont="1"/>
    <xf numFmtId="14" fontId="10" fillId="0" borderId="0" xfId="2" applyNumberFormat="1" applyFont="1" applyAlignment="1">
      <alignment horizontal="left"/>
    </xf>
    <xf numFmtId="0" fontId="11" fillId="0" borderId="0" xfId="2" applyFont="1" applyAlignment="1">
      <alignment horizontal="center"/>
    </xf>
    <xf numFmtId="1" fontId="11" fillId="0" borderId="0" xfId="2" applyNumberFormat="1" applyFont="1" applyAlignment="1">
      <alignment horizontal="center"/>
    </xf>
    <xf numFmtId="1" fontId="10" fillId="0" borderId="0" xfId="2" applyNumberFormat="1" applyFont="1" applyAlignment="1">
      <alignment horizontal="center"/>
    </xf>
    <xf numFmtId="165" fontId="10" fillId="0" borderId="0" xfId="2" applyNumberFormat="1" applyFont="1" applyAlignment="1">
      <alignment horizontal="right"/>
    </xf>
    <xf numFmtId="166" fontId="10" fillId="0" borderId="0" xfId="2" applyNumberFormat="1" applyFont="1" applyAlignment="1">
      <alignment horizontal="right"/>
    </xf>
    <xf numFmtId="1" fontId="10" fillId="0" borderId="12" xfId="2" applyNumberFormat="1" applyFont="1" applyBorder="1" applyAlignment="1">
      <alignment horizontal="center"/>
    </xf>
    <xf numFmtId="165" fontId="10" fillId="0" borderId="12" xfId="2" applyNumberFormat="1" applyFont="1" applyBorder="1" applyAlignment="1">
      <alignment horizontal="right"/>
    </xf>
    <xf numFmtId="165" fontId="11" fillId="0" borderId="0" xfId="2" applyNumberFormat="1" applyFont="1" applyAlignment="1">
      <alignment horizontal="right"/>
    </xf>
    <xf numFmtId="0" fontId="10" fillId="0" borderId="0" xfId="2" applyFont="1" applyAlignment="1">
      <alignment horizontal="center"/>
    </xf>
    <xf numFmtId="1" fontId="11" fillId="0" borderId="16" xfId="2" applyNumberFormat="1" applyFont="1" applyBorder="1" applyAlignment="1">
      <alignment horizontal="center"/>
    </xf>
    <xf numFmtId="165" fontId="11" fillId="0" borderId="16" xfId="2" applyNumberFormat="1" applyFont="1" applyBorder="1" applyAlignment="1">
      <alignment horizontal="right"/>
    </xf>
    <xf numFmtId="165" fontId="10" fillId="0" borderId="0" xfId="2" applyNumberFormat="1" applyFont="1"/>
    <xf numFmtId="165" fontId="11" fillId="0" borderId="12" xfId="2" applyNumberFormat="1" applyFont="1" applyBorder="1"/>
    <xf numFmtId="165" fontId="10" fillId="0" borderId="12" xfId="2" applyNumberFormat="1" applyFont="1" applyBorder="1"/>
    <xf numFmtId="165" fontId="11" fillId="0" borderId="0" xfId="2" applyNumberFormat="1" applyFont="1"/>
    <xf numFmtId="0" fontId="10" fillId="0" borderId="11" xfId="2" applyFont="1" applyBorder="1"/>
    <xf numFmtId="0" fontId="10" fillId="0" borderId="12" xfId="2" applyFont="1" applyBorder="1"/>
    <xf numFmtId="0" fontId="10" fillId="0" borderId="13" xfId="2" applyFont="1" applyBorder="1"/>
    <xf numFmtId="0" fontId="1" fillId="3" borderId="1" xfId="0" applyFont="1" applyFill="1" applyBorder="1" applyAlignment="1">
      <alignment horizontal="center" vertical="center" wrapText="1"/>
    </xf>
    <xf numFmtId="167" fontId="1" fillId="0" borderId="1" xfId="1" applyNumberFormat="1" applyFont="1" applyBorder="1" applyAlignment="1">
      <alignment horizontal="center" vertical="center" wrapText="1"/>
    </xf>
    <xf numFmtId="0" fontId="1" fillId="4" borderId="1" xfId="0" applyFont="1" applyFill="1" applyBorder="1" applyAlignment="1">
      <alignment horizontal="center" vertical="center" wrapText="1"/>
    </xf>
    <xf numFmtId="167" fontId="1" fillId="4" borderId="1" xfId="1" applyNumberFormat="1" applyFont="1" applyFill="1" applyBorder="1" applyAlignment="1">
      <alignment horizontal="center" vertical="center" wrapText="1"/>
    </xf>
    <xf numFmtId="167" fontId="1" fillId="3" borderId="1" xfId="1" applyNumberFormat="1" applyFont="1" applyFill="1" applyBorder="1" applyAlignment="1">
      <alignment horizontal="center" vertical="center" wrapText="1"/>
    </xf>
    <xf numFmtId="167" fontId="1" fillId="5" borderId="1" xfId="1" applyNumberFormat="1" applyFont="1" applyFill="1" applyBorder="1" applyAlignment="1">
      <alignment horizontal="center" vertical="center" wrapText="1"/>
    </xf>
    <xf numFmtId="14" fontId="0" fillId="0" borderId="1" xfId="0" applyNumberFormat="1" applyBorder="1"/>
    <xf numFmtId="167" fontId="0" fillId="0" borderId="1" xfId="1" applyNumberFormat="1" applyFont="1" applyBorder="1"/>
    <xf numFmtId="167" fontId="0" fillId="0" borderId="0" xfId="1" applyNumberFormat="1" applyFont="1"/>
    <xf numFmtId="167" fontId="1" fillId="0" borderId="0" xfId="1" applyNumberFormat="1" applyFont="1"/>
    <xf numFmtId="0" fontId="0" fillId="0" borderId="0" xfId="0" applyAlignment="1">
      <alignment wrapText="1"/>
    </xf>
    <xf numFmtId="0" fontId="0" fillId="0" borderId="19" xfId="0" applyBorder="1" applyAlignment="1">
      <alignment horizontal="left"/>
    </xf>
    <xf numFmtId="167" fontId="0" fillId="0" borderId="20" xfId="0" applyNumberFormat="1" applyBorder="1"/>
    <xf numFmtId="0" fontId="8" fillId="6" borderId="17" xfId="0" applyFont="1" applyFill="1" applyBorder="1" applyAlignment="1">
      <alignment horizontal="center" vertical="center"/>
    </xf>
    <xf numFmtId="167" fontId="8" fillId="6" borderId="18" xfId="0" applyNumberFormat="1" applyFont="1" applyFill="1" applyBorder="1" applyAlignment="1">
      <alignment horizontal="center" vertical="center"/>
    </xf>
    <xf numFmtId="0" fontId="8" fillId="6" borderId="21" xfId="0" applyFont="1" applyFill="1" applyBorder="1" applyAlignment="1">
      <alignment horizontal="center" vertical="center"/>
    </xf>
    <xf numFmtId="0" fontId="0" fillId="0" borderId="22" xfId="0" applyNumberFormat="1" applyBorder="1" applyAlignment="1">
      <alignment horizontal="center"/>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167" fontId="8" fillId="6" borderId="3" xfId="0" applyNumberFormat="1" applyFont="1" applyFill="1" applyBorder="1" applyAlignment="1">
      <alignment horizontal="center" vertical="center"/>
    </xf>
    <xf numFmtId="166" fontId="11" fillId="0" borderId="0" xfId="2" applyNumberFormat="1" applyFont="1" applyAlignment="1">
      <alignment horizontal="right"/>
    </xf>
  </cellXfs>
  <cellStyles count="3">
    <cellStyle name="Millares" xfId="1" builtinId="3"/>
    <cellStyle name="Normal" xfId="0" builtinId="0"/>
    <cellStyle name="Normal 2 2" xfId="2"/>
  </cellStyles>
  <dxfs count="26">
    <dxf>
      <border>
        <bottom style="thin">
          <color indexed="64"/>
        </bottom>
      </border>
    </dxf>
    <dxf>
      <border>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44978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91.359816550925" createdVersion="5" refreshedVersion="5" minRefreshableVersion="3" recordCount="43">
  <cacheSource type="worksheet">
    <worksheetSource ref="A2:AR45" sheet="ESTADO DE CADA FACTURA"/>
  </cacheSource>
  <cacheFields count="44">
    <cacheField name="NIT IPS" numFmtId="0">
      <sharedItems containsSemiMixedTypes="0" containsString="0" containsNumber="1" containsInteger="1" minValue="900535544" maxValue="900535544"/>
    </cacheField>
    <cacheField name=" ENTIDAD" numFmtId="0">
      <sharedItems/>
    </cacheField>
    <cacheField name="Prefijo Factura" numFmtId="0">
      <sharedItems/>
    </cacheField>
    <cacheField name="NUMERO FACTURA" numFmtId="0">
      <sharedItems containsSemiMixedTypes="0" containsString="0" containsNumber="1" containsInteger="1" minValue="61" maxValue="502"/>
    </cacheField>
    <cacheField name="LLAVE" numFmtId="0">
      <sharedItems/>
    </cacheField>
    <cacheField name="PREFIJO SASS" numFmtId="0">
      <sharedItems containsBlank="1"/>
    </cacheField>
    <cacheField name="NUMERO FACT SASSS" numFmtId="0">
      <sharedItems containsString="0" containsBlank="1" containsNumber="1" containsInteger="1" minValue="71" maxValue="501"/>
    </cacheField>
    <cacheField name="FECHA FACT IPS" numFmtId="14">
      <sharedItems containsSemiMixedTypes="0" containsNonDate="0" containsDate="1" containsString="0" minDate="2021-05-03T00:00:00" maxDate="2023-05-10T00:00:00"/>
    </cacheField>
    <cacheField name="VALOR FACT IPS" numFmtId="167">
      <sharedItems containsSemiMixedTypes="0" containsString="0" containsNumber="1" containsInteger="1" minValue="553600" maxValue="2160000"/>
    </cacheField>
    <cacheField name="SALDO FACT IPS" numFmtId="167">
      <sharedItems containsSemiMixedTypes="0" containsString="0" containsNumber="1" containsInteger="1" minValue="553600" maxValue="2160000"/>
    </cacheField>
    <cacheField name="OBSERVACION SASS" numFmtId="0">
      <sharedItems/>
    </cacheField>
    <cacheField name="ESTADO EPS 13 JUNIO" numFmtId="0">
      <sharedItems count="5">
        <s v="FACTURA NO RADICADA"/>
        <s v="FACTURA PENDIENTE EN PROGRAMACION DE PAGO"/>
        <s v="FACTURA CANCELADA"/>
        <s v="FACTURA DEVUELTA"/>
        <s v="FACTURA EN PROCESO INTERNO"/>
      </sharedItems>
    </cacheField>
    <cacheField name="FUERA DE CIERRE" numFmtId="0">
      <sharedItems containsString="0" containsBlank="1" containsNumber="1" containsInteger="1" minValue="0" maxValue="1"/>
    </cacheField>
    <cacheField name="ESTADO VAGLO" numFmtId="0">
      <sharedItems containsBlank="1"/>
    </cacheField>
    <cacheField name="VALOR VAGLO" numFmtId="167">
      <sharedItems containsSemiMixedTypes="0" containsString="0" containsNumber="1" containsInteger="1" minValue="0" maxValue="2160000"/>
    </cacheField>
    <cacheField name="INTERFAZ" numFmtId="167">
      <sharedItems containsSemiMixedTypes="0" containsString="0" containsNumber="1" containsInteger="1" minValue="0" maxValue="1922400"/>
    </cacheField>
    <cacheField name="POR PAGAR SAP" numFmtId="167">
      <sharedItems containsSemiMixedTypes="0" containsString="0" containsNumber="1" containsInteger="1" minValue="0" maxValue="1922400"/>
    </cacheField>
    <cacheField name="P. ABIERTAS DOC" numFmtId="0">
      <sharedItems containsString="0" containsBlank="1" containsNumber="1" containsInteger="1" minValue="1222243537" maxValue="1222246002"/>
    </cacheField>
    <cacheField name="VALIDACION ALFA FACT" numFmtId="0">
      <sharedItems/>
    </cacheField>
    <cacheField name="VALOR RADICADO FACT" numFmtId="167">
      <sharedItems containsSemiMixedTypes="0" containsString="0" containsNumber="1" containsInteger="1" minValue="0" maxValue="2160000"/>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2160000"/>
    </cacheField>
    <cacheField name="VALOR GLOSA ACEPTDA" numFmtId="167">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7">
      <sharedItems containsSemiMixedTypes="0" containsString="0" containsNumber="1" containsInteger="1" minValue="0" maxValue="2160000"/>
    </cacheField>
    <cacheField name="OBSERVACION GLOSA DEVUELTA" numFmtId="0">
      <sharedItems containsBlank="1" longText="1"/>
    </cacheField>
    <cacheField name="SALDO SASS" numFmtId="167">
      <sharedItems containsSemiMixedTypes="0" containsString="0" containsNumber="1" containsInteger="1" minValue="0" maxValue="2160000"/>
    </cacheField>
    <cacheField name="VALOR CANCELADO SAP" numFmtId="167">
      <sharedItems containsSemiMixedTypes="0" containsString="0" containsNumber="1" containsInteger="1" minValue="0" maxValue="1922400"/>
    </cacheField>
    <cacheField name="RETENCION" numFmtId="167">
      <sharedItems containsSemiMixedTypes="0" containsString="0" containsNumber="1" containsInteger="1" minValue="0" maxValue="0"/>
    </cacheField>
    <cacheField name="DOC COMPENSACION SAP" numFmtId="0">
      <sharedItems containsString="0" containsBlank="1" containsNumber="1" containsInteger="1" minValue="2201391610" maxValue="2201391610"/>
    </cacheField>
    <cacheField name="FECHA COMPENSACION SAP" numFmtId="0">
      <sharedItems containsBlank="1"/>
    </cacheField>
    <cacheField name="FECHA RAD IPS" numFmtId="14">
      <sharedItems containsSemiMixedTypes="0" containsNonDate="0" containsDate="1" containsString="0" minDate="2021-05-03T00:00:00" maxDate="2023-05-10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230330" maxValue="21001231"/>
    </cacheField>
    <cacheField name="F RAD SASS" numFmtId="0">
      <sharedItems containsString="0" containsBlank="1" containsNumber="1" containsInteger="1" minValue="20230303" maxValue="20230601"/>
    </cacheField>
    <cacheField name="VALOR REPORTADO CRICULAR 030" numFmtId="167">
      <sharedItems containsSemiMixedTypes="0" containsString="0" containsNumber="1" containsInteger="1" minValue="0" maxValue="2160000"/>
    </cacheField>
    <cacheField name="VALOR GLOSA ACEPTADA REPORTADO CIRCULAR 030" numFmtId="167">
      <sharedItems containsSemiMixedTypes="0" containsString="0" containsNumber="1" containsInteger="1" minValue="0" maxValue="0"/>
    </cacheField>
    <cacheField name="F 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
  <r>
    <n v="900535544"/>
    <s v="PREMIER INVESMENT "/>
    <s v="TQE"/>
    <n v="61"/>
    <s v="900535544_TQE_61"/>
    <m/>
    <m/>
    <d v="2021-05-13T00:00:00"/>
    <n v="2160000"/>
    <n v="2160000"/>
    <s v="A)Factura no radicada en ERP"/>
    <x v="0"/>
    <m/>
    <m/>
    <n v="0"/>
    <n v="0"/>
    <n v="0"/>
    <m/>
    <s v="no_cruza"/>
    <n v="0"/>
    <n v="0"/>
    <n v="0"/>
    <n v="0"/>
    <n v="0"/>
    <n v="0"/>
    <m/>
    <n v="0"/>
    <m/>
    <n v="0"/>
    <n v="0"/>
    <n v="0"/>
    <m/>
    <m/>
    <d v="2021-05-13T00:00:00"/>
    <m/>
    <m/>
    <m/>
    <s v="SI"/>
    <m/>
    <m/>
    <m/>
    <n v="0"/>
    <n v="0"/>
    <d v="2023-05-31T00:00:00"/>
  </r>
  <r>
    <n v="900535544"/>
    <s v="PREMIER INVESMENT "/>
    <s v="TQE"/>
    <n v="473"/>
    <s v="900535544_TQE_473"/>
    <m/>
    <m/>
    <d v="2023-04-12T00:00:00"/>
    <n v="1432800"/>
    <n v="1432800"/>
    <s v="A)Factura no radicada en ERP"/>
    <x v="0"/>
    <m/>
    <m/>
    <n v="0"/>
    <n v="0"/>
    <n v="0"/>
    <m/>
    <s v="no_cruza"/>
    <n v="0"/>
    <n v="0"/>
    <n v="0"/>
    <n v="0"/>
    <n v="0"/>
    <n v="0"/>
    <m/>
    <n v="0"/>
    <m/>
    <n v="0"/>
    <n v="0"/>
    <n v="0"/>
    <m/>
    <m/>
    <d v="2023-04-12T00:00:00"/>
    <m/>
    <m/>
    <m/>
    <s v="SI"/>
    <m/>
    <m/>
    <m/>
    <n v="0"/>
    <n v="0"/>
    <d v="2023-05-31T00:00:00"/>
  </r>
  <r>
    <n v="900535544"/>
    <s v="PREMIER INVESMENT "/>
    <s v="TQE"/>
    <n v="474"/>
    <s v="900535544_TQE_474"/>
    <m/>
    <m/>
    <d v="2023-04-12T00:00:00"/>
    <n v="2025600"/>
    <n v="2025600"/>
    <s v="A)Factura no radicada en ERP"/>
    <x v="0"/>
    <m/>
    <m/>
    <n v="0"/>
    <n v="0"/>
    <n v="0"/>
    <m/>
    <s v="no_cruza"/>
    <n v="0"/>
    <n v="0"/>
    <n v="0"/>
    <n v="0"/>
    <n v="0"/>
    <n v="0"/>
    <m/>
    <n v="0"/>
    <m/>
    <n v="0"/>
    <n v="0"/>
    <n v="0"/>
    <m/>
    <m/>
    <d v="2023-04-12T00:00:00"/>
    <m/>
    <m/>
    <m/>
    <s v="SI"/>
    <m/>
    <m/>
    <m/>
    <n v="0"/>
    <n v="0"/>
    <d v="2023-05-31T00:00:00"/>
  </r>
  <r>
    <n v="900535544"/>
    <s v="PREMIER INVESMENT "/>
    <s v="TQE"/>
    <n v="475"/>
    <s v="900535544_TQE_475"/>
    <m/>
    <m/>
    <d v="2023-04-12T00:00:00"/>
    <n v="1519200"/>
    <n v="1519200"/>
    <s v="A)Factura no radicada en ERP"/>
    <x v="0"/>
    <m/>
    <m/>
    <n v="0"/>
    <n v="0"/>
    <n v="0"/>
    <m/>
    <s v="no_cruza"/>
    <n v="0"/>
    <n v="0"/>
    <n v="0"/>
    <n v="0"/>
    <n v="0"/>
    <n v="0"/>
    <m/>
    <n v="0"/>
    <m/>
    <n v="0"/>
    <n v="0"/>
    <n v="0"/>
    <m/>
    <m/>
    <d v="2023-04-12T00:00:00"/>
    <m/>
    <m/>
    <m/>
    <s v="SI"/>
    <m/>
    <m/>
    <m/>
    <n v="0"/>
    <n v="0"/>
    <d v="2023-05-31T00:00:00"/>
  </r>
  <r>
    <n v="900535544"/>
    <s v="PREMIER INVESMENT "/>
    <s v="TQE"/>
    <n v="478"/>
    <s v="900535544_TQE_478"/>
    <m/>
    <m/>
    <d v="2023-04-12T00:00:00"/>
    <n v="1939200"/>
    <n v="1939200"/>
    <s v="A)Factura no radicada en ERP"/>
    <x v="0"/>
    <m/>
    <m/>
    <n v="0"/>
    <n v="0"/>
    <n v="0"/>
    <m/>
    <s v="no_cruza"/>
    <n v="0"/>
    <n v="0"/>
    <n v="0"/>
    <n v="0"/>
    <n v="0"/>
    <n v="0"/>
    <m/>
    <n v="0"/>
    <m/>
    <n v="0"/>
    <n v="0"/>
    <n v="0"/>
    <m/>
    <m/>
    <d v="2023-04-12T00:00:00"/>
    <m/>
    <m/>
    <m/>
    <s v="SI"/>
    <m/>
    <m/>
    <m/>
    <n v="0"/>
    <n v="0"/>
    <d v="2023-05-31T00:00:00"/>
  </r>
  <r>
    <n v="900535544"/>
    <s v="PREMIER INVESMENT "/>
    <s v="TQE"/>
    <n v="479"/>
    <s v="900535544_TQE_479"/>
    <m/>
    <m/>
    <d v="2023-04-12T00:00:00"/>
    <n v="808000"/>
    <n v="808000"/>
    <s v="A)Factura no radicada en ERP"/>
    <x v="0"/>
    <m/>
    <m/>
    <n v="0"/>
    <n v="0"/>
    <n v="0"/>
    <m/>
    <s v="no_cruza"/>
    <n v="0"/>
    <n v="0"/>
    <n v="0"/>
    <n v="0"/>
    <n v="0"/>
    <n v="0"/>
    <m/>
    <n v="0"/>
    <m/>
    <n v="0"/>
    <n v="0"/>
    <n v="0"/>
    <m/>
    <m/>
    <d v="2023-04-12T00:00:00"/>
    <m/>
    <m/>
    <m/>
    <s v="SI"/>
    <m/>
    <m/>
    <m/>
    <n v="0"/>
    <n v="0"/>
    <d v="2023-05-31T00:00:00"/>
  </r>
  <r>
    <n v="900535544"/>
    <s v="PREMIER INVESMENT "/>
    <s v="TQE"/>
    <n v="481"/>
    <s v="900535544_TQE_481"/>
    <m/>
    <m/>
    <d v="2023-04-12T00:00:00"/>
    <n v="553600"/>
    <n v="553600"/>
    <s v="A)Factura no radicada en ERP"/>
    <x v="0"/>
    <m/>
    <m/>
    <n v="0"/>
    <n v="0"/>
    <n v="0"/>
    <m/>
    <s v="no_cruza"/>
    <n v="0"/>
    <n v="0"/>
    <n v="0"/>
    <n v="0"/>
    <n v="0"/>
    <n v="0"/>
    <m/>
    <n v="0"/>
    <m/>
    <n v="0"/>
    <n v="0"/>
    <n v="0"/>
    <m/>
    <m/>
    <d v="2023-04-12T00:00:00"/>
    <m/>
    <m/>
    <m/>
    <s v="SI"/>
    <m/>
    <m/>
    <m/>
    <n v="0"/>
    <n v="0"/>
    <d v="2023-05-31T00:00:00"/>
  </r>
  <r>
    <n v="900535544"/>
    <s v="PREMIER INVESMENT "/>
    <s v="TQE"/>
    <n v="489"/>
    <s v="900535544_TQE_489"/>
    <m/>
    <m/>
    <d v="2023-05-09T00:00:00"/>
    <n v="1344800"/>
    <n v="1344800"/>
    <s v="A)Factura no radicada en ERP"/>
    <x v="0"/>
    <m/>
    <m/>
    <n v="0"/>
    <n v="0"/>
    <n v="0"/>
    <m/>
    <s v="no_cruza"/>
    <n v="0"/>
    <n v="0"/>
    <n v="0"/>
    <n v="0"/>
    <n v="0"/>
    <n v="0"/>
    <m/>
    <n v="0"/>
    <m/>
    <n v="0"/>
    <n v="0"/>
    <n v="0"/>
    <m/>
    <m/>
    <d v="2023-05-09T00:00:00"/>
    <m/>
    <m/>
    <m/>
    <s v="SI"/>
    <m/>
    <m/>
    <m/>
    <n v="0"/>
    <n v="0"/>
    <d v="2023-05-31T00:00:00"/>
  </r>
  <r>
    <n v="900535544"/>
    <s v="PREMIER INVESMENT "/>
    <s v="TQE"/>
    <n v="490"/>
    <s v="900535544_TQE_490"/>
    <m/>
    <m/>
    <d v="2023-05-09T00:00:00"/>
    <n v="2022200"/>
    <n v="2022200"/>
    <s v="A)Factura no radicada en ERP"/>
    <x v="0"/>
    <m/>
    <m/>
    <n v="0"/>
    <n v="0"/>
    <n v="0"/>
    <m/>
    <s v="no_cruza"/>
    <n v="0"/>
    <n v="0"/>
    <n v="0"/>
    <n v="0"/>
    <n v="0"/>
    <n v="0"/>
    <m/>
    <n v="0"/>
    <m/>
    <n v="0"/>
    <n v="0"/>
    <n v="0"/>
    <m/>
    <m/>
    <d v="2023-05-09T00:00:00"/>
    <m/>
    <m/>
    <m/>
    <s v="SI"/>
    <m/>
    <m/>
    <m/>
    <n v="0"/>
    <n v="0"/>
    <d v="2023-05-31T00:00:00"/>
  </r>
  <r>
    <n v="900535544"/>
    <s v="PREMIER INVESMENT "/>
    <s v="TQE"/>
    <n v="491"/>
    <s v="900535544_TQE_491"/>
    <m/>
    <m/>
    <d v="2023-05-09T00:00:00"/>
    <n v="1350000"/>
    <n v="1350000"/>
    <s v="A)Factura no radicada en ERP"/>
    <x v="0"/>
    <m/>
    <m/>
    <n v="0"/>
    <n v="0"/>
    <n v="0"/>
    <m/>
    <s v="no_cruza"/>
    <n v="0"/>
    <n v="0"/>
    <n v="0"/>
    <n v="0"/>
    <n v="0"/>
    <n v="0"/>
    <m/>
    <n v="0"/>
    <m/>
    <n v="0"/>
    <n v="0"/>
    <n v="0"/>
    <m/>
    <m/>
    <d v="2023-05-09T00:00:00"/>
    <m/>
    <m/>
    <m/>
    <s v="SI"/>
    <m/>
    <m/>
    <m/>
    <n v="0"/>
    <n v="0"/>
    <d v="2023-05-31T00:00:00"/>
  </r>
  <r>
    <n v="900535544"/>
    <s v="PREMIER INVESMENT "/>
    <s v="TQE"/>
    <n v="492"/>
    <s v="900535544_TQE_492"/>
    <m/>
    <m/>
    <d v="2023-05-09T00:00:00"/>
    <n v="2160000"/>
    <n v="2160000"/>
    <s v="A)Factura no radicada en ERP"/>
    <x v="0"/>
    <m/>
    <m/>
    <n v="0"/>
    <n v="0"/>
    <n v="0"/>
    <m/>
    <s v="no_cruza"/>
    <n v="0"/>
    <n v="0"/>
    <n v="0"/>
    <n v="0"/>
    <n v="0"/>
    <n v="0"/>
    <m/>
    <n v="0"/>
    <m/>
    <n v="0"/>
    <n v="0"/>
    <n v="0"/>
    <m/>
    <m/>
    <d v="2023-05-09T00:00:00"/>
    <m/>
    <m/>
    <m/>
    <s v="SI"/>
    <m/>
    <m/>
    <m/>
    <n v="0"/>
    <n v="0"/>
    <d v="2023-05-31T00:00:00"/>
  </r>
  <r>
    <n v="900535544"/>
    <s v="PREMIER INVESMENT "/>
    <s v="TQE"/>
    <n v="493"/>
    <s v="900535544_TQE_493"/>
    <m/>
    <m/>
    <d v="2023-05-09T00:00:00"/>
    <n v="622200"/>
    <n v="622200"/>
    <s v="A)Factura no radicada en ERP"/>
    <x v="0"/>
    <m/>
    <m/>
    <n v="0"/>
    <n v="0"/>
    <n v="0"/>
    <m/>
    <s v="no_cruza"/>
    <n v="0"/>
    <n v="0"/>
    <n v="0"/>
    <n v="0"/>
    <n v="0"/>
    <n v="0"/>
    <m/>
    <n v="0"/>
    <m/>
    <n v="0"/>
    <n v="0"/>
    <n v="0"/>
    <m/>
    <m/>
    <d v="2023-05-09T00:00:00"/>
    <m/>
    <m/>
    <m/>
    <s v="SI"/>
    <m/>
    <m/>
    <m/>
    <n v="0"/>
    <n v="0"/>
    <d v="2023-05-31T00:00:00"/>
  </r>
  <r>
    <n v="900535544"/>
    <s v="PREMIER INVESMENT "/>
    <s v="TQE"/>
    <n v="494"/>
    <s v="900535544_TQE_494"/>
    <m/>
    <m/>
    <d v="2023-05-09T00:00:00"/>
    <n v="696500"/>
    <n v="696500"/>
    <s v="A)Factura no radicada en ERP"/>
    <x v="0"/>
    <m/>
    <m/>
    <n v="0"/>
    <n v="0"/>
    <n v="0"/>
    <m/>
    <s v="no_cruza"/>
    <n v="0"/>
    <n v="0"/>
    <n v="0"/>
    <n v="0"/>
    <n v="0"/>
    <n v="0"/>
    <m/>
    <n v="0"/>
    <m/>
    <n v="0"/>
    <n v="0"/>
    <n v="0"/>
    <m/>
    <m/>
    <d v="2023-05-09T00:00:00"/>
    <m/>
    <m/>
    <m/>
    <s v="SI"/>
    <m/>
    <m/>
    <m/>
    <n v="0"/>
    <n v="0"/>
    <d v="2023-05-31T00:00:00"/>
  </r>
  <r>
    <n v="900535544"/>
    <s v="PREMIER INVESMENT "/>
    <s v="TQE"/>
    <n v="499"/>
    <s v="900535544_TQE_499"/>
    <m/>
    <m/>
    <d v="2023-05-09T00:00:00"/>
    <n v="865000"/>
    <n v="865000"/>
    <s v="A)Factura no radicada en ERP"/>
    <x v="0"/>
    <m/>
    <m/>
    <n v="0"/>
    <n v="0"/>
    <n v="0"/>
    <m/>
    <s v="no_cruza"/>
    <n v="0"/>
    <n v="0"/>
    <n v="0"/>
    <n v="0"/>
    <n v="0"/>
    <n v="0"/>
    <m/>
    <n v="0"/>
    <m/>
    <n v="0"/>
    <n v="0"/>
    <n v="0"/>
    <m/>
    <m/>
    <d v="2023-05-09T00:00:00"/>
    <m/>
    <m/>
    <m/>
    <s v="SI"/>
    <m/>
    <m/>
    <m/>
    <n v="0"/>
    <n v="0"/>
    <d v="2023-05-31T00:00:00"/>
  </r>
  <r>
    <n v="900535544"/>
    <s v="PREMIER INVESMENT "/>
    <s v="TQE"/>
    <n v="500"/>
    <s v="900535544_TQE_500"/>
    <m/>
    <m/>
    <d v="2023-05-09T00:00:00"/>
    <n v="1886500"/>
    <n v="1886500"/>
    <s v="A)Factura no radicada en ERP"/>
    <x v="0"/>
    <m/>
    <m/>
    <n v="0"/>
    <n v="0"/>
    <n v="0"/>
    <m/>
    <s v="no_cruza"/>
    <n v="0"/>
    <n v="0"/>
    <n v="0"/>
    <n v="0"/>
    <n v="0"/>
    <n v="0"/>
    <m/>
    <n v="0"/>
    <m/>
    <n v="0"/>
    <n v="0"/>
    <n v="0"/>
    <m/>
    <m/>
    <d v="2023-05-09T00:00:00"/>
    <m/>
    <m/>
    <m/>
    <s v="SI"/>
    <m/>
    <m/>
    <m/>
    <n v="0"/>
    <n v="0"/>
    <d v="2023-05-31T00:00:00"/>
  </r>
  <r>
    <n v="900535544"/>
    <s v="PREMIER INVESMENT "/>
    <s v="TQE"/>
    <n v="502"/>
    <s v="900535544_TQE_502"/>
    <m/>
    <m/>
    <d v="2023-05-09T00:00:00"/>
    <n v="1347200"/>
    <n v="1347200"/>
    <s v="A)Factura no radicada en ERP"/>
    <x v="0"/>
    <m/>
    <m/>
    <n v="0"/>
    <n v="0"/>
    <n v="0"/>
    <m/>
    <s v="no_cruza"/>
    <n v="0"/>
    <n v="0"/>
    <n v="0"/>
    <n v="0"/>
    <n v="0"/>
    <n v="0"/>
    <m/>
    <n v="0"/>
    <m/>
    <n v="0"/>
    <n v="0"/>
    <n v="0"/>
    <m/>
    <m/>
    <d v="2023-05-09T00:00:00"/>
    <m/>
    <m/>
    <m/>
    <s v="SI"/>
    <m/>
    <m/>
    <m/>
    <n v="0"/>
    <n v="0"/>
    <d v="2023-05-31T00:00:00"/>
  </r>
  <r>
    <n v="900535544"/>
    <s v="PREMIER INVESMENT "/>
    <s v="TQE"/>
    <n v="320"/>
    <s v="900535544_TQE_320"/>
    <s v="TQE"/>
    <n v="320"/>
    <d v="2022-07-14T00:00:00"/>
    <n v="1620000"/>
    <n v="1620000"/>
    <s v="B)Factura sin saldo ERP"/>
    <x v="1"/>
    <m/>
    <m/>
    <n v="0"/>
    <n v="0"/>
    <n v="1441800"/>
    <n v="1222245998"/>
    <s v="OK"/>
    <n v="1620000"/>
    <n v="0"/>
    <n v="0"/>
    <n v="0"/>
    <n v="1620000"/>
    <n v="0"/>
    <m/>
    <n v="0"/>
    <m/>
    <n v="0"/>
    <n v="0"/>
    <n v="0"/>
    <m/>
    <m/>
    <d v="2022-07-14T00:00:00"/>
    <m/>
    <n v="2"/>
    <m/>
    <s v="SI"/>
    <n v="2"/>
    <n v="20230330"/>
    <n v="20230310"/>
    <n v="1620000"/>
    <n v="0"/>
    <d v="2023-05-31T00:00:00"/>
  </r>
  <r>
    <n v="900535544"/>
    <s v="PREMIER INVESMENT "/>
    <s v="TQE"/>
    <n v="346"/>
    <s v="900535544_TQE_346"/>
    <s v="TQE"/>
    <n v="346"/>
    <d v="2022-08-16T00:00:00"/>
    <n v="1170000"/>
    <n v="1170000"/>
    <s v="B)Factura sin saldo ERP"/>
    <x v="1"/>
    <m/>
    <m/>
    <n v="0"/>
    <n v="0"/>
    <n v="1041300"/>
    <n v="1222246000"/>
    <s v="OK"/>
    <n v="1170000"/>
    <n v="0"/>
    <n v="0"/>
    <n v="0"/>
    <n v="1170000"/>
    <n v="0"/>
    <m/>
    <n v="0"/>
    <m/>
    <n v="0"/>
    <n v="0"/>
    <n v="0"/>
    <m/>
    <m/>
    <d v="2022-08-16T00:00:00"/>
    <m/>
    <n v="2"/>
    <m/>
    <s v="SI"/>
    <n v="2"/>
    <n v="20230330"/>
    <n v="20230310"/>
    <n v="1170000"/>
    <n v="0"/>
    <d v="2023-05-31T00:00:00"/>
  </r>
  <r>
    <n v="900535544"/>
    <s v="PREMIER INVESMENT "/>
    <s v="TQE"/>
    <n v="385"/>
    <s v="900535544_TQE_385"/>
    <s v="TQE"/>
    <n v="385"/>
    <d v="2022-10-20T00:00:00"/>
    <n v="2160000"/>
    <n v="2160000"/>
    <s v="B)Factura sin saldo ERP"/>
    <x v="2"/>
    <m/>
    <m/>
    <n v="0"/>
    <n v="0"/>
    <n v="0"/>
    <m/>
    <s v="OK"/>
    <n v="2160000"/>
    <n v="0"/>
    <n v="0"/>
    <n v="0"/>
    <n v="2160000"/>
    <n v="0"/>
    <m/>
    <n v="0"/>
    <m/>
    <n v="0"/>
    <n v="1922400"/>
    <n v="0"/>
    <n v="2201391610"/>
    <s v="26.05.2023"/>
    <d v="2022-10-20T00:00:00"/>
    <m/>
    <n v="2"/>
    <m/>
    <s v="SI"/>
    <n v="2"/>
    <n v="20230330"/>
    <n v="20230303"/>
    <n v="2160000"/>
    <n v="0"/>
    <d v="2023-05-31T00:00:00"/>
  </r>
  <r>
    <n v="900535544"/>
    <s v="PREMIER INVESMENT "/>
    <s v="TQE"/>
    <n v="406"/>
    <s v="900535544_TQE_406"/>
    <s v="TQE"/>
    <n v="406"/>
    <d v="2022-11-09T00:00:00"/>
    <n v="1350000"/>
    <n v="1350000"/>
    <s v="B)Factura sin saldo ERP"/>
    <x v="1"/>
    <m/>
    <m/>
    <n v="0"/>
    <n v="0"/>
    <n v="1201500"/>
    <n v="1222243537"/>
    <s v="OK"/>
    <n v="1350000"/>
    <n v="0"/>
    <n v="0"/>
    <n v="0"/>
    <n v="1350000"/>
    <n v="0"/>
    <m/>
    <n v="0"/>
    <m/>
    <n v="0"/>
    <n v="0"/>
    <n v="0"/>
    <m/>
    <m/>
    <d v="2022-11-09T00:00:00"/>
    <m/>
    <n v="2"/>
    <m/>
    <s v="SI"/>
    <n v="1"/>
    <n v="20230330"/>
    <n v="20230310"/>
    <n v="1350000"/>
    <n v="0"/>
    <d v="2023-05-31T00:00:00"/>
  </r>
  <r>
    <n v="900535544"/>
    <s v="PREMIER INVESMENT "/>
    <s v="TQE"/>
    <n v="411"/>
    <s v="900535544_TQE_411"/>
    <s v="TQE"/>
    <n v="411"/>
    <d v="2022-11-10T00:00:00"/>
    <n v="2160000"/>
    <n v="2160000"/>
    <s v="B)Factura sin saldo ERP"/>
    <x v="1"/>
    <m/>
    <m/>
    <n v="0"/>
    <n v="0"/>
    <n v="1922400"/>
    <n v="1222245722"/>
    <s v="OK"/>
    <n v="2160000"/>
    <n v="0"/>
    <n v="0"/>
    <n v="0"/>
    <n v="2160000"/>
    <n v="0"/>
    <m/>
    <n v="0"/>
    <m/>
    <n v="0"/>
    <n v="0"/>
    <n v="0"/>
    <m/>
    <m/>
    <d v="2022-11-10T00:00:00"/>
    <m/>
    <n v="2"/>
    <m/>
    <s v="SI"/>
    <n v="1"/>
    <n v="20230330"/>
    <n v="20230321"/>
    <n v="2160000"/>
    <n v="0"/>
    <d v="2023-05-31T00:00:00"/>
  </r>
  <r>
    <n v="900535544"/>
    <s v="PREMIER INVESMENT "/>
    <s v="TQE"/>
    <n v="458"/>
    <s v="900535544_TQE_458"/>
    <s v="TQE"/>
    <n v="458"/>
    <d v="2023-03-07T00:00:00"/>
    <n v="2160000"/>
    <n v="2160000"/>
    <s v="B)Factura sin saldo ERP"/>
    <x v="1"/>
    <m/>
    <m/>
    <n v="0"/>
    <n v="1922400"/>
    <n v="0"/>
    <m/>
    <s v="OK"/>
    <n v="2160000"/>
    <n v="0"/>
    <n v="0"/>
    <n v="0"/>
    <n v="2160000"/>
    <n v="0"/>
    <m/>
    <n v="0"/>
    <m/>
    <n v="0"/>
    <n v="0"/>
    <n v="0"/>
    <m/>
    <m/>
    <d v="2023-03-07T00:00:00"/>
    <m/>
    <n v="2"/>
    <m/>
    <s v="SI"/>
    <n v="1"/>
    <n v="20230430"/>
    <n v="20230410"/>
    <n v="2160000"/>
    <n v="0"/>
    <d v="2023-05-31T00:00:00"/>
  </r>
  <r>
    <n v="900535544"/>
    <s v="PREMIER INVESMENT "/>
    <s v="TQE"/>
    <n v="459"/>
    <s v="900535544_TQE_459"/>
    <s v="TQE"/>
    <n v="459"/>
    <d v="2023-03-07T00:00:00"/>
    <n v="1620000"/>
    <n v="1620000"/>
    <s v="B)Factura sin saldo ERP"/>
    <x v="1"/>
    <m/>
    <m/>
    <n v="0"/>
    <n v="1441800"/>
    <n v="0"/>
    <m/>
    <s v="OK"/>
    <n v="1620000"/>
    <n v="0"/>
    <n v="0"/>
    <n v="0"/>
    <n v="1620000"/>
    <n v="0"/>
    <m/>
    <n v="0"/>
    <m/>
    <n v="0"/>
    <n v="0"/>
    <n v="0"/>
    <m/>
    <m/>
    <d v="2023-03-07T00:00:00"/>
    <m/>
    <n v="2"/>
    <m/>
    <s v="SI"/>
    <n v="1"/>
    <n v="20230430"/>
    <n v="20230410"/>
    <n v="1620000"/>
    <n v="0"/>
    <d v="2023-05-31T00:00:00"/>
  </r>
  <r>
    <n v="900535544"/>
    <s v="PREMIER INVESMENT "/>
    <s v="TQE"/>
    <n v="460"/>
    <s v="900535544_TQE_460"/>
    <s v="TQE"/>
    <n v="460"/>
    <d v="2023-03-07T00:00:00"/>
    <n v="2160000"/>
    <n v="2160000"/>
    <s v="B)Factura sin saldo ERP"/>
    <x v="1"/>
    <m/>
    <m/>
    <n v="0"/>
    <n v="1922400"/>
    <n v="0"/>
    <m/>
    <s v="OK"/>
    <n v="2160000"/>
    <n v="0"/>
    <n v="0"/>
    <n v="0"/>
    <n v="2160000"/>
    <n v="0"/>
    <m/>
    <n v="0"/>
    <m/>
    <n v="0"/>
    <n v="0"/>
    <n v="0"/>
    <m/>
    <m/>
    <d v="2023-03-07T00:00:00"/>
    <m/>
    <n v="2"/>
    <m/>
    <s v="SI"/>
    <n v="1"/>
    <n v="20230430"/>
    <n v="20230410"/>
    <n v="2160000"/>
    <n v="0"/>
    <d v="2023-05-31T00:00:00"/>
  </r>
  <r>
    <n v="900535544"/>
    <s v="PREMIER INVESMENT "/>
    <s v="TQE"/>
    <n v="461"/>
    <s v="900535544_TQE_461"/>
    <s v="TQE"/>
    <n v="461"/>
    <d v="2023-03-07T00:00:00"/>
    <n v="1620000"/>
    <n v="1620000"/>
    <s v="B)Factura sin saldo ERP"/>
    <x v="1"/>
    <m/>
    <m/>
    <n v="0"/>
    <n v="0"/>
    <n v="1441800"/>
    <n v="1222244556"/>
    <s v="OK"/>
    <n v="1620000"/>
    <n v="0"/>
    <n v="0"/>
    <n v="0"/>
    <n v="1620000"/>
    <n v="0"/>
    <m/>
    <n v="0"/>
    <m/>
    <n v="0"/>
    <n v="0"/>
    <n v="0"/>
    <m/>
    <m/>
    <d v="2023-03-07T00:00:00"/>
    <m/>
    <n v="2"/>
    <m/>
    <s v="SI"/>
    <n v="1"/>
    <n v="20230330"/>
    <n v="20230318"/>
    <n v="1620000"/>
    <n v="0"/>
    <d v="2023-05-31T00:00:00"/>
  </r>
  <r>
    <n v="900535544"/>
    <s v="PREMIER INVESMENT "/>
    <s v="TQE"/>
    <n v="462"/>
    <s v="900535544_TQE_462"/>
    <s v="TQE"/>
    <n v="462"/>
    <d v="2023-03-07T00:00:00"/>
    <n v="720000"/>
    <n v="720000"/>
    <s v="B)Factura sin saldo ERP"/>
    <x v="1"/>
    <m/>
    <m/>
    <n v="0"/>
    <n v="0"/>
    <n v="640800"/>
    <n v="1222244559"/>
    <s v="OK"/>
    <n v="720000"/>
    <n v="0"/>
    <n v="0"/>
    <n v="0"/>
    <n v="720000"/>
    <n v="0"/>
    <m/>
    <n v="0"/>
    <m/>
    <n v="0"/>
    <n v="0"/>
    <n v="0"/>
    <m/>
    <m/>
    <d v="2023-03-07T00:00:00"/>
    <m/>
    <n v="2"/>
    <m/>
    <s v="SI"/>
    <n v="1"/>
    <n v="20230330"/>
    <n v="20230318"/>
    <n v="720000"/>
    <n v="0"/>
    <d v="2023-05-31T00:00:00"/>
  </r>
  <r>
    <n v="900535544"/>
    <s v="PREMIER INVESMENT "/>
    <s v="TQE"/>
    <n v="463"/>
    <s v="900535544_TQE_463"/>
    <s v="TQE"/>
    <n v="463"/>
    <d v="2023-03-07T00:00:00"/>
    <n v="1350000"/>
    <n v="1350000"/>
    <s v="B)Factura sin saldo ERP"/>
    <x v="1"/>
    <m/>
    <m/>
    <n v="0"/>
    <n v="0"/>
    <n v="1201500"/>
    <n v="1222244557"/>
    <s v="OK"/>
    <n v="1350000"/>
    <n v="0"/>
    <n v="0"/>
    <n v="0"/>
    <n v="1350000"/>
    <n v="0"/>
    <m/>
    <n v="0"/>
    <m/>
    <n v="0"/>
    <n v="0"/>
    <n v="0"/>
    <m/>
    <m/>
    <d v="2023-03-07T00:00:00"/>
    <m/>
    <n v="2"/>
    <m/>
    <s v="SI"/>
    <n v="1"/>
    <n v="20230330"/>
    <n v="20230318"/>
    <n v="1350000"/>
    <n v="0"/>
    <d v="2023-05-31T00:00:00"/>
  </r>
  <r>
    <n v="900535544"/>
    <s v="PREMIER INVESMENT "/>
    <s v="TQE"/>
    <n v="466"/>
    <s v="900535544_TQE_466"/>
    <s v="TQE"/>
    <n v="466"/>
    <d v="2023-03-09T00:00:00"/>
    <n v="900000"/>
    <n v="900000"/>
    <s v="B)Factura sin saldo ERP"/>
    <x v="1"/>
    <m/>
    <m/>
    <n v="0"/>
    <n v="0"/>
    <n v="801000"/>
    <n v="1222244558"/>
    <s v="OK"/>
    <n v="900000"/>
    <n v="0"/>
    <n v="0"/>
    <n v="0"/>
    <n v="900000"/>
    <n v="0"/>
    <m/>
    <n v="0"/>
    <m/>
    <n v="0"/>
    <n v="0"/>
    <n v="0"/>
    <m/>
    <m/>
    <d v="2023-03-09T00:00:00"/>
    <m/>
    <n v="2"/>
    <m/>
    <s v="SI"/>
    <n v="1"/>
    <n v="20230330"/>
    <n v="20230318"/>
    <n v="900000"/>
    <n v="0"/>
    <d v="2023-05-31T00:00:00"/>
  </r>
  <r>
    <n v="900535544"/>
    <s v="PREMIER INVESMENT "/>
    <s v="TQE"/>
    <n v="470"/>
    <s v="900535544_TQE_470"/>
    <s v="TQE"/>
    <n v="470"/>
    <d v="2023-03-15T00:00:00"/>
    <n v="2160000"/>
    <n v="2160000"/>
    <s v="B)Factura sin saldo ERP"/>
    <x v="1"/>
    <m/>
    <m/>
    <n v="0"/>
    <n v="1922400"/>
    <n v="0"/>
    <m/>
    <s v="OK"/>
    <n v="2160000"/>
    <n v="0"/>
    <n v="0"/>
    <n v="0"/>
    <n v="2160000"/>
    <n v="0"/>
    <m/>
    <n v="0"/>
    <m/>
    <n v="0"/>
    <n v="0"/>
    <n v="0"/>
    <m/>
    <m/>
    <d v="2023-03-15T00:00:00"/>
    <m/>
    <n v="2"/>
    <m/>
    <s v="SI"/>
    <n v="1"/>
    <n v="20230430"/>
    <n v="20230410"/>
    <n v="2160000"/>
    <n v="0"/>
    <d v="2023-05-31T00:00:00"/>
  </r>
  <r>
    <n v="900535544"/>
    <s v="PREMIER INVESMENT "/>
    <s v="TQE"/>
    <n v="71"/>
    <s v="900535544_TQE_71"/>
    <s v="TQE"/>
    <n v="71"/>
    <d v="2021-05-03T00:00:00"/>
    <n v="2160000"/>
    <n v="2160000"/>
    <s v="B)Factura sin saldo ERP"/>
    <x v="1"/>
    <m/>
    <m/>
    <n v="0"/>
    <n v="0"/>
    <n v="1922400"/>
    <n v="1222246001"/>
    <s v="OK"/>
    <n v="2160000"/>
    <n v="0"/>
    <n v="0"/>
    <n v="0"/>
    <n v="2160000"/>
    <n v="0"/>
    <m/>
    <n v="0"/>
    <m/>
    <n v="0"/>
    <n v="0"/>
    <n v="0"/>
    <m/>
    <m/>
    <d v="2021-05-03T00:00:00"/>
    <m/>
    <n v="2"/>
    <m/>
    <s v="SI"/>
    <n v="2"/>
    <n v="20230330"/>
    <n v="20230310"/>
    <n v="2160000"/>
    <n v="0"/>
    <d v="2023-05-31T00:00:00"/>
  </r>
  <r>
    <n v="900535544"/>
    <s v="PREMIER INVESMENT "/>
    <s v="TQE"/>
    <n v="83"/>
    <s v="900535544_TQE_83"/>
    <s v="TQE"/>
    <n v="83"/>
    <d v="2021-05-13T00:00:00"/>
    <n v="2160000"/>
    <n v="2160000"/>
    <s v="B)Factura sin saldo ERP"/>
    <x v="1"/>
    <m/>
    <m/>
    <n v="0"/>
    <n v="0"/>
    <n v="1922400"/>
    <n v="1222246002"/>
    <s v="OK"/>
    <n v="2160000"/>
    <n v="0"/>
    <n v="0"/>
    <n v="0"/>
    <n v="2160000"/>
    <n v="0"/>
    <m/>
    <n v="0"/>
    <m/>
    <n v="0"/>
    <n v="0"/>
    <n v="0"/>
    <m/>
    <m/>
    <d v="2021-05-13T00:00:00"/>
    <m/>
    <n v="2"/>
    <m/>
    <s v="SI"/>
    <n v="2"/>
    <n v="20230330"/>
    <n v="20230310"/>
    <n v="2160000"/>
    <n v="0"/>
    <d v="2023-05-31T00:00:00"/>
  </r>
  <r>
    <n v="900535544"/>
    <s v="PREMIER INVESMENT "/>
    <s v="TQE"/>
    <n v="303"/>
    <s v="900535544_TQE_303"/>
    <s v="TQE"/>
    <n v="303"/>
    <d v="2022-06-13T00:00:00"/>
    <n v="1980000"/>
    <n v="1980000"/>
    <s v="B)Factura sin saldo ERP"/>
    <x v="1"/>
    <m/>
    <m/>
    <n v="0"/>
    <n v="0"/>
    <n v="1762200"/>
    <n v="1222243551"/>
    <s v="OK"/>
    <n v="1980000"/>
    <n v="0"/>
    <n v="0"/>
    <n v="0"/>
    <n v="1980000"/>
    <n v="0"/>
    <m/>
    <n v="0"/>
    <m/>
    <n v="0"/>
    <n v="0"/>
    <n v="0"/>
    <m/>
    <m/>
    <d v="2022-06-13T00:00:00"/>
    <m/>
    <n v="2"/>
    <m/>
    <s v="SI"/>
    <n v="1"/>
    <n v="20230330"/>
    <n v="20230310"/>
    <n v="1980000"/>
    <n v="0"/>
    <d v="2023-05-31T00:00:00"/>
  </r>
  <r>
    <n v="900535544"/>
    <s v="PREMIER INVESMENT "/>
    <s v="TQE"/>
    <n v="304"/>
    <s v="900535544_TQE_304"/>
    <s v="TQE"/>
    <n v="304"/>
    <d v="2022-06-13T00:00:00"/>
    <n v="2160000"/>
    <n v="2160000"/>
    <s v="C)Glosas total pendiente por respuesta de IPS"/>
    <x v="3"/>
    <m/>
    <s v="DEVOLUCION"/>
    <n v="2160000"/>
    <n v="0"/>
    <n v="0"/>
    <m/>
    <s v="OK"/>
    <n v="2160000"/>
    <n v="0"/>
    <n v="0"/>
    <n v="0"/>
    <n v="0"/>
    <n v="0"/>
    <m/>
    <n v="2160000"/>
    <s v="NO PBS:SE REALIZA DEVOLUCION DE FACTURA: 1.SE REALIZA VALIDACION DE LA FACTURA LA CUAL NO CRUZA, CON REPORTE NO APTA PARA PAGO, LAS TECNOLOGIAS FACTURADAS Vs PRESENTADAS EN LOS SOPRTES DE INICIO Y FINAL ESTAN POR FUERA DE LA COBERTURA2.SE SOLICITA VALIDAR LA INFORMACION REPORTADA EN LA WEB SERVICE Y PRESENTAR NUEVAMENTE, DADO QUE LAS ACTIVIDADES SEAN EPOR FUERA DE LA COBERTURA ENVIAR NOTA CREDITOKEVIN YALANDA"/>
    <n v="2160000"/>
    <n v="0"/>
    <n v="0"/>
    <m/>
    <m/>
    <d v="2022-06-13T00:00:00"/>
    <m/>
    <n v="9"/>
    <m/>
    <s v="SI"/>
    <n v="1"/>
    <n v="21001231"/>
    <n v="20230310"/>
    <n v="2160000"/>
    <n v="0"/>
    <d v="2023-05-31T00:00:00"/>
  </r>
  <r>
    <n v="900535544"/>
    <s v="PREMIER INVESMENT "/>
    <s v="TQE"/>
    <n v="305"/>
    <s v="900535544_TQE_305"/>
    <s v="TQE"/>
    <n v="305"/>
    <d v="2022-06-13T00:00:00"/>
    <n v="1350000"/>
    <n v="1350000"/>
    <s v="C)Glosas total pendiente por respuesta de IPS"/>
    <x v="3"/>
    <m/>
    <s v="DEVOLUCION"/>
    <n v="1350000"/>
    <n v="0"/>
    <n v="0"/>
    <m/>
    <s v="OK"/>
    <n v="1350000"/>
    <n v="0"/>
    <n v="0"/>
    <n v="0"/>
    <n v="0"/>
    <n v="0"/>
    <m/>
    <n v="1350000"/>
    <s v="NO PBS:SE REALIZA DEVOLUCION DE FACTURA: 1.SE REALIZA VALIDACION DE LA FACTURA LA CUAL NO CRUZA, CON REPORTE NO APTA PARA PAGO, LAS TECNOLOGIAS FACTURADAS Vs PRESENTADAS EN LOS SOPRTES DE INICIO Y FINAL ESTAN POR FUERA DE LA COBERTURA2.SE SOLICITA VALIDAR LA INFORMACION REPORTADA EN LA WEB SERVICE Y PRESENTAR NUEVAMENTE, DADO QUE LAS ACTIVIDADES SEAN EPOR FUERA DE LA COBERTURA ENVIAR NOTA CREDITOKEVIN YALANDA"/>
    <n v="1350000"/>
    <n v="0"/>
    <n v="0"/>
    <m/>
    <m/>
    <d v="2022-06-13T00:00:00"/>
    <m/>
    <n v="9"/>
    <m/>
    <s v="SI"/>
    <n v="1"/>
    <n v="21001231"/>
    <n v="20230310"/>
    <n v="1350000"/>
    <n v="0"/>
    <d v="2023-05-31T00:00:00"/>
  </r>
  <r>
    <n v="900535544"/>
    <s v="PREMIER INVESMENT "/>
    <s v="TQE"/>
    <n v="307"/>
    <s v="900535544_TQE_307"/>
    <s v="TQE"/>
    <n v="307"/>
    <d v="2022-06-13T00:00:00"/>
    <n v="2160000"/>
    <n v="2160000"/>
    <s v="C)Glosas total pendiente por respuesta de IPS"/>
    <x v="3"/>
    <m/>
    <s v="DEVOLUCION"/>
    <n v="2160000"/>
    <n v="0"/>
    <n v="0"/>
    <m/>
    <s v="OK"/>
    <n v="2160000"/>
    <n v="0"/>
    <n v="0"/>
    <n v="0"/>
    <n v="0"/>
    <n v="0"/>
    <m/>
    <n v="2160000"/>
    <s v="NO PBS:SE REALIZA DEVOLUCION DE FACTURA: 1.SE REALIZA VALIDACION DE LA FACTURA LA CUAL NO CRUZA, CON REPORTE NO APTA PARA PAGO, LAS TECNOLOGIAS FACTURADAS Vs PRESENTADAS EN LOS SOPRTES DE INICIO Y FINAL ESTAN POR FUERA DE LA COBERTURA2.SE SOLICITA VALIDAR LA INFORMACION REPORTADA EN LA WEB SERVICE Y PRESENTAR NUEVAMENTE, DADO QUE LAS ACTIVIDADES SEAN EPOR FUERA DE LA COBERTURA ENVIAR NOTA CREDITOKEVIN YALANDA"/>
    <n v="2160000"/>
    <n v="0"/>
    <n v="0"/>
    <m/>
    <m/>
    <d v="2022-06-13T00:00:00"/>
    <m/>
    <n v="9"/>
    <m/>
    <s v="SI"/>
    <n v="1"/>
    <n v="21001231"/>
    <n v="20230309"/>
    <n v="2160000"/>
    <n v="0"/>
    <d v="2023-05-31T00:00:00"/>
  </r>
  <r>
    <n v="900535544"/>
    <s v="PREMIER INVESMENT "/>
    <s v="TQE"/>
    <n v="302"/>
    <s v="900535544_TQE_302"/>
    <s v="TQE"/>
    <n v="302"/>
    <d v="2022-06-13T00:00:00"/>
    <n v="2160000"/>
    <n v="2160000"/>
    <s v="C)Glosas total pendiente por respuesta de IPS"/>
    <x v="3"/>
    <m/>
    <s v="DEVOLUCION"/>
    <n v="2160000"/>
    <n v="0"/>
    <n v="0"/>
    <m/>
    <s v="OK"/>
    <n v="2160000"/>
    <n v="0"/>
    <n v="0"/>
    <n v="0"/>
    <n v="0"/>
    <n v="0"/>
    <m/>
    <n v="2160000"/>
    <s v="NO PBS:SE REALIZA DEVOLUCION DE FACTURA: 1.SE REALIZA VALIDACION DE LA FACTURA LA CUAL NO CRUZA, CON REPORTE NO APTA PARA PAGO, LAS TECNOLOGIAS FACTURADAS Vs PRESENTADAS EN LOS SOPRTES DE INICIO Y FINAL ESTAN POR FUERA DE LA COBERTURA2.SE SOLICITA VALIDAR LA INFORMACION REPORTADA EN LA WEB SERVICE Y PRESENTAR NUEVAMENTE, DADO QUE LAS ACTIVIDADES SEAN EPOR FUERA DE LA COBERTURA ENVIAR NOTA CREDITOKEVIN YALANDA"/>
    <n v="2160000"/>
    <n v="0"/>
    <n v="0"/>
    <m/>
    <m/>
    <d v="2022-06-13T00:00:00"/>
    <m/>
    <n v="9"/>
    <m/>
    <s v="SI"/>
    <n v="1"/>
    <n v="21001231"/>
    <n v="20230306"/>
    <n v="2160000"/>
    <n v="0"/>
    <d v="2023-05-31T00:00:00"/>
  </r>
  <r>
    <n v="900535544"/>
    <s v="PREMIER INVESMENT "/>
    <s v="TQE"/>
    <n v="308"/>
    <s v="900535544_TQE_308"/>
    <s v="TQE"/>
    <n v="308"/>
    <d v="2022-07-07T00:00:00"/>
    <n v="1935000"/>
    <n v="1935000"/>
    <s v="E)Glosas total en Gestion por ERP"/>
    <x v="4"/>
    <n v="1"/>
    <m/>
    <n v="0"/>
    <n v="0"/>
    <n v="0"/>
    <m/>
    <s v="OK"/>
    <n v="1935000"/>
    <n v="0"/>
    <n v="0"/>
    <n v="0"/>
    <n v="0"/>
    <n v="0"/>
    <m/>
    <n v="1935000"/>
    <s v="NO PBS_ SE SOSTIENE DEVOLUCION DE FACTURA NO PBSSE RALIZA VALIDACION, NO APARECE REPORTADAD EN LA WEBSERVICE SE SOLICITA REVISAR NUEVAMENTE LA FECHA DE RESPORTE Vs FECHA ADJUNTA EN LA FACTURA. KEVIN YALANDA"/>
    <n v="1935000"/>
    <n v="0"/>
    <n v="0"/>
    <m/>
    <m/>
    <d v="2022-07-07T00:00:00"/>
    <m/>
    <n v="1"/>
    <m/>
    <s v="SI"/>
    <n v="3"/>
    <n v="20230630"/>
    <n v="20230601"/>
    <n v="1935000"/>
    <n v="0"/>
    <d v="2023-05-31T00:00:00"/>
  </r>
  <r>
    <n v="900535544"/>
    <s v="PREMIER INVESMENT "/>
    <s v="TQE"/>
    <n v="445"/>
    <s v="900535544_TQE_445"/>
    <s v="TQE"/>
    <n v="445"/>
    <d v="2023-02-14T00:00:00"/>
    <n v="2160000"/>
    <n v="2160000"/>
    <s v="E)Glosas total en Gestion por ERP"/>
    <x v="4"/>
    <n v="1"/>
    <m/>
    <n v="0"/>
    <n v="0"/>
    <n v="0"/>
    <m/>
    <s v="OK"/>
    <n v="2160000"/>
    <n v="0"/>
    <n v="0"/>
    <n v="0"/>
    <n v="0"/>
    <n v="0"/>
    <m/>
    <n v="2160000"/>
    <s v="NO PBS_SE REALIZA DEVOLUCION DE FACTURA CON SOPORTES COMPLET1.SE VALIDA EN LA WEBSERVICE DONDE SE REPORTA A EPS COMFENALCO Y NO GENERA RESULTADO AL MOMENTO DE LA BUSQUEDA2.REALIZAR REPORTE EN LA WERBSERVICE Y PRESENTAR CUENTA NUEVAMENTE PARA REALIZAR NUEVA VALIDACIONKEVIN YALANDA"/>
    <n v="2160000"/>
    <n v="0"/>
    <n v="0"/>
    <m/>
    <m/>
    <d v="2023-02-14T00:00:00"/>
    <m/>
    <n v="1"/>
    <m/>
    <s v="SI"/>
    <n v="2"/>
    <n v="20230630"/>
    <n v="20230601"/>
    <n v="2160000"/>
    <n v="0"/>
    <d v="2023-05-31T00:00:00"/>
  </r>
  <r>
    <n v="900535544"/>
    <s v="PREMIER INVESMENT "/>
    <s v="TQE"/>
    <n v="382"/>
    <s v="900535544_TQE_382"/>
    <s v="TQE"/>
    <n v="382"/>
    <d v="2022-10-20T00:00:00"/>
    <n v="1350000"/>
    <n v="1350000"/>
    <s v="E)Glosas total en Gestion por ERP"/>
    <x v="4"/>
    <n v="1"/>
    <m/>
    <n v="0"/>
    <n v="0"/>
    <n v="0"/>
    <m/>
    <s v="OK"/>
    <n v="1350000"/>
    <n v="0"/>
    <n v="0"/>
    <n v="0"/>
    <n v="0"/>
    <n v="0"/>
    <m/>
    <n v="1350000"/>
    <s v="NO PBS_ SE SOSTIENE DEVOLUCION DE FACTURA NO PBSSE RALIZA VALIDACION, NO APARECE REPORTADAD EN LA WEBSERVICE SE SOLICITA REVISAR NUEVAMENTE LA FECHA DE RESPORTE Vs FECHA ADJUNTA EN LA FACTURA. KEVIN YALANDA"/>
    <n v="1350000"/>
    <n v="0"/>
    <n v="0"/>
    <m/>
    <m/>
    <d v="2022-10-20T00:00:00"/>
    <m/>
    <n v="1"/>
    <m/>
    <s v="SI"/>
    <n v="3"/>
    <n v="20230630"/>
    <n v="20230601"/>
    <n v="1350000"/>
    <n v="0"/>
    <d v="2023-05-31T00:00:00"/>
  </r>
  <r>
    <n v="900535544"/>
    <s v="PREMIER INVESMENT "/>
    <s v="TQE"/>
    <n v="476"/>
    <s v="900535544_TQE_476"/>
    <s v="TQE"/>
    <n v="476"/>
    <d v="2023-04-12T00:00:00"/>
    <n v="2160000"/>
    <n v="2160000"/>
    <s v="G)factura inicial en Gestion por ERP"/>
    <x v="4"/>
    <n v="0"/>
    <m/>
    <n v="0"/>
    <n v="0"/>
    <n v="0"/>
    <m/>
    <s v="OK"/>
    <n v="2160000"/>
    <n v="0"/>
    <n v="0"/>
    <n v="0"/>
    <n v="0"/>
    <n v="0"/>
    <m/>
    <n v="0"/>
    <m/>
    <n v="2160000"/>
    <n v="0"/>
    <n v="0"/>
    <m/>
    <m/>
    <d v="2023-04-12T00:00:00"/>
    <m/>
    <n v="0"/>
    <m/>
    <s v="SI"/>
    <n v="1"/>
    <n v="20230630"/>
    <n v="20230601"/>
    <n v="2160000"/>
    <n v="0"/>
    <d v="2023-05-31T00:00:00"/>
  </r>
  <r>
    <n v="900535544"/>
    <s v="PREMIER INVESMENT "/>
    <s v="TQE"/>
    <n v="477"/>
    <s v="900535544_TQE_477"/>
    <s v="TQE"/>
    <n v="477"/>
    <d v="2023-04-12T00:00:00"/>
    <n v="2160000"/>
    <n v="2160000"/>
    <s v="G)factura inicial en Gestion por ERP"/>
    <x v="4"/>
    <n v="0"/>
    <m/>
    <n v="0"/>
    <n v="0"/>
    <n v="0"/>
    <m/>
    <s v="OK"/>
    <n v="2160000"/>
    <n v="0"/>
    <n v="0"/>
    <n v="0"/>
    <n v="0"/>
    <n v="0"/>
    <m/>
    <n v="0"/>
    <m/>
    <n v="2160000"/>
    <n v="0"/>
    <n v="0"/>
    <m/>
    <m/>
    <d v="2023-04-12T00:00:00"/>
    <m/>
    <n v="0"/>
    <m/>
    <s v="SI"/>
    <n v="1"/>
    <n v="20230630"/>
    <n v="20230601"/>
    <n v="2160000"/>
    <n v="0"/>
    <d v="2023-05-31T00:00:00"/>
  </r>
  <r>
    <n v="900535544"/>
    <s v="PREMIER INVESMENT "/>
    <s v="TQE"/>
    <n v="480"/>
    <s v="900535544_TQE_480"/>
    <s v="TQE"/>
    <n v="480"/>
    <d v="2023-04-12T00:00:00"/>
    <n v="1350000"/>
    <n v="1350000"/>
    <s v="G)factura inicial en Gestion por ERP"/>
    <x v="4"/>
    <n v="0"/>
    <m/>
    <n v="0"/>
    <n v="0"/>
    <n v="0"/>
    <m/>
    <s v="OK"/>
    <n v="1350000"/>
    <n v="0"/>
    <n v="0"/>
    <n v="0"/>
    <n v="0"/>
    <n v="0"/>
    <m/>
    <n v="0"/>
    <m/>
    <n v="1350000"/>
    <n v="0"/>
    <n v="0"/>
    <m/>
    <m/>
    <d v="2023-04-12T00:00:00"/>
    <m/>
    <n v="0"/>
    <m/>
    <s v="SI"/>
    <n v="1"/>
    <n v="20230630"/>
    <n v="20230601"/>
    <n v="1350000"/>
    <n v="0"/>
    <d v="2023-05-31T00:00:00"/>
  </r>
  <r>
    <n v="900535544"/>
    <s v="PREMIER INVESMENT "/>
    <s v="TQE"/>
    <n v="501"/>
    <s v="900535544_TQE_501"/>
    <s v="TQE"/>
    <n v="501"/>
    <d v="2023-05-09T00:00:00"/>
    <n v="2025000"/>
    <n v="2025000"/>
    <s v="G)factura inicial en Gestion por ERP"/>
    <x v="4"/>
    <n v="1"/>
    <m/>
    <n v="0"/>
    <n v="0"/>
    <n v="0"/>
    <m/>
    <s v="OK"/>
    <n v="2025000"/>
    <n v="0"/>
    <n v="0"/>
    <n v="0"/>
    <n v="0"/>
    <n v="0"/>
    <m/>
    <n v="0"/>
    <m/>
    <n v="2025000"/>
    <n v="0"/>
    <n v="0"/>
    <m/>
    <m/>
    <d v="2023-05-09T00:00:00"/>
    <m/>
    <n v="1"/>
    <m/>
    <s v="SI"/>
    <n v="1"/>
    <n v="20230630"/>
    <n v="20230601"/>
    <n v="2025000"/>
    <n v="0"/>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8" firstHeaderRow="0" firstDataRow="1" firstDataCol="1"/>
  <pivotFields count="44">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6">
        <item x="2"/>
        <item x="3"/>
        <item x="4"/>
        <item x="0"/>
        <item x="1"/>
        <item t="default"/>
      </items>
      <autoSortScope>
        <pivotArea dataOnly="0" outline="0" fieldPosition="0">
          <references count="1">
            <reference field="4294967294" count="1" selected="0">
              <x v="0"/>
            </reference>
          </references>
        </pivotArea>
      </autoSortScope>
    </pivotField>
    <pivotField showAll="0"/>
    <pivotField showAll="0"/>
    <pivotField numFmtId="167" showAll="0"/>
    <pivotField numFmtId="167" showAll="0"/>
    <pivotField numFmtId="167" showAll="0"/>
    <pivotField showAll="0"/>
    <pivotField showAll="0"/>
    <pivotField numFmtId="167" showAll="0"/>
    <pivotField numFmtId="167" showAll="0"/>
    <pivotField numFmtId="167" showAll="0"/>
    <pivotField numFmtId="167" showAll="0"/>
    <pivotField numFmtId="167" showAll="0"/>
    <pivotField numFmtId="167" showAll="0"/>
    <pivotField showAll="0"/>
    <pivotField numFmtId="167" showAll="0"/>
    <pivotField showAll="0"/>
    <pivotField numFmtId="167" showAll="0"/>
    <pivotField numFmtId="167" showAll="0"/>
    <pivotField numFmtId="167"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numFmtId="14" showAll="0"/>
  </pivotFields>
  <rowFields count="1">
    <field x="11"/>
  </rowFields>
  <rowItems count="6">
    <i>
      <x/>
    </i>
    <i>
      <x v="1"/>
    </i>
    <i>
      <x v="2"/>
    </i>
    <i>
      <x v="4"/>
    </i>
    <i>
      <x v="3"/>
    </i>
    <i t="grand">
      <x/>
    </i>
  </rowItems>
  <colFields count="1">
    <field x="-2"/>
  </colFields>
  <colItems count="2">
    <i>
      <x/>
    </i>
    <i i="1">
      <x v="1"/>
    </i>
  </colItems>
  <dataFields count="2">
    <dataField name="Cant Facturas" fld="9" subtotal="count" baseField="11" baseItem="0"/>
    <dataField name="Saldo Facturas" fld="9" baseField="0" baseItem="0" numFmtId="167"/>
  </dataFields>
  <formats count="26">
    <format dxfId="25">
      <pivotArea outline="0" collapsedLevelsAreSubtotals="1" fieldPosition="0">
        <references count="1">
          <reference field="4294967294" count="1" selected="0">
            <x v="1"/>
          </reference>
        </references>
      </pivotArea>
    </format>
    <format dxfId="24">
      <pivotArea dataOnly="0" labelOnly="1" outline="0" fieldPosition="0">
        <references count="1">
          <reference field="4294967294" count="1">
            <x v="1"/>
          </reference>
        </references>
      </pivotArea>
    </format>
    <format dxfId="23">
      <pivotArea outline="0" collapsedLevelsAreSubtotals="1" fieldPosition="0">
        <references count="1">
          <reference field="4294967294" count="1" selected="0">
            <x v="0"/>
          </reference>
        </references>
      </pivotArea>
    </format>
    <format dxfId="22">
      <pivotArea dataOnly="0" labelOnly="1" outline="0" fieldPosition="0">
        <references count="1">
          <reference field="4294967294" count="1">
            <x v="0"/>
          </reference>
        </references>
      </pivotArea>
    </format>
    <format dxfId="21">
      <pivotArea type="all" dataOnly="0" outline="0" fieldPosition="0"/>
    </format>
    <format dxfId="20">
      <pivotArea outline="0" collapsedLevelsAreSubtotals="1" fieldPosition="0"/>
    </format>
    <format dxfId="19">
      <pivotArea field="11" type="button" dataOnly="0" labelOnly="1" outline="0" axis="axisRow" fieldPosition="0"/>
    </format>
    <format dxfId="18">
      <pivotArea dataOnly="0" labelOnly="1" fieldPosition="0">
        <references count="1">
          <reference field="11" count="0"/>
        </references>
      </pivotArea>
    </format>
    <format dxfId="17">
      <pivotArea dataOnly="0" labelOnly="1" grandRow="1" outline="0" fieldPosition="0"/>
    </format>
    <format dxfId="16">
      <pivotArea dataOnly="0" labelOnly="1" outline="0" fieldPosition="0">
        <references count="1">
          <reference field="4294967294" count="2">
            <x v="0"/>
            <x v="1"/>
          </reference>
        </references>
      </pivotArea>
    </format>
    <format dxfId="15">
      <pivotArea field="11" type="button" dataOnly="0" labelOnly="1" outline="0" axis="axisRow" fieldPosition="0"/>
    </format>
    <format dxfId="14">
      <pivotArea dataOnly="0" labelOnly="1" outline="0" fieldPosition="0">
        <references count="1">
          <reference field="4294967294" count="2">
            <x v="0"/>
            <x v="1"/>
          </reference>
        </references>
      </pivotArea>
    </format>
    <format dxfId="13">
      <pivotArea field="11" type="button" dataOnly="0" labelOnly="1" outline="0" axis="axisRow" fieldPosition="0"/>
    </format>
    <format dxfId="12">
      <pivotArea dataOnly="0" labelOnly="1" outline="0" fieldPosition="0">
        <references count="1">
          <reference field="4294967294" count="2">
            <x v="0"/>
            <x v="1"/>
          </reference>
        </references>
      </pivotArea>
    </format>
    <format dxfId="11">
      <pivotArea field="11" type="button" dataOnly="0" labelOnly="1" outline="0" axis="axisRow" fieldPosition="0"/>
    </format>
    <format dxfId="10">
      <pivotArea dataOnly="0" labelOnly="1" outline="0" fieldPosition="0">
        <references count="1">
          <reference field="4294967294" count="2">
            <x v="0"/>
            <x v="1"/>
          </reference>
        </references>
      </pivotArea>
    </format>
    <format dxfId="9">
      <pivotArea field="11" type="button" dataOnly="0" labelOnly="1" outline="0" axis="axisRow" fieldPosition="0"/>
    </format>
    <format dxfId="8">
      <pivotArea dataOnly="0" labelOnly="1" outline="0" fieldPosition="0">
        <references count="1">
          <reference field="4294967294" count="2">
            <x v="0"/>
            <x v="1"/>
          </reference>
        </references>
      </pivotArea>
    </format>
    <format dxfId="7">
      <pivotArea field="11"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showGridLines="0" zoomScale="120" zoomScaleNormal="120" workbookViewId="0">
      <selection activeCell="D44" sqref="D44"/>
    </sheetView>
  </sheetViews>
  <sheetFormatPr baseColWidth="10" defaultRowHeight="15" x14ac:dyDescent="0.25"/>
  <cols>
    <col min="2" max="2" width="21.42578125" customWidth="1"/>
    <col min="3" max="3" width="10.140625" style="9" customWidth="1"/>
    <col min="4" max="4" width="13.42578125" customWidth="1"/>
    <col min="5" max="5" width="11.85546875" customWidth="1"/>
    <col min="6" max="6" width="11.7109375" customWidth="1"/>
    <col min="7" max="7" width="16.5703125" style="1" customWidth="1"/>
    <col min="8" max="8" width="16.85546875" customWidth="1"/>
    <col min="9" max="9" width="15.7109375" bestFit="1" customWidth="1"/>
    <col min="10" max="10" width="11.42578125" customWidth="1"/>
  </cols>
  <sheetData>
    <row r="1" spans="1:11" s="3" customFormat="1" ht="30" x14ac:dyDescent="0.25">
      <c r="A1" s="2" t="s">
        <v>6</v>
      </c>
      <c r="B1" s="2" t="s">
        <v>8</v>
      </c>
      <c r="C1" s="2" t="s">
        <v>0</v>
      </c>
      <c r="D1" s="2" t="s">
        <v>1</v>
      </c>
      <c r="E1" s="11" t="s">
        <v>2</v>
      </c>
      <c r="F1" s="11" t="s">
        <v>3</v>
      </c>
      <c r="G1" s="2" t="s">
        <v>4</v>
      </c>
      <c r="H1" s="6" t="s">
        <v>5</v>
      </c>
      <c r="I1" s="2" t="s">
        <v>7</v>
      </c>
      <c r="J1" s="2" t="s">
        <v>9</v>
      </c>
      <c r="K1" s="2" t="s">
        <v>10</v>
      </c>
    </row>
    <row r="2" spans="1:11" x14ac:dyDescent="0.25">
      <c r="A2" s="1">
        <v>900535544</v>
      </c>
      <c r="B2" s="1" t="s">
        <v>14</v>
      </c>
      <c r="C2" s="8" t="s">
        <v>11</v>
      </c>
      <c r="D2" s="16">
        <v>71</v>
      </c>
      <c r="E2" s="12">
        <v>44319</v>
      </c>
      <c r="F2" s="12">
        <v>44319</v>
      </c>
      <c r="G2" s="13">
        <v>2160000</v>
      </c>
      <c r="H2" s="13">
        <v>2160000</v>
      </c>
      <c r="I2" s="5" t="s">
        <v>13</v>
      </c>
      <c r="J2" s="4" t="s">
        <v>12</v>
      </c>
      <c r="K2" s="4"/>
    </row>
    <row r="3" spans="1:11" x14ac:dyDescent="0.25">
      <c r="A3" s="1">
        <v>900535544</v>
      </c>
      <c r="B3" s="1" t="s">
        <v>14</v>
      </c>
      <c r="C3" s="8" t="s">
        <v>11</v>
      </c>
      <c r="D3" s="16">
        <v>61</v>
      </c>
      <c r="E3" s="12">
        <v>44329</v>
      </c>
      <c r="F3" s="12">
        <v>44329</v>
      </c>
      <c r="G3" s="13">
        <v>2160000</v>
      </c>
      <c r="H3" s="13">
        <v>2160000</v>
      </c>
      <c r="I3" s="5" t="s">
        <v>13</v>
      </c>
      <c r="J3" s="4" t="s">
        <v>12</v>
      </c>
      <c r="K3" s="4"/>
    </row>
    <row r="4" spans="1:11" x14ac:dyDescent="0.25">
      <c r="A4" s="1">
        <v>900535544</v>
      </c>
      <c r="B4" s="1" t="s">
        <v>14</v>
      </c>
      <c r="C4" s="8" t="s">
        <v>11</v>
      </c>
      <c r="D4" s="16">
        <v>83</v>
      </c>
      <c r="E4" s="12">
        <v>44329</v>
      </c>
      <c r="F4" s="12">
        <v>44329</v>
      </c>
      <c r="G4" s="13">
        <v>2160000</v>
      </c>
      <c r="H4" s="13">
        <v>2160000</v>
      </c>
      <c r="I4" s="5" t="s">
        <v>13</v>
      </c>
      <c r="J4" s="4" t="s">
        <v>12</v>
      </c>
      <c r="K4" s="4"/>
    </row>
    <row r="5" spans="1:11" x14ac:dyDescent="0.25">
      <c r="A5" s="1">
        <v>900535544</v>
      </c>
      <c r="B5" s="1" t="s">
        <v>14</v>
      </c>
      <c r="C5" s="8" t="s">
        <v>11</v>
      </c>
      <c r="D5" s="16">
        <v>302</v>
      </c>
      <c r="E5" s="12">
        <v>44725</v>
      </c>
      <c r="F5" s="12">
        <v>44725</v>
      </c>
      <c r="G5" s="13">
        <v>2160000</v>
      </c>
      <c r="H5" s="13">
        <v>2160000</v>
      </c>
      <c r="I5" s="5" t="s">
        <v>13</v>
      </c>
      <c r="J5" s="4" t="s">
        <v>12</v>
      </c>
      <c r="K5" s="4"/>
    </row>
    <row r="6" spans="1:11" x14ac:dyDescent="0.25">
      <c r="A6" s="1">
        <v>900535544</v>
      </c>
      <c r="B6" s="1" t="s">
        <v>14</v>
      </c>
      <c r="C6" s="8" t="s">
        <v>11</v>
      </c>
      <c r="D6" s="16">
        <v>303</v>
      </c>
      <c r="E6" s="12">
        <v>44725</v>
      </c>
      <c r="F6" s="12">
        <v>44725</v>
      </c>
      <c r="G6" s="13">
        <v>1980000</v>
      </c>
      <c r="H6" s="13">
        <v>1980000</v>
      </c>
      <c r="I6" s="5" t="s">
        <v>13</v>
      </c>
      <c r="J6" s="4" t="s">
        <v>12</v>
      </c>
    </row>
    <row r="7" spans="1:11" x14ac:dyDescent="0.25">
      <c r="A7" s="1">
        <v>900535544</v>
      </c>
      <c r="B7" s="1" t="s">
        <v>14</v>
      </c>
      <c r="C7" s="8" t="s">
        <v>11</v>
      </c>
      <c r="D7" s="16">
        <v>304</v>
      </c>
      <c r="E7" s="12">
        <v>44725</v>
      </c>
      <c r="F7" s="12">
        <v>44725</v>
      </c>
      <c r="G7" s="13">
        <v>2160000</v>
      </c>
      <c r="H7" s="13">
        <v>2160000</v>
      </c>
      <c r="I7" s="5" t="s">
        <v>13</v>
      </c>
      <c r="J7" s="4" t="s">
        <v>12</v>
      </c>
    </row>
    <row r="8" spans="1:11" x14ac:dyDescent="0.25">
      <c r="A8" s="1">
        <v>900535544</v>
      </c>
      <c r="B8" s="1" t="s">
        <v>14</v>
      </c>
      <c r="C8" s="8" t="s">
        <v>11</v>
      </c>
      <c r="D8" s="16">
        <v>305</v>
      </c>
      <c r="E8" s="12">
        <v>44725</v>
      </c>
      <c r="F8" s="12">
        <v>44725</v>
      </c>
      <c r="G8" s="13">
        <v>1350000</v>
      </c>
      <c r="H8" s="13">
        <v>1350000</v>
      </c>
      <c r="I8" s="5" t="s">
        <v>13</v>
      </c>
      <c r="J8" s="4" t="s">
        <v>12</v>
      </c>
    </row>
    <row r="9" spans="1:11" x14ac:dyDescent="0.25">
      <c r="A9" s="1">
        <v>900535544</v>
      </c>
      <c r="B9" s="1" t="s">
        <v>14</v>
      </c>
      <c r="C9" s="8" t="s">
        <v>11</v>
      </c>
      <c r="D9" s="16">
        <v>307</v>
      </c>
      <c r="E9" s="12">
        <v>44725</v>
      </c>
      <c r="F9" s="12">
        <v>44725</v>
      </c>
      <c r="G9" s="13">
        <v>2160000</v>
      </c>
      <c r="H9" s="13">
        <v>2160000</v>
      </c>
      <c r="I9" s="5" t="s">
        <v>13</v>
      </c>
      <c r="J9" s="4" t="s">
        <v>12</v>
      </c>
    </row>
    <row r="10" spans="1:11" x14ac:dyDescent="0.25">
      <c r="A10" s="1">
        <v>900535544</v>
      </c>
      <c r="B10" s="1" t="s">
        <v>14</v>
      </c>
      <c r="C10" s="8" t="s">
        <v>11</v>
      </c>
      <c r="D10" s="16">
        <v>308</v>
      </c>
      <c r="E10" s="12">
        <v>44749</v>
      </c>
      <c r="F10" s="12">
        <v>44749</v>
      </c>
      <c r="G10" s="13">
        <v>1935000</v>
      </c>
      <c r="H10" s="13">
        <v>1935000</v>
      </c>
      <c r="I10" s="5" t="s">
        <v>13</v>
      </c>
      <c r="J10" s="4" t="s">
        <v>12</v>
      </c>
    </row>
    <row r="11" spans="1:11" x14ac:dyDescent="0.25">
      <c r="A11" s="1">
        <v>900535544</v>
      </c>
      <c r="B11" s="1" t="s">
        <v>14</v>
      </c>
      <c r="C11" s="8" t="s">
        <v>11</v>
      </c>
      <c r="D11" s="16">
        <v>320</v>
      </c>
      <c r="E11" s="12">
        <v>44756</v>
      </c>
      <c r="F11" s="12">
        <v>44756</v>
      </c>
      <c r="G11" s="13">
        <v>1620000</v>
      </c>
      <c r="H11" s="13">
        <v>1620000</v>
      </c>
      <c r="I11" s="5" t="s">
        <v>13</v>
      </c>
      <c r="J11" s="4" t="s">
        <v>12</v>
      </c>
    </row>
    <row r="12" spans="1:11" x14ac:dyDescent="0.25">
      <c r="A12" s="1">
        <v>900535544</v>
      </c>
      <c r="B12" s="1" t="s">
        <v>14</v>
      </c>
      <c r="C12" s="8" t="s">
        <v>11</v>
      </c>
      <c r="D12" s="16">
        <v>346</v>
      </c>
      <c r="E12" s="12">
        <v>44789</v>
      </c>
      <c r="F12" s="12">
        <v>44789</v>
      </c>
      <c r="G12" s="13">
        <v>1170000</v>
      </c>
      <c r="H12" s="13">
        <v>1170000</v>
      </c>
      <c r="I12" s="5" t="s">
        <v>13</v>
      </c>
      <c r="J12" s="4" t="s">
        <v>12</v>
      </c>
    </row>
    <row r="13" spans="1:11" x14ac:dyDescent="0.25">
      <c r="A13" s="1">
        <v>900535544</v>
      </c>
      <c r="B13" s="1" t="s">
        <v>14</v>
      </c>
      <c r="C13" s="8" t="s">
        <v>11</v>
      </c>
      <c r="D13" s="16">
        <v>382</v>
      </c>
      <c r="E13" s="12">
        <v>44854</v>
      </c>
      <c r="F13" s="12">
        <v>44854</v>
      </c>
      <c r="G13" s="13">
        <v>1350000</v>
      </c>
      <c r="H13" s="13">
        <v>1350000</v>
      </c>
      <c r="I13" s="5" t="s">
        <v>13</v>
      </c>
      <c r="J13" s="4" t="s">
        <v>12</v>
      </c>
    </row>
    <row r="14" spans="1:11" x14ac:dyDescent="0.25">
      <c r="A14" s="1">
        <v>900535544</v>
      </c>
      <c r="B14" s="1" t="s">
        <v>14</v>
      </c>
      <c r="C14" s="8" t="s">
        <v>11</v>
      </c>
      <c r="D14" s="16">
        <v>385</v>
      </c>
      <c r="E14" s="12">
        <v>44854</v>
      </c>
      <c r="F14" s="12">
        <v>44854</v>
      </c>
      <c r="G14" s="13">
        <v>2160000</v>
      </c>
      <c r="H14" s="13">
        <v>2160000</v>
      </c>
      <c r="I14" s="5" t="s">
        <v>13</v>
      </c>
      <c r="J14" s="4" t="s">
        <v>12</v>
      </c>
    </row>
    <row r="15" spans="1:11" x14ac:dyDescent="0.25">
      <c r="A15" s="1">
        <v>900535544</v>
      </c>
      <c r="B15" s="1" t="s">
        <v>14</v>
      </c>
      <c r="C15" s="8" t="s">
        <v>11</v>
      </c>
      <c r="D15" s="16">
        <v>406</v>
      </c>
      <c r="E15" s="12">
        <v>44874</v>
      </c>
      <c r="F15" s="12">
        <v>44874</v>
      </c>
      <c r="G15" s="13">
        <v>1350000</v>
      </c>
      <c r="H15" s="13">
        <v>1350000</v>
      </c>
      <c r="I15" s="5" t="s">
        <v>13</v>
      </c>
      <c r="J15" s="4" t="s">
        <v>12</v>
      </c>
    </row>
    <row r="16" spans="1:11" x14ac:dyDescent="0.25">
      <c r="A16" s="1">
        <v>900535544</v>
      </c>
      <c r="B16" s="1" t="s">
        <v>14</v>
      </c>
      <c r="C16" s="8" t="s">
        <v>11</v>
      </c>
      <c r="D16" s="16">
        <v>411</v>
      </c>
      <c r="E16" s="12">
        <v>44875</v>
      </c>
      <c r="F16" s="12">
        <v>44875</v>
      </c>
      <c r="G16" s="13">
        <v>2160000</v>
      </c>
      <c r="H16" s="13">
        <v>2160000</v>
      </c>
      <c r="I16" s="5" t="s">
        <v>13</v>
      </c>
      <c r="J16" s="4" t="s">
        <v>12</v>
      </c>
    </row>
    <row r="17" spans="1:10" x14ac:dyDescent="0.25">
      <c r="A17" s="1">
        <v>900535544</v>
      </c>
      <c r="B17" s="1" t="s">
        <v>14</v>
      </c>
      <c r="C17" s="8" t="s">
        <v>11</v>
      </c>
      <c r="D17" s="16">
        <v>445</v>
      </c>
      <c r="E17" s="12">
        <v>44971</v>
      </c>
      <c r="F17" s="12">
        <v>44971</v>
      </c>
      <c r="G17" s="13">
        <v>2160000</v>
      </c>
      <c r="H17" s="13">
        <v>2160000</v>
      </c>
      <c r="I17" s="5" t="s">
        <v>13</v>
      </c>
      <c r="J17" s="4" t="s">
        <v>12</v>
      </c>
    </row>
    <row r="18" spans="1:10" x14ac:dyDescent="0.25">
      <c r="A18" s="1">
        <v>900535544</v>
      </c>
      <c r="B18" s="1" t="s">
        <v>14</v>
      </c>
      <c r="C18" s="8" t="s">
        <v>11</v>
      </c>
      <c r="D18" s="16">
        <v>458</v>
      </c>
      <c r="E18" s="12">
        <v>44992</v>
      </c>
      <c r="F18" s="12">
        <v>44992</v>
      </c>
      <c r="G18" s="13">
        <v>2160000</v>
      </c>
      <c r="H18" s="13">
        <v>2160000</v>
      </c>
      <c r="I18" s="5" t="s">
        <v>13</v>
      </c>
      <c r="J18" s="4" t="s">
        <v>12</v>
      </c>
    </row>
    <row r="19" spans="1:10" x14ac:dyDescent="0.25">
      <c r="A19" s="1">
        <v>900535544</v>
      </c>
      <c r="B19" s="1" t="s">
        <v>14</v>
      </c>
      <c r="C19" s="8" t="s">
        <v>11</v>
      </c>
      <c r="D19" s="16">
        <v>459</v>
      </c>
      <c r="E19" s="12">
        <v>44992</v>
      </c>
      <c r="F19" s="12">
        <v>44992</v>
      </c>
      <c r="G19" s="13">
        <v>1620000</v>
      </c>
      <c r="H19" s="13">
        <v>1620000</v>
      </c>
      <c r="I19" s="5" t="s">
        <v>13</v>
      </c>
      <c r="J19" s="4" t="s">
        <v>12</v>
      </c>
    </row>
    <row r="20" spans="1:10" x14ac:dyDescent="0.25">
      <c r="A20" s="1">
        <v>900535544</v>
      </c>
      <c r="B20" s="1" t="s">
        <v>14</v>
      </c>
      <c r="C20" s="8" t="s">
        <v>11</v>
      </c>
      <c r="D20" s="16">
        <v>460</v>
      </c>
      <c r="E20" s="12">
        <v>44992</v>
      </c>
      <c r="F20" s="12">
        <v>44992</v>
      </c>
      <c r="G20" s="13">
        <v>2160000</v>
      </c>
      <c r="H20" s="13">
        <v>2160000</v>
      </c>
      <c r="I20" s="5" t="s">
        <v>13</v>
      </c>
      <c r="J20" s="4" t="s">
        <v>12</v>
      </c>
    </row>
    <row r="21" spans="1:10" x14ac:dyDescent="0.25">
      <c r="A21" s="1">
        <v>900535544</v>
      </c>
      <c r="B21" s="1" t="s">
        <v>14</v>
      </c>
      <c r="C21" s="8" t="s">
        <v>11</v>
      </c>
      <c r="D21" s="16">
        <v>461</v>
      </c>
      <c r="E21" s="12">
        <v>44992</v>
      </c>
      <c r="F21" s="12">
        <v>44992</v>
      </c>
      <c r="G21" s="13">
        <v>1620000</v>
      </c>
      <c r="H21" s="13">
        <v>1620000</v>
      </c>
      <c r="I21" s="5" t="s">
        <v>13</v>
      </c>
      <c r="J21" s="4" t="s">
        <v>12</v>
      </c>
    </row>
    <row r="22" spans="1:10" x14ac:dyDescent="0.25">
      <c r="A22" s="1">
        <v>900535544</v>
      </c>
      <c r="B22" s="1" t="s">
        <v>14</v>
      </c>
      <c r="C22" s="8" t="s">
        <v>11</v>
      </c>
      <c r="D22" s="16">
        <v>462</v>
      </c>
      <c r="E22" s="12">
        <v>44992</v>
      </c>
      <c r="F22" s="12">
        <v>44992</v>
      </c>
      <c r="G22" s="13">
        <v>720000</v>
      </c>
      <c r="H22" s="13">
        <v>720000</v>
      </c>
      <c r="I22" s="5" t="s">
        <v>13</v>
      </c>
      <c r="J22" s="4" t="s">
        <v>12</v>
      </c>
    </row>
    <row r="23" spans="1:10" x14ac:dyDescent="0.25">
      <c r="A23" s="1">
        <v>900535544</v>
      </c>
      <c r="B23" s="1" t="s">
        <v>14</v>
      </c>
      <c r="C23" s="8" t="s">
        <v>11</v>
      </c>
      <c r="D23" s="16">
        <v>463</v>
      </c>
      <c r="E23" s="12">
        <v>44992</v>
      </c>
      <c r="F23" s="12">
        <v>44992</v>
      </c>
      <c r="G23" s="13">
        <v>1350000</v>
      </c>
      <c r="H23" s="13">
        <v>1350000</v>
      </c>
      <c r="I23" s="5" t="s">
        <v>13</v>
      </c>
      <c r="J23" s="4" t="s">
        <v>12</v>
      </c>
    </row>
    <row r="24" spans="1:10" x14ac:dyDescent="0.25">
      <c r="A24" s="1">
        <v>900535544</v>
      </c>
      <c r="B24" s="1" t="s">
        <v>14</v>
      </c>
      <c r="C24" s="8" t="s">
        <v>11</v>
      </c>
      <c r="D24" s="16">
        <v>466</v>
      </c>
      <c r="E24" s="12">
        <v>44994</v>
      </c>
      <c r="F24" s="12">
        <v>44994</v>
      </c>
      <c r="G24" s="13">
        <v>900000</v>
      </c>
      <c r="H24" s="13">
        <v>900000</v>
      </c>
      <c r="I24" s="5" t="s">
        <v>13</v>
      </c>
      <c r="J24" s="4" t="s">
        <v>12</v>
      </c>
    </row>
    <row r="25" spans="1:10" x14ac:dyDescent="0.25">
      <c r="A25" s="1">
        <v>900535544</v>
      </c>
      <c r="B25" s="1" t="s">
        <v>14</v>
      </c>
      <c r="C25" s="8" t="s">
        <v>11</v>
      </c>
      <c r="D25" s="16">
        <v>470</v>
      </c>
      <c r="E25" s="12">
        <v>45000</v>
      </c>
      <c r="F25" s="12">
        <v>45000</v>
      </c>
      <c r="G25" s="13">
        <v>2160000</v>
      </c>
      <c r="H25" s="13">
        <v>2160000</v>
      </c>
      <c r="I25" s="5" t="s">
        <v>13</v>
      </c>
      <c r="J25" s="4" t="s">
        <v>12</v>
      </c>
    </row>
    <row r="26" spans="1:10" x14ac:dyDescent="0.25">
      <c r="A26" s="1">
        <v>900535544</v>
      </c>
      <c r="B26" s="1" t="s">
        <v>14</v>
      </c>
      <c r="C26" s="8" t="s">
        <v>11</v>
      </c>
      <c r="D26" s="16">
        <v>473</v>
      </c>
      <c r="E26" s="12">
        <v>45028</v>
      </c>
      <c r="F26" s="12">
        <v>45028</v>
      </c>
      <c r="G26" s="13">
        <v>1432800</v>
      </c>
      <c r="H26" s="13">
        <v>1432800</v>
      </c>
      <c r="I26" s="5" t="s">
        <v>13</v>
      </c>
      <c r="J26" s="4" t="s">
        <v>12</v>
      </c>
    </row>
    <row r="27" spans="1:10" x14ac:dyDescent="0.25">
      <c r="A27" s="1">
        <v>900535544</v>
      </c>
      <c r="B27" s="1" t="s">
        <v>14</v>
      </c>
      <c r="C27" s="8" t="s">
        <v>11</v>
      </c>
      <c r="D27" s="16">
        <v>474</v>
      </c>
      <c r="E27" s="12">
        <v>45028</v>
      </c>
      <c r="F27" s="12">
        <v>45028</v>
      </c>
      <c r="G27" s="13">
        <v>2025600</v>
      </c>
      <c r="H27" s="13">
        <v>2025600</v>
      </c>
      <c r="I27" s="5" t="s">
        <v>13</v>
      </c>
      <c r="J27" s="4" t="s">
        <v>12</v>
      </c>
    </row>
    <row r="28" spans="1:10" x14ac:dyDescent="0.25">
      <c r="A28" s="1">
        <v>900535544</v>
      </c>
      <c r="B28" s="1" t="s">
        <v>14</v>
      </c>
      <c r="C28" s="8" t="s">
        <v>11</v>
      </c>
      <c r="D28" s="16">
        <v>475</v>
      </c>
      <c r="E28" s="12">
        <v>45028</v>
      </c>
      <c r="F28" s="12">
        <v>45028</v>
      </c>
      <c r="G28" s="13">
        <v>1519200</v>
      </c>
      <c r="H28" s="13">
        <v>1519200</v>
      </c>
      <c r="I28" s="5" t="s">
        <v>13</v>
      </c>
      <c r="J28" s="4" t="s">
        <v>12</v>
      </c>
    </row>
    <row r="29" spans="1:10" x14ac:dyDescent="0.25">
      <c r="A29" s="1">
        <v>900535544</v>
      </c>
      <c r="B29" s="1" t="s">
        <v>14</v>
      </c>
      <c r="C29" s="8" t="s">
        <v>11</v>
      </c>
      <c r="D29" s="16">
        <v>476</v>
      </c>
      <c r="E29" s="12">
        <v>45028</v>
      </c>
      <c r="F29" s="12">
        <v>45028</v>
      </c>
      <c r="G29" s="13">
        <v>2160000</v>
      </c>
      <c r="H29" s="13">
        <v>2160000</v>
      </c>
      <c r="I29" s="5" t="s">
        <v>13</v>
      </c>
      <c r="J29" s="4" t="s">
        <v>12</v>
      </c>
    </row>
    <row r="30" spans="1:10" x14ac:dyDescent="0.25">
      <c r="A30" s="1">
        <v>900535544</v>
      </c>
      <c r="B30" s="1" t="s">
        <v>14</v>
      </c>
      <c r="C30" s="8" t="s">
        <v>11</v>
      </c>
      <c r="D30" s="16">
        <v>477</v>
      </c>
      <c r="E30" s="12">
        <v>45028</v>
      </c>
      <c r="F30" s="12">
        <v>45028</v>
      </c>
      <c r="G30" s="13">
        <v>2160000</v>
      </c>
      <c r="H30" s="13">
        <v>2160000</v>
      </c>
      <c r="I30" s="5" t="s">
        <v>13</v>
      </c>
      <c r="J30" s="4" t="s">
        <v>12</v>
      </c>
    </row>
    <row r="31" spans="1:10" x14ac:dyDescent="0.25">
      <c r="A31" s="1">
        <v>900535544</v>
      </c>
      <c r="B31" s="1" t="s">
        <v>14</v>
      </c>
      <c r="C31" s="8" t="s">
        <v>11</v>
      </c>
      <c r="D31" s="16">
        <v>478</v>
      </c>
      <c r="E31" s="12">
        <v>45028</v>
      </c>
      <c r="F31" s="12">
        <v>45028</v>
      </c>
      <c r="G31" s="13">
        <v>1939200</v>
      </c>
      <c r="H31" s="13">
        <v>1939200</v>
      </c>
      <c r="I31" s="5" t="s">
        <v>13</v>
      </c>
      <c r="J31" s="4" t="s">
        <v>12</v>
      </c>
    </row>
    <row r="32" spans="1:10" x14ac:dyDescent="0.25">
      <c r="A32" s="1">
        <v>900535544</v>
      </c>
      <c r="B32" s="1" t="s">
        <v>14</v>
      </c>
      <c r="C32" s="8" t="s">
        <v>11</v>
      </c>
      <c r="D32" s="16">
        <v>479</v>
      </c>
      <c r="E32" s="12">
        <v>45028</v>
      </c>
      <c r="F32" s="12">
        <v>45028</v>
      </c>
      <c r="G32" s="13">
        <v>808000</v>
      </c>
      <c r="H32" s="13">
        <v>808000</v>
      </c>
      <c r="I32" s="5" t="s">
        <v>13</v>
      </c>
      <c r="J32" s="4" t="s">
        <v>12</v>
      </c>
    </row>
    <row r="33" spans="1:10" x14ac:dyDescent="0.25">
      <c r="A33" s="1">
        <v>900535544</v>
      </c>
      <c r="B33" s="1" t="s">
        <v>14</v>
      </c>
      <c r="C33" s="8" t="s">
        <v>11</v>
      </c>
      <c r="D33" s="16">
        <v>480</v>
      </c>
      <c r="E33" s="12">
        <v>45028</v>
      </c>
      <c r="F33" s="12">
        <v>45028</v>
      </c>
      <c r="G33" s="13">
        <v>1350000</v>
      </c>
      <c r="H33" s="13">
        <v>1350000</v>
      </c>
      <c r="I33" s="5" t="s">
        <v>13</v>
      </c>
      <c r="J33" s="4" t="s">
        <v>12</v>
      </c>
    </row>
    <row r="34" spans="1:10" x14ac:dyDescent="0.25">
      <c r="A34" s="1">
        <v>900535544</v>
      </c>
      <c r="B34" s="1" t="s">
        <v>14</v>
      </c>
      <c r="C34" s="8" t="s">
        <v>11</v>
      </c>
      <c r="D34" s="16">
        <v>481</v>
      </c>
      <c r="E34" s="12">
        <v>45028</v>
      </c>
      <c r="F34" s="12">
        <v>45028</v>
      </c>
      <c r="G34" s="13">
        <v>553600</v>
      </c>
      <c r="H34" s="13">
        <v>553600</v>
      </c>
      <c r="I34" s="5" t="s">
        <v>13</v>
      </c>
      <c r="J34" s="4" t="s">
        <v>12</v>
      </c>
    </row>
    <row r="35" spans="1:10" x14ac:dyDescent="0.25">
      <c r="A35" s="1">
        <v>900535544</v>
      </c>
      <c r="B35" s="1" t="s">
        <v>14</v>
      </c>
      <c r="C35" s="8" t="s">
        <v>11</v>
      </c>
      <c r="D35" s="15">
        <v>489</v>
      </c>
      <c r="E35" s="10" t="s">
        <v>15</v>
      </c>
      <c r="F35" s="10" t="s">
        <v>15</v>
      </c>
      <c r="G35" s="14">
        <v>1344800</v>
      </c>
      <c r="H35" s="14">
        <v>1344800</v>
      </c>
      <c r="I35" s="5" t="s">
        <v>13</v>
      </c>
      <c r="J35" s="4" t="s">
        <v>12</v>
      </c>
    </row>
    <row r="36" spans="1:10" x14ac:dyDescent="0.25">
      <c r="A36" s="1">
        <v>900535544</v>
      </c>
      <c r="B36" s="1" t="s">
        <v>14</v>
      </c>
      <c r="C36" s="8" t="s">
        <v>11</v>
      </c>
      <c r="D36" s="15">
        <v>490</v>
      </c>
      <c r="E36" s="10" t="s">
        <v>15</v>
      </c>
      <c r="F36" s="10" t="s">
        <v>15</v>
      </c>
      <c r="G36" s="14">
        <v>2022200</v>
      </c>
      <c r="H36" s="14">
        <v>2022200</v>
      </c>
      <c r="I36" s="5" t="s">
        <v>13</v>
      </c>
      <c r="J36" s="4" t="s">
        <v>12</v>
      </c>
    </row>
    <row r="37" spans="1:10" x14ac:dyDescent="0.25">
      <c r="A37" s="1">
        <v>900535544</v>
      </c>
      <c r="B37" s="1" t="s">
        <v>14</v>
      </c>
      <c r="C37" s="8" t="s">
        <v>11</v>
      </c>
      <c r="D37" s="15">
        <v>491</v>
      </c>
      <c r="E37" s="10" t="s">
        <v>15</v>
      </c>
      <c r="F37" s="10" t="s">
        <v>15</v>
      </c>
      <c r="G37" s="14">
        <v>1350000</v>
      </c>
      <c r="H37" s="14">
        <v>1350000</v>
      </c>
      <c r="I37" s="5" t="s">
        <v>13</v>
      </c>
      <c r="J37" s="4" t="s">
        <v>12</v>
      </c>
    </row>
    <row r="38" spans="1:10" x14ac:dyDescent="0.25">
      <c r="A38" s="1">
        <v>900535544</v>
      </c>
      <c r="B38" s="1" t="s">
        <v>14</v>
      </c>
      <c r="C38" s="8" t="s">
        <v>11</v>
      </c>
      <c r="D38" s="15">
        <v>492</v>
      </c>
      <c r="E38" s="10" t="s">
        <v>15</v>
      </c>
      <c r="F38" s="10" t="s">
        <v>15</v>
      </c>
      <c r="G38" s="14">
        <v>2160000</v>
      </c>
      <c r="H38" s="14">
        <v>2160000</v>
      </c>
      <c r="I38" s="5" t="s">
        <v>13</v>
      </c>
      <c r="J38" s="4" t="s">
        <v>12</v>
      </c>
    </row>
    <row r="39" spans="1:10" x14ac:dyDescent="0.25">
      <c r="A39" s="1">
        <v>900535544</v>
      </c>
      <c r="B39" s="1" t="s">
        <v>14</v>
      </c>
      <c r="C39" s="8" t="s">
        <v>11</v>
      </c>
      <c r="D39" s="15">
        <v>493</v>
      </c>
      <c r="E39" s="10" t="s">
        <v>15</v>
      </c>
      <c r="F39" s="10" t="s">
        <v>15</v>
      </c>
      <c r="G39" s="14">
        <v>622200</v>
      </c>
      <c r="H39" s="14">
        <v>622200</v>
      </c>
      <c r="I39" s="5" t="s">
        <v>13</v>
      </c>
      <c r="J39" s="4" t="s">
        <v>12</v>
      </c>
    </row>
    <row r="40" spans="1:10" x14ac:dyDescent="0.25">
      <c r="A40" s="1">
        <v>900535544</v>
      </c>
      <c r="B40" s="1" t="s">
        <v>14</v>
      </c>
      <c r="C40" s="8" t="s">
        <v>11</v>
      </c>
      <c r="D40" s="15">
        <v>494</v>
      </c>
      <c r="E40" s="10" t="s">
        <v>15</v>
      </c>
      <c r="F40" s="10" t="s">
        <v>15</v>
      </c>
      <c r="G40" s="14">
        <v>696500</v>
      </c>
      <c r="H40" s="14">
        <v>696500</v>
      </c>
      <c r="I40" s="5" t="s">
        <v>13</v>
      </c>
      <c r="J40" s="4" t="s">
        <v>12</v>
      </c>
    </row>
    <row r="41" spans="1:10" x14ac:dyDescent="0.25">
      <c r="A41" s="1">
        <v>900535544</v>
      </c>
      <c r="B41" s="1" t="s">
        <v>14</v>
      </c>
      <c r="C41" s="8" t="s">
        <v>11</v>
      </c>
      <c r="D41" s="15">
        <v>499</v>
      </c>
      <c r="E41" s="10" t="s">
        <v>15</v>
      </c>
      <c r="F41" s="10" t="s">
        <v>15</v>
      </c>
      <c r="G41" s="14">
        <v>865000</v>
      </c>
      <c r="H41" s="14">
        <v>865000</v>
      </c>
      <c r="I41" s="5" t="s">
        <v>13</v>
      </c>
      <c r="J41" s="4" t="s">
        <v>12</v>
      </c>
    </row>
    <row r="42" spans="1:10" x14ac:dyDescent="0.25">
      <c r="A42" s="1">
        <v>900535544</v>
      </c>
      <c r="B42" s="1" t="s">
        <v>14</v>
      </c>
      <c r="C42" s="8" t="s">
        <v>11</v>
      </c>
      <c r="D42" s="15">
        <v>500</v>
      </c>
      <c r="E42" s="10" t="s">
        <v>15</v>
      </c>
      <c r="F42" s="10" t="s">
        <v>15</v>
      </c>
      <c r="G42" s="14">
        <v>1886500</v>
      </c>
      <c r="H42" s="14">
        <v>1886500</v>
      </c>
      <c r="I42" s="5" t="s">
        <v>13</v>
      </c>
      <c r="J42" s="4" t="s">
        <v>12</v>
      </c>
    </row>
    <row r="43" spans="1:10" x14ac:dyDescent="0.25">
      <c r="A43" s="1">
        <v>900535544</v>
      </c>
      <c r="B43" s="1" t="s">
        <v>14</v>
      </c>
      <c r="C43" s="8" t="s">
        <v>11</v>
      </c>
      <c r="D43" s="15">
        <v>501</v>
      </c>
      <c r="E43" s="10" t="s">
        <v>15</v>
      </c>
      <c r="F43" s="10" t="s">
        <v>15</v>
      </c>
      <c r="G43" s="14">
        <v>2025000</v>
      </c>
      <c r="H43" s="14">
        <v>2025000</v>
      </c>
      <c r="I43" s="5" t="s">
        <v>13</v>
      </c>
      <c r="J43" s="4" t="s">
        <v>12</v>
      </c>
    </row>
    <row r="44" spans="1:10" x14ac:dyDescent="0.25">
      <c r="A44" s="1">
        <v>900535544</v>
      </c>
      <c r="B44" s="1" t="s">
        <v>14</v>
      </c>
      <c r="C44" s="8" t="s">
        <v>11</v>
      </c>
      <c r="D44" s="15">
        <v>502</v>
      </c>
      <c r="E44" s="10" t="s">
        <v>15</v>
      </c>
      <c r="F44" s="10" t="s">
        <v>15</v>
      </c>
      <c r="G44" s="14">
        <v>1347200</v>
      </c>
      <c r="H44" s="14">
        <v>1347200</v>
      </c>
      <c r="I44" s="5" t="s">
        <v>13</v>
      </c>
      <c r="J44" s="4" t="s">
        <v>12</v>
      </c>
    </row>
    <row r="45" spans="1:10" x14ac:dyDescent="0.25">
      <c r="G45" s="7"/>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R45"/>
  <sheetViews>
    <sheetView showGridLines="0" zoomScale="73" zoomScaleNormal="73" workbookViewId="0">
      <selection activeCell="E49" sqref="E49"/>
    </sheetView>
  </sheetViews>
  <sheetFormatPr baseColWidth="10" defaultRowHeight="15" x14ac:dyDescent="0.25"/>
  <cols>
    <col min="1" max="1" width="11.85546875" bestFit="1" customWidth="1"/>
    <col min="2" max="2" width="20.28515625" bestFit="1" customWidth="1"/>
    <col min="5" max="5" width="20.85546875" bestFit="1" customWidth="1"/>
    <col min="8" max="8" width="15.140625" bestFit="1" customWidth="1"/>
    <col min="9" max="10" width="16" bestFit="1" customWidth="1"/>
    <col min="11" max="11" width="14.5703125" customWidth="1"/>
    <col min="12" max="12" width="47" bestFit="1" customWidth="1"/>
    <col min="14" max="14" width="21.42578125" bestFit="1" customWidth="1"/>
    <col min="15" max="15" width="14.85546875" bestFit="1" customWidth="1"/>
    <col min="16" max="16" width="11.85546875" customWidth="1"/>
    <col min="17" max="17" width="16.140625" bestFit="1" customWidth="1"/>
    <col min="18" max="18" width="13" bestFit="1" customWidth="1"/>
    <col min="20" max="20" width="11.85546875" bestFit="1" customWidth="1"/>
    <col min="24" max="24" width="14.85546875" bestFit="1" customWidth="1"/>
    <col min="25" max="25" width="14.7109375" customWidth="1"/>
    <col min="26" max="26" width="15.5703125" customWidth="1"/>
    <col min="27" max="27" width="16.28515625" customWidth="1"/>
    <col min="28" max="28" width="14.5703125" customWidth="1"/>
    <col min="29" max="29" width="16.5703125" customWidth="1"/>
    <col min="30" max="30" width="16.140625" customWidth="1"/>
    <col min="31" max="31" width="13.7109375" customWidth="1"/>
    <col min="32" max="32" width="17.140625" customWidth="1"/>
    <col min="33" max="33" width="18.85546875" customWidth="1"/>
    <col min="34" max="34" width="14.5703125" bestFit="1" customWidth="1"/>
    <col min="42" max="42" width="14.28515625" bestFit="1" customWidth="1"/>
    <col min="43" max="43" width="14.42578125" bestFit="1" customWidth="1"/>
    <col min="44" max="44" width="12.28515625" bestFit="1" customWidth="1"/>
  </cols>
  <sheetData>
    <row r="1" spans="1:44" x14ac:dyDescent="0.25">
      <c r="I1" s="68">
        <f>SUBTOTAL(9,I3:I45)</f>
        <v>7830000</v>
      </c>
      <c r="J1" s="68">
        <f>SUBTOTAL(9,J3:J45)</f>
        <v>7830000</v>
      </c>
      <c r="O1" s="68">
        <f>SUBTOTAL(9,O3:O45)</f>
        <v>7830000</v>
      </c>
      <c r="P1" s="68">
        <f>SUBTOTAL(9,P3:P45)</f>
        <v>0</v>
      </c>
      <c r="Q1" s="68">
        <f>SUBTOTAL(9,Q3:Q45)</f>
        <v>0</v>
      </c>
      <c r="U1" s="68">
        <f>SUBTOTAL(9,U3:U45)</f>
        <v>0</v>
      </c>
      <c r="V1" s="68">
        <f>SUBTOTAL(9,V3:V45)</f>
        <v>0</v>
      </c>
      <c r="Y1" s="68">
        <f>SUBTOTAL(9,Y3:Y45)</f>
        <v>0</v>
      </c>
      <c r="AA1" s="68">
        <f>SUBTOTAL(9,AA3:AA45)</f>
        <v>7830000</v>
      </c>
      <c r="AD1" s="68">
        <f>SUBTOTAL(9,AD3:AD45)</f>
        <v>0</v>
      </c>
    </row>
    <row r="2" spans="1:44" s="69" customFormat="1" ht="60" x14ac:dyDescent="0.25">
      <c r="A2" s="2" t="s">
        <v>6</v>
      </c>
      <c r="B2" s="2" t="s">
        <v>40</v>
      </c>
      <c r="C2" s="2" t="s">
        <v>0</v>
      </c>
      <c r="D2" s="2" t="s">
        <v>41</v>
      </c>
      <c r="E2" s="59" t="s">
        <v>42</v>
      </c>
      <c r="F2" s="2" t="s">
        <v>43</v>
      </c>
      <c r="G2" s="2" t="s">
        <v>44</v>
      </c>
      <c r="H2" s="2" t="s">
        <v>45</v>
      </c>
      <c r="I2" s="60" t="s">
        <v>46</v>
      </c>
      <c r="J2" s="60" t="s">
        <v>47</v>
      </c>
      <c r="K2" s="2" t="s">
        <v>48</v>
      </c>
      <c r="L2" s="61" t="s">
        <v>49</v>
      </c>
      <c r="M2" s="61" t="s">
        <v>50</v>
      </c>
      <c r="N2" s="61" t="s">
        <v>51</v>
      </c>
      <c r="O2" s="62" t="s">
        <v>52</v>
      </c>
      <c r="P2" s="62" t="s">
        <v>53</v>
      </c>
      <c r="Q2" s="62" t="s">
        <v>54</v>
      </c>
      <c r="R2" s="61" t="s">
        <v>55</v>
      </c>
      <c r="S2" s="2" t="s">
        <v>56</v>
      </c>
      <c r="T2" s="60" t="s">
        <v>57</v>
      </c>
      <c r="U2" s="63" t="s">
        <v>58</v>
      </c>
      <c r="V2" s="63" t="s">
        <v>59</v>
      </c>
      <c r="W2" s="60" t="s">
        <v>60</v>
      </c>
      <c r="X2" s="60" t="s">
        <v>61</v>
      </c>
      <c r="Y2" s="64" t="s">
        <v>62</v>
      </c>
      <c r="Z2" s="64" t="s">
        <v>63</v>
      </c>
      <c r="AA2" s="64" t="s">
        <v>64</v>
      </c>
      <c r="AB2" s="64" t="s">
        <v>65</v>
      </c>
      <c r="AC2" s="60" t="s">
        <v>66</v>
      </c>
      <c r="AD2" s="62" t="s">
        <v>67</v>
      </c>
      <c r="AE2" s="62" t="s">
        <v>68</v>
      </c>
      <c r="AF2" s="61" t="s">
        <v>69</v>
      </c>
      <c r="AG2" s="61" t="s">
        <v>70</v>
      </c>
      <c r="AH2" s="2" t="s">
        <v>71</v>
      </c>
      <c r="AI2" s="2" t="s">
        <v>72</v>
      </c>
      <c r="AJ2" s="59" t="s">
        <v>73</v>
      </c>
      <c r="AK2" s="2" t="s">
        <v>74</v>
      </c>
      <c r="AL2" s="2" t="s">
        <v>75</v>
      </c>
      <c r="AM2" s="2" t="s">
        <v>76</v>
      </c>
      <c r="AN2" s="2" t="s">
        <v>77</v>
      </c>
      <c r="AO2" s="2" t="s">
        <v>78</v>
      </c>
      <c r="AP2" s="60" t="s">
        <v>79</v>
      </c>
      <c r="AQ2" s="60" t="s">
        <v>80</v>
      </c>
      <c r="AR2" s="2" t="s">
        <v>81</v>
      </c>
    </row>
    <row r="3" spans="1:44" hidden="1" x14ac:dyDescent="0.25">
      <c r="A3" s="1">
        <v>900535544</v>
      </c>
      <c r="B3" s="1" t="s">
        <v>14</v>
      </c>
      <c r="C3" s="1" t="s">
        <v>11</v>
      </c>
      <c r="D3" s="1">
        <v>61</v>
      </c>
      <c r="E3" s="1" t="s">
        <v>82</v>
      </c>
      <c r="F3" s="1"/>
      <c r="G3" s="1"/>
      <c r="H3" s="65">
        <v>44329</v>
      </c>
      <c r="I3" s="66">
        <v>2160000</v>
      </c>
      <c r="J3" s="66">
        <v>2160000</v>
      </c>
      <c r="K3" s="1" t="s">
        <v>83</v>
      </c>
      <c r="L3" s="1" t="s">
        <v>84</v>
      </c>
      <c r="M3" s="1"/>
      <c r="N3" s="1"/>
      <c r="O3" s="66">
        <v>0</v>
      </c>
      <c r="P3" s="66">
        <v>0</v>
      </c>
      <c r="Q3" s="66">
        <v>0</v>
      </c>
      <c r="R3" s="1"/>
      <c r="S3" s="1" t="s">
        <v>85</v>
      </c>
      <c r="T3" s="66">
        <v>0</v>
      </c>
      <c r="U3" s="66">
        <v>0</v>
      </c>
      <c r="V3" s="66">
        <v>0</v>
      </c>
      <c r="W3" s="66">
        <v>0</v>
      </c>
      <c r="X3" s="66">
        <v>0</v>
      </c>
      <c r="Y3" s="66">
        <v>0</v>
      </c>
      <c r="Z3" s="1"/>
      <c r="AA3" s="66">
        <v>0</v>
      </c>
      <c r="AB3" s="1"/>
      <c r="AC3" s="66">
        <v>0</v>
      </c>
      <c r="AD3" s="66">
        <v>0</v>
      </c>
      <c r="AE3" s="66">
        <v>0</v>
      </c>
      <c r="AF3" s="1"/>
      <c r="AG3" s="1"/>
      <c r="AH3" s="65">
        <v>44329</v>
      </c>
      <c r="AI3" s="1"/>
      <c r="AJ3" s="1"/>
      <c r="AK3" s="1"/>
      <c r="AL3" s="1" t="s">
        <v>86</v>
      </c>
      <c r="AM3" s="1"/>
      <c r="AN3" s="1"/>
      <c r="AO3" s="1"/>
      <c r="AP3" s="66">
        <v>0</v>
      </c>
      <c r="AQ3" s="66">
        <v>0</v>
      </c>
      <c r="AR3" s="65">
        <v>45077</v>
      </c>
    </row>
    <row r="4" spans="1:44" hidden="1" x14ac:dyDescent="0.25">
      <c r="A4" s="1">
        <v>900535544</v>
      </c>
      <c r="B4" s="1" t="s">
        <v>14</v>
      </c>
      <c r="C4" s="1" t="s">
        <v>11</v>
      </c>
      <c r="D4" s="1">
        <v>473</v>
      </c>
      <c r="E4" s="1" t="s">
        <v>87</v>
      </c>
      <c r="F4" s="1"/>
      <c r="G4" s="1"/>
      <c r="H4" s="65">
        <v>45028</v>
      </c>
      <c r="I4" s="66">
        <v>1432800</v>
      </c>
      <c r="J4" s="66">
        <v>1432800</v>
      </c>
      <c r="K4" s="1" t="s">
        <v>83</v>
      </c>
      <c r="L4" s="1" t="s">
        <v>84</v>
      </c>
      <c r="M4" s="1"/>
      <c r="N4" s="1"/>
      <c r="O4" s="66">
        <v>0</v>
      </c>
      <c r="P4" s="66">
        <v>0</v>
      </c>
      <c r="Q4" s="66">
        <v>0</v>
      </c>
      <c r="R4" s="1"/>
      <c r="S4" s="1" t="s">
        <v>85</v>
      </c>
      <c r="T4" s="66">
        <v>0</v>
      </c>
      <c r="U4" s="66">
        <v>0</v>
      </c>
      <c r="V4" s="66">
        <v>0</v>
      </c>
      <c r="W4" s="66">
        <v>0</v>
      </c>
      <c r="X4" s="66">
        <v>0</v>
      </c>
      <c r="Y4" s="66">
        <v>0</v>
      </c>
      <c r="Z4" s="1"/>
      <c r="AA4" s="66">
        <v>0</v>
      </c>
      <c r="AB4" s="1"/>
      <c r="AC4" s="66">
        <v>0</v>
      </c>
      <c r="AD4" s="66">
        <v>0</v>
      </c>
      <c r="AE4" s="66">
        <v>0</v>
      </c>
      <c r="AF4" s="1"/>
      <c r="AG4" s="1"/>
      <c r="AH4" s="65">
        <v>45028</v>
      </c>
      <c r="AI4" s="1"/>
      <c r="AJ4" s="1"/>
      <c r="AK4" s="1"/>
      <c r="AL4" s="1" t="s">
        <v>86</v>
      </c>
      <c r="AM4" s="1"/>
      <c r="AN4" s="1"/>
      <c r="AO4" s="1"/>
      <c r="AP4" s="66">
        <v>0</v>
      </c>
      <c r="AQ4" s="66">
        <v>0</v>
      </c>
      <c r="AR4" s="65">
        <v>45077</v>
      </c>
    </row>
    <row r="5" spans="1:44" hidden="1" x14ac:dyDescent="0.25">
      <c r="A5" s="1">
        <v>900535544</v>
      </c>
      <c r="B5" s="1" t="s">
        <v>14</v>
      </c>
      <c r="C5" s="1" t="s">
        <v>11</v>
      </c>
      <c r="D5" s="1">
        <v>474</v>
      </c>
      <c r="E5" s="1" t="s">
        <v>88</v>
      </c>
      <c r="F5" s="1"/>
      <c r="G5" s="1"/>
      <c r="H5" s="65">
        <v>45028</v>
      </c>
      <c r="I5" s="66">
        <v>2025600</v>
      </c>
      <c r="J5" s="66">
        <v>2025600</v>
      </c>
      <c r="K5" s="1" t="s">
        <v>83</v>
      </c>
      <c r="L5" s="1" t="s">
        <v>84</v>
      </c>
      <c r="M5" s="1"/>
      <c r="N5" s="1"/>
      <c r="O5" s="66">
        <v>0</v>
      </c>
      <c r="P5" s="66">
        <v>0</v>
      </c>
      <c r="Q5" s="66">
        <v>0</v>
      </c>
      <c r="R5" s="1"/>
      <c r="S5" s="1" t="s">
        <v>85</v>
      </c>
      <c r="T5" s="66">
        <v>0</v>
      </c>
      <c r="U5" s="66">
        <v>0</v>
      </c>
      <c r="V5" s="66">
        <v>0</v>
      </c>
      <c r="W5" s="66">
        <v>0</v>
      </c>
      <c r="X5" s="66">
        <v>0</v>
      </c>
      <c r="Y5" s="66">
        <v>0</v>
      </c>
      <c r="Z5" s="1"/>
      <c r="AA5" s="66">
        <v>0</v>
      </c>
      <c r="AB5" s="1"/>
      <c r="AC5" s="66">
        <v>0</v>
      </c>
      <c r="AD5" s="66">
        <v>0</v>
      </c>
      <c r="AE5" s="66">
        <v>0</v>
      </c>
      <c r="AF5" s="1"/>
      <c r="AG5" s="1"/>
      <c r="AH5" s="65">
        <v>45028</v>
      </c>
      <c r="AI5" s="1"/>
      <c r="AJ5" s="1"/>
      <c r="AK5" s="1"/>
      <c r="AL5" s="1" t="s">
        <v>86</v>
      </c>
      <c r="AM5" s="1"/>
      <c r="AN5" s="1"/>
      <c r="AO5" s="1"/>
      <c r="AP5" s="66">
        <v>0</v>
      </c>
      <c r="AQ5" s="66">
        <v>0</v>
      </c>
      <c r="AR5" s="65">
        <v>45077</v>
      </c>
    </row>
    <row r="6" spans="1:44" hidden="1" x14ac:dyDescent="0.25">
      <c r="A6" s="1">
        <v>900535544</v>
      </c>
      <c r="B6" s="1" t="s">
        <v>14</v>
      </c>
      <c r="C6" s="1" t="s">
        <v>11</v>
      </c>
      <c r="D6" s="1">
        <v>475</v>
      </c>
      <c r="E6" s="1" t="s">
        <v>89</v>
      </c>
      <c r="F6" s="1"/>
      <c r="G6" s="1"/>
      <c r="H6" s="65">
        <v>45028</v>
      </c>
      <c r="I6" s="66">
        <v>1519200</v>
      </c>
      <c r="J6" s="66">
        <v>1519200</v>
      </c>
      <c r="K6" s="1" t="s">
        <v>83</v>
      </c>
      <c r="L6" s="1" t="s">
        <v>84</v>
      </c>
      <c r="M6" s="1"/>
      <c r="N6" s="1"/>
      <c r="O6" s="66">
        <v>0</v>
      </c>
      <c r="P6" s="66">
        <v>0</v>
      </c>
      <c r="Q6" s="66">
        <v>0</v>
      </c>
      <c r="R6" s="1"/>
      <c r="S6" s="1" t="s">
        <v>85</v>
      </c>
      <c r="T6" s="66">
        <v>0</v>
      </c>
      <c r="U6" s="66">
        <v>0</v>
      </c>
      <c r="V6" s="66">
        <v>0</v>
      </c>
      <c r="W6" s="66">
        <v>0</v>
      </c>
      <c r="X6" s="66">
        <v>0</v>
      </c>
      <c r="Y6" s="66">
        <v>0</v>
      </c>
      <c r="Z6" s="1"/>
      <c r="AA6" s="66">
        <v>0</v>
      </c>
      <c r="AB6" s="1"/>
      <c r="AC6" s="66">
        <v>0</v>
      </c>
      <c r="AD6" s="66">
        <v>0</v>
      </c>
      <c r="AE6" s="66">
        <v>0</v>
      </c>
      <c r="AF6" s="1"/>
      <c r="AG6" s="1"/>
      <c r="AH6" s="65">
        <v>45028</v>
      </c>
      <c r="AI6" s="1"/>
      <c r="AJ6" s="1"/>
      <c r="AK6" s="1"/>
      <c r="AL6" s="1" t="s">
        <v>86</v>
      </c>
      <c r="AM6" s="1"/>
      <c r="AN6" s="1"/>
      <c r="AO6" s="1"/>
      <c r="AP6" s="66">
        <v>0</v>
      </c>
      <c r="AQ6" s="66">
        <v>0</v>
      </c>
      <c r="AR6" s="65">
        <v>45077</v>
      </c>
    </row>
    <row r="7" spans="1:44" hidden="1" x14ac:dyDescent="0.25">
      <c r="A7" s="1">
        <v>900535544</v>
      </c>
      <c r="B7" s="1" t="s">
        <v>14</v>
      </c>
      <c r="C7" s="1" t="s">
        <v>11</v>
      </c>
      <c r="D7" s="1">
        <v>478</v>
      </c>
      <c r="E7" s="1" t="s">
        <v>90</v>
      </c>
      <c r="F7" s="1"/>
      <c r="G7" s="1"/>
      <c r="H7" s="65">
        <v>45028</v>
      </c>
      <c r="I7" s="66">
        <v>1939200</v>
      </c>
      <c r="J7" s="66">
        <v>1939200</v>
      </c>
      <c r="K7" s="1" t="s">
        <v>83</v>
      </c>
      <c r="L7" s="1" t="s">
        <v>84</v>
      </c>
      <c r="M7" s="1"/>
      <c r="N7" s="1"/>
      <c r="O7" s="66">
        <v>0</v>
      </c>
      <c r="P7" s="66">
        <v>0</v>
      </c>
      <c r="Q7" s="66">
        <v>0</v>
      </c>
      <c r="R7" s="1"/>
      <c r="S7" s="1" t="s">
        <v>85</v>
      </c>
      <c r="T7" s="66">
        <v>0</v>
      </c>
      <c r="U7" s="66">
        <v>0</v>
      </c>
      <c r="V7" s="66">
        <v>0</v>
      </c>
      <c r="W7" s="66">
        <v>0</v>
      </c>
      <c r="X7" s="66">
        <v>0</v>
      </c>
      <c r="Y7" s="66">
        <v>0</v>
      </c>
      <c r="Z7" s="1"/>
      <c r="AA7" s="66">
        <v>0</v>
      </c>
      <c r="AB7" s="1"/>
      <c r="AC7" s="66">
        <v>0</v>
      </c>
      <c r="AD7" s="66">
        <v>0</v>
      </c>
      <c r="AE7" s="66">
        <v>0</v>
      </c>
      <c r="AF7" s="1"/>
      <c r="AG7" s="1"/>
      <c r="AH7" s="65">
        <v>45028</v>
      </c>
      <c r="AI7" s="1"/>
      <c r="AJ7" s="1"/>
      <c r="AK7" s="1"/>
      <c r="AL7" s="1" t="s">
        <v>86</v>
      </c>
      <c r="AM7" s="1"/>
      <c r="AN7" s="1"/>
      <c r="AO7" s="1"/>
      <c r="AP7" s="66">
        <v>0</v>
      </c>
      <c r="AQ7" s="66">
        <v>0</v>
      </c>
      <c r="AR7" s="65">
        <v>45077</v>
      </c>
    </row>
    <row r="8" spans="1:44" hidden="1" x14ac:dyDescent="0.25">
      <c r="A8" s="1">
        <v>900535544</v>
      </c>
      <c r="B8" s="1" t="s">
        <v>14</v>
      </c>
      <c r="C8" s="1" t="s">
        <v>11</v>
      </c>
      <c r="D8" s="1">
        <v>479</v>
      </c>
      <c r="E8" s="1" t="s">
        <v>91</v>
      </c>
      <c r="F8" s="1"/>
      <c r="G8" s="1"/>
      <c r="H8" s="65">
        <v>45028</v>
      </c>
      <c r="I8" s="66">
        <v>808000</v>
      </c>
      <c r="J8" s="66">
        <v>808000</v>
      </c>
      <c r="K8" s="1" t="s">
        <v>83</v>
      </c>
      <c r="L8" s="1" t="s">
        <v>84</v>
      </c>
      <c r="M8" s="1"/>
      <c r="N8" s="1"/>
      <c r="O8" s="66">
        <v>0</v>
      </c>
      <c r="P8" s="66">
        <v>0</v>
      </c>
      <c r="Q8" s="66">
        <v>0</v>
      </c>
      <c r="R8" s="1"/>
      <c r="S8" s="1" t="s">
        <v>85</v>
      </c>
      <c r="T8" s="66">
        <v>0</v>
      </c>
      <c r="U8" s="66">
        <v>0</v>
      </c>
      <c r="V8" s="66">
        <v>0</v>
      </c>
      <c r="W8" s="66">
        <v>0</v>
      </c>
      <c r="X8" s="66">
        <v>0</v>
      </c>
      <c r="Y8" s="66">
        <v>0</v>
      </c>
      <c r="Z8" s="1"/>
      <c r="AA8" s="66">
        <v>0</v>
      </c>
      <c r="AB8" s="1"/>
      <c r="AC8" s="66">
        <v>0</v>
      </c>
      <c r="AD8" s="66">
        <v>0</v>
      </c>
      <c r="AE8" s="66">
        <v>0</v>
      </c>
      <c r="AF8" s="1"/>
      <c r="AG8" s="1"/>
      <c r="AH8" s="65">
        <v>45028</v>
      </c>
      <c r="AI8" s="1"/>
      <c r="AJ8" s="1"/>
      <c r="AK8" s="1"/>
      <c r="AL8" s="1" t="s">
        <v>86</v>
      </c>
      <c r="AM8" s="1"/>
      <c r="AN8" s="1"/>
      <c r="AO8" s="1"/>
      <c r="AP8" s="66">
        <v>0</v>
      </c>
      <c r="AQ8" s="66">
        <v>0</v>
      </c>
      <c r="AR8" s="65">
        <v>45077</v>
      </c>
    </row>
    <row r="9" spans="1:44" hidden="1" x14ac:dyDescent="0.25">
      <c r="A9" s="1">
        <v>900535544</v>
      </c>
      <c r="B9" s="1" t="s">
        <v>14</v>
      </c>
      <c r="C9" s="1" t="s">
        <v>11</v>
      </c>
      <c r="D9" s="1">
        <v>481</v>
      </c>
      <c r="E9" s="1" t="s">
        <v>92</v>
      </c>
      <c r="F9" s="1"/>
      <c r="G9" s="1"/>
      <c r="H9" s="65">
        <v>45028</v>
      </c>
      <c r="I9" s="66">
        <v>553600</v>
      </c>
      <c r="J9" s="66">
        <v>553600</v>
      </c>
      <c r="K9" s="1" t="s">
        <v>83</v>
      </c>
      <c r="L9" s="1" t="s">
        <v>84</v>
      </c>
      <c r="M9" s="1"/>
      <c r="N9" s="1"/>
      <c r="O9" s="66">
        <v>0</v>
      </c>
      <c r="P9" s="66">
        <v>0</v>
      </c>
      <c r="Q9" s="66">
        <v>0</v>
      </c>
      <c r="R9" s="1"/>
      <c r="S9" s="1" t="s">
        <v>85</v>
      </c>
      <c r="T9" s="66">
        <v>0</v>
      </c>
      <c r="U9" s="66">
        <v>0</v>
      </c>
      <c r="V9" s="66">
        <v>0</v>
      </c>
      <c r="W9" s="66">
        <v>0</v>
      </c>
      <c r="X9" s="66">
        <v>0</v>
      </c>
      <c r="Y9" s="66">
        <v>0</v>
      </c>
      <c r="Z9" s="1"/>
      <c r="AA9" s="66">
        <v>0</v>
      </c>
      <c r="AB9" s="1"/>
      <c r="AC9" s="66">
        <v>0</v>
      </c>
      <c r="AD9" s="66">
        <v>0</v>
      </c>
      <c r="AE9" s="66">
        <v>0</v>
      </c>
      <c r="AF9" s="1"/>
      <c r="AG9" s="1"/>
      <c r="AH9" s="65">
        <v>45028</v>
      </c>
      <c r="AI9" s="1"/>
      <c r="AJ9" s="1"/>
      <c r="AK9" s="1"/>
      <c r="AL9" s="1" t="s">
        <v>86</v>
      </c>
      <c r="AM9" s="1"/>
      <c r="AN9" s="1"/>
      <c r="AO9" s="1"/>
      <c r="AP9" s="66">
        <v>0</v>
      </c>
      <c r="AQ9" s="66">
        <v>0</v>
      </c>
      <c r="AR9" s="65">
        <v>45077</v>
      </c>
    </row>
    <row r="10" spans="1:44" hidden="1" x14ac:dyDescent="0.25">
      <c r="A10" s="1">
        <v>900535544</v>
      </c>
      <c r="B10" s="1" t="s">
        <v>14</v>
      </c>
      <c r="C10" s="1" t="s">
        <v>11</v>
      </c>
      <c r="D10" s="1">
        <v>489</v>
      </c>
      <c r="E10" s="1" t="s">
        <v>93</v>
      </c>
      <c r="F10" s="1"/>
      <c r="G10" s="1"/>
      <c r="H10" s="65">
        <v>45055</v>
      </c>
      <c r="I10" s="66">
        <v>1344800</v>
      </c>
      <c r="J10" s="66">
        <v>1344800</v>
      </c>
      <c r="K10" s="1" t="s">
        <v>83</v>
      </c>
      <c r="L10" s="1" t="s">
        <v>84</v>
      </c>
      <c r="M10" s="1"/>
      <c r="N10" s="1"/>
      <c r="O10" s="66">
        <v>0</v>
      </c>
      <c r="P10" s="66">
        <v>0</v>
      </c>
      <c r="Q10" s="66">
        <v>0</v>
      </c>
      <c r="R10" s="1"/>
      <c r="S10" s="1" t="s">
        <v>85</v>
      </c>
      <c r="T10" s="66">
        <v>0</v>
      </c>
      <c r="U10" s="66">
        <v>0</v>
      </c>
      <c r="V10" s="66">
        <v>0</v>
      </c>
      <c r="W10" s="66">
        <v>0</v>
      </c>
      <c r="X10" s="66">
        <v>0</v>
      </c>
      <c r="Y10" s="66">
        <v>0</v>
      </c>
      <c r="Z10" s="1"/>
      <c r="AA10" s="66">
        <v>0</v>
      </c>
      <c r="AB10" s="1"/>
      <c r="AC10" s="66">
        <v>0</v>
      </c>
      <c r="AD10" s="66">
        <v>0</v>
      </c>
      <c r="AE10" s="66">
        <v>0</v>
      </c>
      <c r="AF10" s="1"/>
      <c r="AG10" s="1"/>
      <c r="AH10" s="65">
        <v>45055</v>
      </c>
      <c r="AI10" s="1"/>
      <c r="AJ10" s="1"/>
      <c r="AK10" s="1"/>
      <c r="AL10" s="1" t="s">
        <v>86</v>
      </c>
      <c r="AM10" s="1"/>
      <c r="AN10" s="1"/>
      <c r="AO10" s="1"/>
      <c r="AP10" s="66">
        <v>0</v>
      </c>
      <c r="AQ10" s="66">
        <v>0</v>
      </c>
      <c r="AR10" s="65">
        <v>45077</v>
      </c>
    </row>
    <row r="11" spans="1:44" hidden="1" x14ac:dyDescent="0.25">
      <c r="A11" s="1">
        <v>900535544</v>
      </c>
      <c r="B11" s="1" t="s">
        <v>14</v>
      </c>
      <c r="C11" s="1" t="s">
        <v>11</v>
      </c>
      <c r="D11" s="1">
        <v>490</v>
      </c>
      <c r="E11" s="1" t="s">
        <v>94</v>
      </c>
      <c r="F11" s="1"/>
      <c r="G11" s="1"/>
      <c r="H11" s="65">
        <v>45055</v>
      </c>
      <c r="I11" s="66">
        <v>2022200</v>
      </c>
      <c r="J11" s="66">
        <v>2022200</v>
      </c>
      <c r="K11" s="1" t="s">
        <v>83</v>
      </c>
      <c r="L11" s="1" t="s">
        <v>84</v>
      </c>
      <c r="M11" s="1"/>
      <c r="N11" s="1"/>
      <c r="O11" s="66">
        <v>0</v>
      </c>
      <c r="P11" s="66">
        <v>0</v>
      </c>
      <c r="Q11" s="66">
        <v>0</v>
      </c>
      <c r="R11" s="1"/>
      <c r="S11" s="1" t="s">
        <v>85</v>
      </c>
      <c r="T11" s="66">
        <v>0</v>
      </c>
      <c r="U11" s="66">
        <v>0</v>
      </c>
      <c r="V11" s="66">
        <v>0</v>
      </c>
      <c r="W11" s="66">
        <v>0</v>
      </c>
      <c r="X11" s="66">
        <v>0</v>
      </c>
      <c r="Y11" s="66">
        <v>0</v>
      </c>
      <c r="Z11" s="1"/>
      <c r="AA11" s="66">
        <v>0</v>
      </c>
      <c r="AB11" s="1"/>
      <c r="AC11" s="66">
        <v>0</v>
      </c>
      <c r="AD11" s="66">
        <v>0</v>
      </c>
      <c r="AE11" s="66">
        <v>0</v>
      </c>
      <c r="AF11" s="1"/>
      <c r="AG11" s="1"/>
      <c r="AH11" s="65">
        <v>45055</v>
      </c>
      <c r="AI11" s="1"/>
      <c r="AJ11" s="1"/>
      <c r="AK11" s="1"/>
      <c r="AL11" s="1" t="s">
        <v>86</v>
      </c>
      <c r="AM11" s="1"/>
      <c r="AN11" s="1"/>
      <c r="AO11" s="1"/>
      <c r="AP11" s="66">
        <v>0</v>
      </c>
      <c r="AQ11" s="66">
        <v>0</v>
      </c>
      <c r="AR11" s="65">
        <v>45077</v>
      </c>
    </row>
    <row r="12" spans="1:44" hidden="1" x14ac:dyDescent="0.25">
      <c r="A12" s="1">
        <v>900535544</v>
      </c>
      <c r="B12" s="1" t="s">
        <v>14</v>
      </c>
      <c r="C12" s="1" t="s">
        <v>11</v>
      </c>
      <c r="D12" s="1">
        <v>491</v>
      </c>
      <c r="E12" s="1" t="s">
        <v>95</v>
      </c>
      <c r="F12" s="1"/>
      <c r="G12" s="1"/>
      <c r="H12" s="65">
        <v>45055</v>
      </c>
      <c r="I12" s="66">
        <v>1350000</v>
      </c>
      <c r="J12" s="66">
        <v>1350000</v>
      </c>
      <c r="K12" s="1" t="s">
        <v>83</v>
      </c>
      <c r="L12" s="1" t="s">
        <v>84</v>
      </c>
      <c r="M12" s="1"/>
      <c r="N12" s="1"/>
      <c r="O12" s="66">
        <v>0</v>
      </c>
      <c r="P12" s="66">
        <v>0</v>
      </c>
      <c r="Q12" s="66">
        <v>0</v>
      </c>
      <c r="R12" s="1"/>
      <c r="S12" s="1" t="s">
        <v>85</v>
      </c>
      <c r="T12" s="66">
        <v>0</v>
      </c>
      <c r="U12" s="66">
        <v>0</v>
      </c>
      <c r="V12" s="66">
        <v>0</v>
      </c>
      <c r="W12" s="66">
        <v>0</v>
      </c>
      <c r="X12" s="66">
        <v>0</v>
      </c>
      <c r="Y12" s="66">
        <v>0</v>
      </c>
      <c r="Z12" s="1"/>
      <c r="AA12" s="66">
        <v>0</v>
      </c>
      <c r="AB12" s="1"/>
      <c r="AC12" s="66">
        <v>0</v>
      </c>
      <c r="AD12" s="66">
        <v>0</v>
      </c>
      <c r="AE12" s="66">
        <v>0</v>
      </c>
      <c r="AF12" s="1"/>
      <c r="AG12" s="1"/>
      <c r="AH12" s="65">
        <v>45055</v>
      </c>
      <c r="AI12" s="1"/>
      <c r="AJ12" s="1"/>
      <c r="AK12" s="1"/>
      <c r="AL12" s="1" t="s">
        <v>86</v>
      </c>
      <c r="AM12" s="1"/>
      <c r="AN12" s="1"/>
      <c r="AO12" s="1"/>
      <c r="AP12" s="66">
        <v>0</v>
      </c>
      <c r="AQ12" s="66">
        <v>0</v>
      </c>
      <c r="AR12" s="65">
        <v>45077</v>
      </c>
    </row>
    <row r="13" spans="1:44" hidden="1" x14ac:dyDescent="0.25">
      <c r="A13" s="1">
        <v>900535544</v>
      </c>
      <c r="B13" s="1" t="s">
        <v>14</v>
      </c>
      <c r="C13" s="1" t="s">
        <v>11</v>
      </c>
      <c r="D13" s="1">
        <v>492</v>
      </c>
      <c r="E13" s="1" t="s">
        <v>96</v>
      </c>
      <c r="F13" s="1"/>
      <c r="G13" s="1"/>
      <c r="H13" s="65">
        <v>45055</v>
      </c>
      <c r="I13" s="66">
        <v>2160000</v>
      </c>
      <c r="J13" s="66">
        <v>2160000</v>
      </c>
      <c r="K13" s="1" t="s">
        <v>83</v>
      </c>
      <c r="L13" s="1" t="s">
        <v>84</v>
      </c>
      <c r="M13" s="1"/>
      <c r="N13" s="1"/>
      <c r="O13" s="66">
        <v>0</v>
      </c>
      <c r="P13" s="66">
        <v>0</v>
      </c>
      <c r="Q13" s="66">
        <v>0</v>
      </c>
      <c r="R13" s="1"/>
      <c r="S13" s="1" t="s">
        <v>85</v>
      </c>
      <c r="T13" s="66">
        <v>0</v>
      </c>
      <c r="U13" s="66">
        <v>0</v>
      </c>
      <c r="V13" s="66">
        <v>0</v>
      </c>
      <c r="W13" s="66">
        <v>0</v>
      </c>
      <c r="X13" s="66">
        <v>0</v>
      </c>
      <c r="Y13" s="66">
        <v>0</v>
      </c>
      <c r="Z13" s="1"/>
      <c r="AA13" s="66">
        <v>0</v>
      </c>
      <c r="AB13" s="1"/>
      <c r="AC13" s="66">
        <v>0</v>
      </c>
      <c r="AD13" s="66">
        <v>0</v>
      </c>
      <c r="AE13" s="66">
        <v>0</v>
      </c>
      <c r="AF13" s="1"/>
      <c r="AG13" s="1"/>
      <c r="AH13" s="65">
        <v>45055</v>
      </c>
      <c r="AI13" s="1"/>
      <c r="AJ13" s="1"/>
      <c r="AK13" s="1"/>
      <c r="AL13" s="1" t="s">
        <v>86</v>
      </c>
      <c r="AM13" s="1"/>
      <c r="AN13" s="1"/>
      <c r="AO13" s="1"/>
      <c r="AP13" s="66">
        <v>0</v>
      </c>
      <c r="AQ13" s="66">
        <v>0</v>
      </c>
      <c r="AR13" s="65">
        <v>45077</v>
      </c>
    </row>
    <row r="14" spans="1:44" hidden="1" x14ac:dyDescent="0.25">
      <c r="A14" s="1">
        <v>900535544</v>
      </c>
      <c r="B14" s="1" t="s">
        <v>14</v>
      </c>
      <c r="C14" s="1" t="s">
        <v>11</v>
      </c>
      <c r="D14" s="1">
        <v>493</v>
      </c>
      <c r="E14" s="1" t="s">
        <v>97</v>
      </c>
      <c r="F14" s="1"/>
      <c r="G14" s="1"/>
      <c r="H14" s="65">
        <v>45055</v>
      </c>
      <c r="I14" s="66">
        <v>622200</v>
      </c>
      <c r="J14" s="66">
        <v>622200</v>
      </c>
      <c r="K14" s="1" t="s">
        <v>83</v>
      </c>
      <c r="L14" s="1" t="s">
        <v>84</v>
      </c>
      <c r="M14" s="1"/>
      <c r="N14" s="1"/>
      <c r="O14" s="66">
        <v>0</v>
      </c>
      <c r="P14" s="66">
        <v>0</v>
      </c>
      <c r="Q14" s="66">
        <v>0</v>
      </c>
      <c r="R14" s="1"/>
      <c r="S14" s="1" t="s">
        <v>85</v>
      </c>
      <c r="T14" s="66">
        <v>0</v>
      </c>
      <c r="U14" s="66">
        <v>0</v>
      </c>
      <c r="V14" s="66">
        <v>0</v>
      </c>
      <c r="W14" s="66">
        <v>0</v>
      </c>
      <c r="X14" s="66">
        <v>0</v>
      </c>
      <c r="Y14" s="66">
        <v>0</v>
      </c>
      <c r="Z14" s="1"/>
      <c r="AA14" s="66">
        <v>0</v>
      </c>
      <c r="AB14" s="1"/>
      <c r="AC14" s="66">
        <v>0</v>
      </c>
      <c r="AD14" s="66">
        <v>0</v>
      </c>
      <c r="AE14" s="66">
        <v>0</v>
      </c>
      <c r="AF14" s="1"/>
      <c r="AG14" s="1"/>
      <c r="AH14" s="65">
        <v>45055</v>
      </c>
      <c r="AI14" s="1"/>
      <c r="AJ14" s="1"/>
      <c r="AK14" s="1"/>
      <c r="AL14" s="1" t="s">
        <v>86</v>
      </c>
      <c r="AM14" s="1"/>
      <c r="AN14" s="1"/>
      <c r="AO14" s="1"/>
      <c r="AP14" s="66">
        <v>0</v>
      </c>
      <c r="AQ14" s="66">
        <v>0</v>
      </c>
      <c r="AR14" s="65">
        <v>45077</v>
      </c>
    </row>
    <row r="15" spans="1:44" hidden="1" x14ac:dyDescent="0.25">
      <c r="A15" s="1">
        <v>900535544</v>
      </c>
      <c r="B15" s="1" t="s">
        <v>14</v>
      </c>
      <c r="C15" s="1" t="s">
        <v>11</v>
      </c>
      <c r="D15" s="1">
        <v>494</v>
      </c>
      <c r="E15" s="1" t="s">
        <v>98</v>
      </c>
      <c r="F15" s="1"/>
      <c r="G15" s="1"/>
      <c r="H15" s="65">
        <v>45055</v>
      </c>
      <c r="I15" s="66">
        <v>696500</v>
      </c>
      <c r="J15" s="66">
        <v>696500</v>
      </c>
      <c r="K15" s="1" t="s">
        <v>83</v>
      </c>
      <c r="L15" s="1" t="s">
        <v>84</v>
      </c>
      <c r="M15" s="1"/>
      <c r="N15" s="1"/>
      <c r="O15" s="66">
        <v>0</v>
      </c>
      <c r="P15" s="66">
        <v>0</v>
      </c>
      <c r="Q15" s="66">
        <v>0</v>
      </c>
      <c r="R15" s="1"/>
      <c r="S15" s="1" t="s">
        <v>85</v>
      </c>
      <c r="T15" s="66">
        <v>0</v>
      </c>
      <c r="U15" s="66">
        <v>0</v>
      </c>
      <c r="V15" s="66">
        <v>0</v>
      </c>
      <c r="W15" s="66">
        <v>0</v>
      </c>
      <c r="X15" s="66">
        <v>0</v>
      </c>
      <c r="Y15" s="66">
        <v>0</v>
      </c>
      <c r="Z15" s="1"/>
      <c r="AA15" s="66">
        <v>0</v>
      </c>
      <c r="AB15" s="1"/>
      <c r="AC15" s="66">
        <v>0</v>
      </c>
      <c r="AD15" s="66">
        <v>0</v>
      </c>
      <c r="AE15" s="66">
        <v>0</v>
      </c>
      <c r="AF15" s="1"/>
      <c r="AG15" s="1"/>
      <c r="AH15" s="65">
        <v>45055</v>
      </c>
      <c r="AI15" s="1"/>
      <c r="AJ15" s="1"/>
      <c r="AK15" s="1"/>
      <c r="AL15" s="1" t="s">
        <v>86</v>
      </c>
      <c r="AM15" s="1"/>
      <c r="AN15" s="1"/>
      <c r="AO15" s="1"/>
      <c r="AP15" s="66">
        <v>0</v>
      </c>
      <c r="AQ15" s="66">
        <v>0</v>
      </c>
      <c r="AR15" s="65">
        <v>45077</v>
      </c>
    </row>
    <row r="16" spans="1:44" hidden="1" x14ac:dyDescent="0.25">
      <c r="A16" s="1">
        <v>900535544</v>
      </c>
      <c r="B16" s="1" t="s">
        <v>14</v>
      </c>
      <c r="C16" s="1" t="s">
        <v>11</v>
      </c>
      <c r="D16" s="1">
        <v>499</v>
      </c>
      <c r="E16" s="1" t="s">
        <v>99</v>
      </c>
      <c r="F16" s="1"/>
      <c r="G16" s="1"/>
      <c r="H16" s="65">
        <v>45055</v>
      </c>
      <c r="I16" s="66">
        <v>865000</v>
      </c>
      <c r="J16" s="66">
        <v>865000</v>
      </c>
      <c r="K16" s="1" t="s">
        <v>83</v>
      </c>
      <c r="L16" s="1" t="s">
        <v>84</v>
      </c>
      <c r="M16" s="1"/>
      <c r="N16" s="1"/>
      <c r="O16" s="66">
        <v>0</v>
      </c>
      <c r="P16" s="66">
        <v>0</v>
      </c>
      <c r="Q16" s="66">
        <v>0</v>
      </c>
      <c r="R16" s="1"/>
      <c r="S16" s="1" t="s">
        <v>85</v>
      </c>
      <c r="T16" s="66">
        <v>0</v>
      </c>
      <c r="U16" s="66">
        <v>0</v>
      </c>
      <c r="V16" s="66">
        <v>0</v>
      </c>
      <c r="W16" s="66">
        <v>0</v>
      </c>
      <c r="X16" s="66">
        <v>0</v>
      </c>
      <c r="Y16" s="66">
        <v>0</v>
      </c>
      <c r="Z16" s="1"/>
      <c r="AA16" s="66">
        <v>0</v>
      </c>
      <c r="AB16" s="1"/>
      <c r="AC16" s="66">
        <v>0</v>
      </c>
      <c r="AD16" s="66">
        <v>0</v>
      </c>
      <c r="AE16" s="66">
        <v>0</v>
      </c>
      <c r="AF16" s="1"/>
      <c r="AG16" s="1"/>
      <c r="AH16" s="65">
        <v>45055</v>
      </c>
      <c r="AI16" s="1"/>
      <c r="AJ16" s="1"/>
      <c r="AK16" s="1"/>
      <c r="AL16" s="1" t="s">
        <v>86</v>
      </c>
      <c r="AM16" s="1"/>
      <c r="AN16" s="1"/>
      <c r="AO16" s="1"/>
      <c r="AP16" s="66">
        <v>0</v>
      </c>
      <c r="AQ16" s="66">
        <v>0</v>
      </c>
      <c r="AR16" s="65">
        <v>45077</v>
      </c>
    </row>
    <row r="17" spans="1:44" hidden="1" x14ac:dyDescent="0.25">
      <c r="A17" s="1">
        <v>900535544</v>
      </c>
      <c r="B17" s="1" t="s">
        <v>14</v>
      </c>
      <c r="C17" s="1" t="s">
        <v>11</v>
      </c>
      <c r="D17" s="1">
        <v>500</v>
      </c>
      <c r="E17" s="1" t="s">
        <v>100</v>
      </c>
      <c r="F17" s="1"/>
      <c r="G17" s="1"/>
      <c r="H17" s="65">
        <v>45055</v>
      </c>
      <c r="I17" s="66">
        <v>1886500</v>
      </c>
      <c r="J17" s="66">
        <v>1886500</v>
      </c>
      <c r="K17" s="1" t="s">
        <v>83</v>
      </c>
      <c r="L17" s="1" t="s">
        <v>84</v>
      </c>
      <c r="M17" s="1"/>
      <c r="N17" s="1"/>
      <c r="O17" s="66">
        <v>0</v>
      </c>
      <c r="P17" s="66">
        <v>0</v>
      </c>
      <c r="Q17" s="66">
        <v>0</v>
      </c>
      <c r="R17" s="1"/>
      <c r="S17" s="1" t="s">
        <v>85</v>
      </c>
      <c r="T17" s="66">
        <v>0</v>
      </c>
      <c r="U17" s="66">
        <v>0</v>
      </c>
      <c r="V17" s="66">
        <v>0</v>
      </c>
      <c r="W17" s="66">
        <v>0</v>
      </c>
      <c r="X17" s="66">
        <v>0</v>
      </c>
      <c r="Y17" s="66">
        <v>0</v>
      </c>
      <c r="Z17" s="1"/>
      <c r="AA17" s="66">
        <v>0</v>
      </c>
      <c r="AB17" s="1"/>
      <c r="AC17" s="66">
        <v>0</v>
      </c>
      <c r="AD17" s="66">
        <v>0</v>
      </c>
      <c r="AE17" s="66">
        <v>0</v>
      </c>
      <c r="AF17" s="1"/>
      <c r="AG17" s="1"/>
      <c r="AH17" s="65">
        <v>45055</v>
      </c>
      <c r="AI17" s="1"/>
      <c r="AJ17" s="1"/>
      <c r="AK17" s="1"/>
      <c r="AL17" s="1" t="s">
        <v>86</v>
      </c>
      <c r="AM17" s="1"/>
      <c r="AN17" s="1"/>
      <c r="AO17" s="1"/>
      <c r="AP17" s="66">
        <v>0</v>
      </c>
      <c r="AQ17" s="66">
        <v>0</v>
      </c>
      <c r="AR17" s="65">
        <v>45077</v>
      </c>
    </row>
    <row r="18" spans="1:44" hidden="1" x14ac:dyDescent="0.25">
      <c r="A18" s="1">
        <v>900535544</v>
      </c>
      <c r="B18" s="1" t="s">
        <v>14</v>
      </c>
      <c r="C18" s="1" t="s">
        <v>11</v>
      </c>
      <c r="D18" s="1">
        <v>502</v>
      </c>
      <c r="E18" s="1" t="s">
        <v>101</v>
      </c>
      <c r="F18" s="1"/>
      <c r="G18" s="1"/>
      <c r="H18" s="65">
        <v>45055</v>
      </c>
      <c r="I18" s="66">
        <v>1347200</v>
      </c>
      <c r="J18" s="66">
        <v>1347200</v>
      </c>
      <c r="K18" s="1" t="s">
        <v>83</v>
      </c>
      <c r="L18" s="1" t="s">
        <v>84</v>
      </c>
      <c r="M18" s="1"/>
      <c r="N18" s="1"/>
      <c r="O18" s="66">
        <v>0</v>
      </c>
      <c r="P18" s="66">
        <v>0</v>
      </c>
      <c r="Q18" s="66">
        <v>0</v>
      </c>
      <c r="R18" s="1"/>
      <c r="S18" s="1" t="s">
        <v>85</v>
      </c>
      <c r="T18" s="66">
        <v>0</v>
      </c>
      <c r="U18" s="66">
        <v>0</v>
      </c>
      <c r="V18" s="66">
        <v>0</v>
      </c>
      <c r="W18" s="66">
        <v>0</v>
      </c>
      <c r="X18" s="66">
        <v>0</v>
      </c>
      <c r="Y18" s="66">
        <v>0</v>
      </c>
      <c r="Z18" s="1"/>
      <c r="AA18" s="66">
        <v>0</v>
      </c>
      <c r="AB18" s="1"/>
      <c r="AC18" s="66">
        <v>0</v>
      </c>
      <c r="AD18" s="66">
        <v>0</v>
      </c>
      <c r="AE18" s="66">
        <v>0</v>
      </c>
      <c r="AF18" s="1"/>
      <c r="AG18" s="1"/>
      <c r="AH18" s="65">
        <v>45055</v>
      </c>
      <c r="AI18" s="1"/>
      <c r="AJ18" s="1"/>
      <c r="AK18" s="1"/>
      <c r="AL18" s="1" t="s">
        <v>86</v>
      </c>
      <c r="AM18" s="1"/>
      <c r="AN18" s="1"/>
      <c r="AO18" s="1"/>
      <c r="AP18" s="66">
        <v>0</v>
      </c>
      <c r="AQ18" s="66">
        <v>0</v>
      </c>
      <c r="AR18" s="65">
        <v>45077</v>
      </c>
    </row>
    <row r="19" spans="1:44" hidden="1" x14ac:dyDescent="0.25">
      <c r="A19" s="1">
        <v>900535544</v>
      </c>
      <c r="B19" s="1" t="s">
        <v>14</v>
      </c>
      <c r="C19" s="1" t="s">
        <v>11</v>
      </c>
      <c r="D19" s="1">
        <v>320</v>
      </c>
      <c r="E19" s="1" t="s">
        <v>102</v>
      </c>
      <c r="F19" s="1" t="s">
        <v>11</v>
      </c>
      <c r="G19" s="1">
        <v>320</v>
      </c>
      <c r="H19" s="65">
        <v>44756</v>
      </c>
      <c r="I19" s="66">
        <v>1620000</v>
      </c>
      <c r="J19" s="66">
        <v>1620000</v>
      </c>
      <c r="K19" s="1" t="s">
        <v>103</v>
      </c>
      <c r="L19" s="1" t="s">
        <v>110</v>
      </c>
      <c r="M19" s="1"/>
      <c r="N19" s="1"/>
      <c r="O19" s="66">
        <v>0</v>
      </c>
      <c r="P19" s="66">
        <v>0</v>
      </c>
      <c r="Q19" s="66">
        <v>1441800</v>
      </c>
      <c r="R19" s="1">
        <v>1222245998</v>
      </c>
      <c r="S19" s="1" t="s">
        <v>104</v>
      </c>
      <c r="T19" s="66">
        <v>1620000</v>
      </c>
      <c r="U19" s="66">
        <v>0</v>
      </c>
      <c r="V19" s="66">
        <v>0</v>
      </c>
      <c r="W19" s="66">
        <v>0</v>
      </c>
      <c r="X19" s="66">
        <v>1620000</v>
      </c>
      <c r="Y19" s="66">
        <v>0</v>
      </c>
      <c r="Z19" s="1"/>
      <c r="AA19" s="66">
        <v>0</v>
      </c>
      <c r="AB19" s="1"/>
      <c r="AC19" s="66">
        <v>0</v>
      </c>
      <c r="AD19" s="66">
        <v>0</v>
      </c>
      <c r="AE19" s="66">
        <v>0</v>
      </c>
      <c r="AF19" s="1"/>
      <c r="AG19" s="1"/>
      <c r="AH19" s="65">
        <v>44756</v>
      </c>
      <c r="AI19" s="1"/>
      <c r="AJ19" s="1">
        <v>2</v>
      </c>
      <c r="AK19" s="1"/>
      <c r="AL19" s="1" t="s">
        <v>86</v>
      </c>
      <c r="AM19" s="1">
        <v>2</v>
      </c>
      <c r="AN19" s="1">
        <v>20230330</v>
      </c>
      <c r="AO19" s="1">
        <v>20230310</v>
      </c>
      <c r="AP19" s="66">
        <v>1620000</v>
      </c>
      <c r="AQ19" s="66">
        <v>0</v>
      </c>
      <c r="AR19" s="65">
        <v>45077</v>
      </c>
    </row>
    <row r="20" spans="1:44" hidden="1" x14ac:dyDescent="0.25">
      <c r="A20" s="1">
        <v>900535544</v>
      </c>
      <c r="B20" s="1" t="s">
        <v>14</v>
      </c>
      <c r="C20" s="1" t="s">
        <v>11</v>
      </c>
      <c r="D20" s="1">
        <v>346</v>
      </c>
      <c r="E20" s="1" t="s">
        <v>105</v>
      </c>
      <c r="F20" s="1" t="s">
        <v>11</v>
      </c>
      <c r="G20" s="1">
        <v>346</v>
      </c>
      <c r="H20" s="65">
        <v>44789</v>
      </c>
      <c r="I20" s="66">
        <v>1170000</v>
      </c>
      <c r="J20" s="66">
        <v>1170000</v>
      </c>
      <c r="K20" s="1" t="s">
        <v>103</v>
      </c>
      <c r="L20" s="1" t="s">
        <v>110</v>
      </c>
      <c r="M20" s="1"/>
      <c r="N20" s="1"/>
      <c r="O20" s="66">
        <v>0</v>
      </c>
      <c r="P20" s="66">
        <v>0</v>
      </c>
      <c r="Q20" s="66">
        <v>1041300</v>
      </c>
      <c r="R20" s="1">
        <v>1222246000</v>
      </c>
      <c r="S20" s="1" t="s">
        <v>104</v>
      </c>
      <c r="T20" s="66">
        <v>1170000</v>
      </c>
      <c r="U20" s="66">
        <v>0</v>
      </c>
      <c r="V20" s="66">
        <v>0</v>
      </c>
      <c r="W20" s="66">
        <v>0</v>
      </c>
      <c r="X20" s="66">
        <v>1170000</v>
      </c>
      <c r="Y20" s="66">
        <v>0</v>
      </c>
      <c r="Z20" s="1"/>
      <c r="AA20" s="66">
        <v>0</v>
      </c>
      <c r="AB20" s="1"/>
      <c r="AC20" s="66">
        <v>0</v>
      </c>
      <c r="AD20" s="66">
        <v>0</v>
      </c>
      <c r="AE20" s="66">
        <v>0</v>
      </c>
      <c r="AF20" s="1"/>
      <c r="AG20" s="1"/>
      <c r="AH20" s="65">
        <v>44789</v>
      </c>
      <c r="AI20" s="1"/>
      <c r="AJ20" s="1">
        <v>2</v>
      </c>
      <c r="AK20" s="1"/>
      <c r="AL20" s="1" t="s">
        <v>86</v>
      </c>
      <c r="AM20" s="1">
        <v>2</v>
      </c>
      <c r="AN20" s="1">
        <v>20230330</v>
      </c>
      <c r="AO20" s="1">
        <v>20230310</v>
      </c>
      <c r="AP20" s="66">
        <v>1170000</v>
      </c>
      <c r="AQ20" s="66">
        <v>0</v>
      </c>
      <c r="AR20" s="65">
        <v>45077</v>
      </c>
    </row>
    <row r="21" spans="1:44" hidden="1" x14ac:dyDescent="0.25">
      <c r="A21" s="1">
        <v>900535544</v>
      </c>
      <c r="B21" s="1" t="s">
        <v>14</v>
      </c>
      <c r="C21" s="1" t="s">
        <v>11</v>
      </c>
      <c r="D21" s="1">
        <v>385</v>
      </c>
      <c r="E21" s="1" t="s">
        <v>106</v>
      </c>
      <c r="F21" s="1" t="s">
        <v>11</v>
      </c>
      <c r="G21" s="1">
        <v>385</v>
      </c>
      <c r="H21" s="65">
        <v>44854</v>
      </c>
      <c r="I21" s="66">
        <v>2160000</v>
      </c>
      <c r="J21" s="66">
        <v>2160000</v>
      </c>
      <c r="K21" s="1" t="s">
        <v>103</v>
      </c>
      <c r="L21" s="1" t="s">
        <v>141</v>
      </c>
      <c r="M21" s="1"/>
      <c r="N21" s="1"/>
      <c r="O21" s="66">
        <v>0</v>
      </c>
      <c r="P21" s="66">
        <v>0</v>
      </c>
      <c r="Q21" s="66">
        <v>0</v>
      </c>
      <c r="R21" s="1"/>
      <c r="S21" s="1" t="s">
        <v>104</v>
      </c>
      <c r="T21" s="66">
        <v>2160000</v>
      </c>
      <c r="U21" s="66">
        <v>0</v>
      </c>
      <c r="V21" s="66">
        <v>0</v>
      </c>
      <c r="W21" s="66">
        <v>0</v>
      </c>
      <c r="X21" s="66">
        <v>2160000</v>
      </c>
      <c r="Y21" s="66">
        <v>0</v>
      </c>
      <c r="Z21" s="1"/>
      <c r="AA21" s="66">
        <v>0</v>
      </c>
      <c r="AB21" s="1"/>
      <c r="AC21" s="66">
        <v>0</v>
      </c>
      <c r="AD21" s="66">
        <v>1922400</v>
      </c>
      <c r="AE21" s="66">
        <v>0</v>
      </c>
      <c r="AF21" s="1">
        <v>2201391610</v>
      </c>
      <c r="AG21" s="1" t="s">
        <v>140</v>
      </c>
      <c r="AH21" s="65">
        <v>44854</v>
      </c>
      <c r="AI21" s="1"/>
      <c r="AJ21" s="1">
        <v>2</v>
      </c>
      <c r="AK21" s="1"/>
      <c r="AL21" s="1" t="s">
        <v>86</v>
      </c>
      <c r="AM21" s="1">
        <v>2</v>
      </c>
      <c r="AN21" s="1">
        <v>20230330</v>
      </c>
      <c r="AO21" s="1">
        <v>20230303</v>
      </c>
      <c r="AP21" s="66">
        <v>2160000</v>
      </c>
      <c r="AQ21" s="66">
        <v>0</v>
      </c>
      <c r="AR21" s="65">
        <v>45077</v>
      </c>
    </row>
    <row r="22" spans="1:44" hidden="1" x14ac:dyDescent="0.25">
      <c r="A22" s="1">
        <v>900535544</v>
      </c>
      <c r="B22" s="1" t="s">
        <v>14</v>
      </c>
      <c r="C22" s="1" t="s">
        <v>11</v>
      </c>
      <c r="D22" s="1">
        <v>406</v>
      </c>
      <c r="E22" s="1" t="s">
        <v>107</v>
      </c>
      <c r="F22" s="1" t="s">
        <v>11</v>
      </c>
      <c r="G22" s="1">
        <v>406</v>
      </c>
      <c r="H22" s="65">
        <v>44874</v>
      </c>
      <c r="I22" s="66">
        <v>1350000</v>
      </c>
      <c r="J22" s="66">
        <v>1350000</v>
      </c>
      <c r="K22" s="1" t="s">
        <v>103</v>
      </c>
      <c r="L22" s="1" t="s">
        <v>110</v>
      </c>
      <c r="M22" s="1"/>
      <c r="N22" s="1"/>
      <c r="O22" s="66">
        <v>0</v>
      </c>
      <c r="P22" s="66">
        <v>0</v>
      </c>
      <c r="Q22" s="66">
        <v>1201500</v>
      </c>
      <c r="R22" s="1">
        <v>1222243537</v>
      </c>
      <c r="S22" s="1" t="s">
        <v>104</v>
      </c>
      <c r="T22" s="66">
        <v>1350000</v>
      </c>
      <c r="U22" s="66">
        <v>0</v>
      </c>
      <c r="V22" s="66">
        <v>0</v>
      </c>
      <c r="W22" s="66">
        <v>0</v>
      </c>
      <c r="X22" s="66">
        <v>1350000</v>
      </c>
      <c r="Y22" s="66">
        <v>0</v>
      </c>
      <c r="Z22" s="1"/>
      <c r="AA22" s="66">
        <v>0</v>
      </c>
      <c r="AB22" s="1"/>
      <c r="AC22" s="66">
        <v>0</v>
      </c>
      <c r="AD22" s="66">
        <v>0</v>
      </c>
      <c r="AE22" s="66">
        <v>0</v>
      </c>
      <c r="AF22" s="1"/>
      <c r="AG22" s="1"/>
      <c r="AH22" s="65">
        <v>44874</v>
      </c>
      <c r="AI22" s="1"/>
      <c r="AJ22" s="1">
        <v>2</v>
      </c>
      <c r="AK22" s="1"/>
      <c r="AL22" s="1" t="s">
        <v>86</v>
      </c>
      <c r="AM22" s="1">
        <v>1</v>
      </c>
      <c r="AN22" s="1">
        <v>20230330</v>
      </c>
      <c r="AO22" s="1">
        <v>20230310</v>
      </c>
      <c r="AP22" s="66">
        <v>1350000</v>
      </c>
      <c r="AQ22" s="66">
        <v>0</v>
      </c>
      <c r="AR22" s="65">
        <v>45077</v>
      </c>
    </row>
    <row r="23" spans="1:44" hidden="1" x14ac:dyDescent="0.25">
      <c r="A23" s="1">
        <v>900535544</v>
      </c>
      <c r="B23" s="1" t="s">
        <v>14</v>
      </c>
      <c r="C23" s="1" t="s">
        <v>11</v>
      </c>
      <c r="D23" s="1">
        <v>411</v>
      </c>
      <c r="E23" s="1" t="s">
        <v>108</v>
      </c>
      <c r="F23" s="1" t="s">
        <v>11</v>
      </c>
      <c r="G23" s="1">
        <v>411</v>
      </c>
      <c r="H23" s="65">
        <v>44875</v>
      </c>
      <c r="I23" s="66">
        <v>2160000</v>
      </c>
      <c r="J23" s="66">
        <v>2160000</v>
      </c>
      <c r="K23" s="1" t="s">
        <v>103</v>
      </c>
      <c r="L23" s="1" t="s">
        <v>110</v>
      </c>
      <c r="M23" s="1"/>
      <c r="N23" s="1"/>
      <c r="O23" s="66">
        <v>0</v>
      </c>
      <c r="P23" s="66">
        <v>0</v>
      </c>
      <c r="Q23" s="66">
        <v>1922400</v>
      </c>
      <c r="R23" s="1">
        <v>1222245722</v>
      </c>
      <c r="S23" s="1" t="s">
        <v>104</v>
      </c>
      <c r="T23" s="66">
        <v>2160000</v>
      </c>
      <c r="U23" s="66">
        <v>0</v>
      </c>
      <c r="V23" s="66">
        <v>0</v>
      </c>
      <c r="W23" s="66">
        <v>0</v>
      </c>
      <c r="X23" s="66">
        <v>2160000</v>
      </c>
      <c r="Y23" s="66">
        <v>0</v>
      </c>
      <c r="Z23" s="1"/>
      <c r="AA23" s="66">
        <v>0</v>
      </c>
      <c r="AB23" s="1"/>
      <c r="AC23" s="66">
        <v>0</v>
      </c>
      <c r="AD23" s="66">
        <v>0</v>
      </c>
      <c r="AE23" s="66">
        <v>0</v>
      </c>
      <c r="AF23" s="1"/>
      <c r="AG23" s="1"/>
      <c r="AH23" s="65">
        <v>44875</v>
      </c>
      <c r="AI23" s="1"/>
      <c r="AJ23" s="1">
        <v>2</v>
      </c>
      <c r="AK23" s="1"/>
      <c r="AL23" s="1" t="s">
        <v>86</v>
      </c>
      <c r="AM23" s="1">
        <v>1</v>
      </c>
      <c r="AN23" s="1">
        <v>20230330</v>
      </c>
      <c r="AO23" s="1">
        <v>20230321</v>
      </c>
      <c r="AP23" s="66">
        <v>2160000</v>
      </c>
      <c r="AQ23" s="66">
        <v>0</v>
      </c>
      <c r="AR23" s="65">
        <v>45077</v>
      </c>
    </row>
    <row r="24" spans="1:44" hidden="1" x14ac:dyDescent="0.25">
      <c r="A24" s="1">
        <v>900535544</v>
      </c>
      <c r="B24" s="1" t="s">
        <v>14</v>
      </c>
      <c r="C24" s="1" t="s">
        <v>11</v>
      </c>
      <c r="D24" s="1">
        <v>458</v>
      </c>
      <c r="E24" s="1" t="s">
        <v>109</v>
      </c>
      <c r="F24" s="1" t="s">
        <v>11</v>
      </c>
      <c r="G24" s="1">
        <v>458</v>
      </c>
      <c r="H24" s="65">
        <v>44992</v>
      </c>
      <c r="I24" s="66">
        <v>2160000</v>
      </c>
      <c r="J24" s="66">
        <v>2160000</v>
      </c>
      <c r="K24" s="1" t="s">
        <v>103</v>
      </c>
      <c r="L24" s="1" t="s">
        <v>110</v>
      </c>
      <c r="M24" s="1"/>
      <c r="N24" s="1"/>
      <c r="O24" s="66">
        <v>0</v>
      </c>
      <c r="P24" s="66">
        <v>1922400</v>
      </c>
      <c r="Q24" s="66">
        <v>0</v>
      </c>
      <c r="R24" s="1"/>
      <c r="S24" s="1" t="s">
        <v>104</v>
      </c>
      <c r="T24" s="66">
        <v>2160000</v>
      </c>
      <c r="U24" s="66">
        <v>0</v>
      </c>
      <c r="V24" s="66">
        <v>0</v>
      </c>
      <c r="W24" s="66">
        <v>0</v>
      </c>
      <c r="X24" s="66">
        <v>2160000</v>
      </c>
      <c r="Y24" s="66">
        <v>0</v>
      </c>
      <c r="Z24" s="1"/>
      <c r="AA24" s="66">
        <v>0</v>
      </c>
      <c r="AB24" s="1"/>
      <c r="AC24" s="66">
        <v>0</v>
      </c>
      <c r="AD24" s="66">
        <v>0</v>
      </c>
      <c r="AE24" s="66">
        <v>0</v>
      </c>
      <c r="AF24" s="1"/>
      <c r="AG24" s="1"/>
      <c r="AH24" s="65">
        <v>44992</v>
      </c>
      <c r="AI24" s="1"/>
      <c r="AJ24" s="1">
        <v>2</v>
      </c>
      <c r="AK24" s="1"/>
      <c r="AL24" s="1" t="s">
        <v>86</v>
      </c>
      <c r="AM24" s="1">
        <v>1</v>
      </c>
      <c r="AN24" s="1">
        <v>20230430</v>
      </c>
      <c r="AO24" s="1">
        <v>20230410</v>
      </c>
      <c r="AP24" s="66">
        <v>2160000</v>
      </c>
      <c r="AQ24" s="66">
        <v>0</v>
      </c>
      <c r="AR24" s="65">
        <v>45077</v>
      </c>
    </row>
    <row r="25" spans="1:44" hidden="1" x14ac:dyDescent="0.25">
      <c r="A25" s="1">
        <v>900535544</v>
      </c>
      <c r="B25" s="1" t="s">
        <v>14</v>
      </c>
      <c r="C25" s="1" t="s">
        <v>11</v>
      </c>
      <c r="D25" s="1">
        <v>459</v>
      </c>
      <c r="E25" s="1" t="s">
        <v>111</v>
      </c>
      <c r="F25" s="1" t="s">
        <v>11</v>
      </c>
      <c r="G25" s="1">
        <v>459</v>
      </c>
      <c r="H25" s="65">
        <v>44992</v>
      </c>
      <c r="I25" s="66">
        <v>1620000</v>
      </c>
      <c r="J25" s="66">
        <v>1620000</v>
      </c>
      <c r="K25" s="1" t="s">
        <v>103</v>
      </c>
      <c r="L25" s="1" t="s">
        <v>110</v>
      </c>
      <c r="M25" s="1"/>
      <c r="N25" s="1"/>
      <c r="O25" s="66">
        <v>0</v>
      </c>
      <c r="P25" s="66">
        <v>1441800</v>
      </c>
      <c r="Q25" s="66">
        <v>0</v>
      </c>
      <c r="R25" s="1"/>
      <c r="S25" s="1" t="s">
        <v>104</v>
      </c>
      <c r="T25" s="66">
        <v>1620000</v>
      </c>
      <c r="U25" s="66">
        <v>0</v>
      </c>
      <c r="V25" s="66">
        <v>0</v>
      </c>
      <c r="W25" s="66">
        <v>0</v>
      </c>
      <c r="X25" s="66">
        <v>1620000</v>
      </c>
      <c r="Y25" s="66">
        <v>0</v>
      </c>
      <c r="Z25" s="1"/>
      <c r="AA25" s="66">
        <v>0</v>
      </c>
      <c r="AB25" s="1"/>
      <c r="AC25" s="66">
        <v>0</v>
      </c>
      <c r="AD25" s="66">
        <v>0</v>
      </c>
      <c r="AE25" s="66">
        <v>0</v>
      </c>
      <c r="AF25" s="1"/>
      <c r="AG25" s="1"/>
      <c r="AH25" s="65">
        <v>44992</v>
      </c>
      <c r="AI25" s="1"/>
      <c r="AJ25" s="1">
        <v>2</v>
      </c>
      <c r="AK25" s="1"/>
      <c r="AL25" s="1" t="s">
        <v>86</v>
      </c>
      <c r="AM25" s="1">
        <v>1</v>
      </c>
      <c r="AN25" s="1">
        <v>20230430</v>
      </c>
      <c r="AO25" s="1">
        <v>20230410</v>
      </c>
      <c r="AP25" s="66">
        <v>1620000</v>
      </c>
      <c r="AQ25" s="66">
        <v>0</v>
      </c>
      <c r="AR25" s="65">
        <v>45077</v>
      </c>
    </row>
    <row r="26" spans="1:44" hidden="1" x14ac:dyDescent="0.25">
      <c r="A26" s="1">
        <v>900535544</v>
      </c>
      <c r="B26" s="1" t="s">
        <v>14</v>
      </c>
      <c r="C26" s="1" t="s">
        <v>11</v>
      </c>
      <c r="D26" s="1">
        <v>460</v>
      </c>
      <c r="E26" s="1" t="s">
        <v>112</v>
      </c>
      <c r="F26" s="1" t="s">
        <v>11</v>
      </c>
      <c r="G26" s="1">
        <v>460</v>
      </c>
      <c r="H26" s="65">
        <v>44992</v>
      </c>
      <c r="I26" s="66">
        <v>2160000</v>
      </c>
      <c r="J26" s="66">
        <v>2160000</v>
      </c>
      <c r="K26" s="1" t="s">
        <v>103</v>
      </c>
      <c r="L26" s="1" t="s">
        <v>110</v>
      </c>
      <c r="M26" s="1"/>
      <c r="N26" s="1"/>
      <c r="O26" s="66">
        <v>0</v>
      </c>
      <c r="P26" s="66">
        <v>1922400</v>
      </c>
      <c r="Q26" s="66">
        <v>0</v>
      </c>
      <c r="R26" s="1"/>
      <c r="S26" s="1" t="s">
        <v>104</v>
      </c>
      <c r="T26" s="66">
        <v>2160000</v>
      </c>
      <c r="U26" s="66">
        <v>0</v>
      </c>
      <c r="V26" s="66">
        <v>0</v>
      </c>
      <c r="W26" s="66">
        <v>0</v>
      </c>
      <c r="X26" s="66">
        <v>2160000</v>
      </c>
      <c r="Y26" s="66">
        <v>0</v>
      </c>
      <c r="Z26" s="1"/>
      <c r="AA26" s="66">
        <v>0</v>
      </c>
      <c r="AB26" s="1"/>
      <c r="AC26" s="66">
        <v>0</v>
      </c>
      <c r="AD26" s="66">
        <v>0</v>
      </c>
      <c r="AE26" s="66">
        <v>0</v>
      </c>
      <c r="AF26" s="1"/>
      <c r="AG26" s="1"/>
      <c r="AH26" s="65">
        <v>44992</v>
      </c>
      <c r="AI26" s="1"/>
      <c r="AJ26" s="1">
        <v>2</v>
      </c>
      <c r="AK26" s="1"/>
      <c r="AL26" s="1" t="s">
        <v>86</v>
      </c>
      <c r="AM26" s="1">
        <v>1</v>
      </c>
      <c r="AN26" s="1">
        <v>20230430</v>
      </c>
      <c r="AO26" s="1">
        <v>20230410</v>
      </c>
      <c r="AP26" s="66">
        <v>2160000</v>
      </c>
      <c r="AQ26" s="66">
        <v>0</v>
      </c>
      <c r="AR26" s="65">
        <v>45077</v>
      </c>
    </row>
    <row r="27" spans="1:44" hidden="1" x14ac:dyDescent="0.25">
      <c r="A27" s="1">
        <v>900535544</v>
      </c>
      <c r="B27" s="1" t="s">
        <v>14</v>
      </c>
      <c r="C27" s="1" t="s">
        <v>11</v>
      </c>
      <c r="D27" s="1">
        <v>461</v>
      </c>
      <c r="E27" s="1" t="s">
        <v>113</v>
      </c>
      <c r="F27" s="1" t="s">
        <v>11</v>
      </c>
      <c r="G27" s="1">
        <v>461</v>
      </c>
      <c r="H27" s="65">
        <v>44992</v>
      </c>
      <c r="I27" s="66">
        <v>1620000</v>
      </c>
      <c r="J27" s="66">
        <v>1620000</v>
      </c>
      <c r="K27" s="1" t="s">
        <v>103</v>
      </c>
      <c r="L27" s="1" t="s">
        <v>110</v>
      </c>
      <c r="M27" s="1"/>
      <c r="N27" s="1"/>
      <c r="O27" s="66">
        <v>0</v>
      </c>
      <c r="P27" s="66">
        <v>0</v>
      </c>
      <c r="Q27" s="66">
        <v>1441800</v>
      </c>
      <c r="R27" s="1">
        <v>1222244556</v>
      </c>
      <c r="S27" s="1" t="s">
        <v>104</v>
      </c>
      <c r="T27" s="66">
        <v>1620000</v>
      </c>
      <c r="U27" s="66">
        <v>0</v>
      </c>
      <c r="V27" s="66">
        <v>0</v>
      </c>
      <c r="W27" s="66">
        <v>0</v>
      </c>
      <c r="X27" s="66">
        <v>1620000</v>
      </c>
      <c r="Y27" s="66">
        <v>0</v>
      </c>
      <c r="Z27" s="1"/>
      <c r="AA27" s="66">
        <v>0</v>
      </c>
      <c r="AB27" s="1"/>
      <c r="AC27" s="66">
        <v>0</v>
      </c>
      <c r="AD27" s="66">
        <v>0</v>
      </c>
      <c r="AE27" s="66">
        <v>0</v>
      </c>
      <c r="AF27" s="1"/>
      <c r="AG27" s="1"/>
      <c r="AH27" s="65">
        <v>44992</v>
      </c>
      <c r="AI27" s="1"/>
      <c r="AJ27" s="1">
        <v>2</v>
      </c>
      <c r="AK27" s="1"/>
      <c r="AL27" s="1" t="s">
        <v>86</v>
      </c>
      <c r="AM27" s="1">
        <v>1</v>
      </c>
      <c r="AN27" s="1">
        <v>20230330</v>
      </c>
      <c r="AO27" s="1">
        <v>20230318</v>
      </c>
      <c r="AP27" s="66">
        <v>1620000</v>
      </c>
      <c r="AQ27" s="66">
        <v>0</v>
      </c>
      <c r="AR27" s="65">
        <v>45077</v>
      </c>
    </row>
    <row r="28" spans="1:44" hidden="1" x14ac:dyDescent="0.25">
      <c r="A28" s="1">
        <v>900535544</v>
      </c>
      <c r="B28" s="1" t="s">
        <v>14</v>
      </c>
      <c r="C28" s="1" t="s">
        <v>11</v>
      </c>
      <c r="D28" s="1">
        <v>462</v>
      </c>
      <c r="E28" s="1" t="s">
        <v>114</v>
      </c>
      <c r="F28" s="1" t="s">
        <v>11</v>
      </c>
      <c r="G28" s="1">
        <v>462</v>
      </c>
      <c r="H28" s="65">
        <v>44992</v>
      </c>
      <c r="I28" s="66">
        <v>720000</v>
      </c>
      <c r="J28" s="66">
        <v>720000</v>
      </c>
      <c r="K28" s="1" t="s">
        <v>103</v>
      </c>
      <c r="L28" s="1" t="s">
        <v>110</v>
      </c>
      <c r="M28" s="1"/>
      <c r="N28" s="1"/>
      <c r="O28" s="66">
        <v>0</v>
      </c>
      <c r="P28" s="66">
        <v>0</v>
      </c>
      <c r="Q28" s="66">
        <v>640800</v>
      </c>
      <c r="R28" s="1">
        <v>1222244559</v>
      </c>
      <c r="S28" s="1" t="s">
        <v>104</v>
      </c>
      <c r="T28" s="66">
        <v>720000</v>
      </c>
      <c r="U28" s="66">
        <v>0</v>
      </c>
      <c r="V28" s="66">
        <v>0</v>
      </c>
      <c r="W28" s="66">
        <v>0</v>
      </c>
      <c r="X28" s="66">
        <v>720000</v>
      </c>
      <c r="Y28" s="66">
        <v>0</v>
      </c>
      <c r="Z28" s="1"/>
      <c r="AA28" s="66">
        <v>0</v>
      </c>
      <c r="AB28" s="1"/>
      <c r="AC28" s="66">
        <v>0</v>
      </c>
      <c r="AD28" s="66">
        <v>0</v>
      </c>
      <c r="AE28" s="66">
        <v>0</v>
      </c>
      <c r="AF28" s="1"/>
      <c r="AG28" s="1"/>
      <c r="AH28" s="65">
        <v>44992</v>
      </c>
      <c r="AI28" s="1"/>
      <c r="AJ28" s="1">
        <v>2</v>
      </c>
      <c r="AK28" s="1"/>
      <c r="AL28" s="1" t="s">
        <v>86</v>
      </c>
      <c r="AM28" s="1">
        <v>1</v>
      </c>
      <c r="AN28" s="1">
        <v>20230330</v>
      </c>
      <c r="AO28" s="1">
        <v>20230318</v>
      </c>
      <c r="AP28" s="66">
        <v>720000</v>
      </c>
      <c r="AQ28" s="66">
        <v>0</v>
      </c>
      <c r="AR28" s="65">
        <v>45077</v>
      </c>
    </row>
    <row r="29" spans="1:44" hidden="1" x14ac:dyDescent="0.25">
      <c r="A29" s="1">
        <v>900535544</v>
      </c>
      <c r="B29" s="1" t="s">
        <v>14</v>
      </c>
      <c r="C29" s="1" t="s">
        <v>11</v>
      </c>
      <c r="D29" s="1">
        <v>463</v>
      </c>
      <c r="E29" s="1" t="s">
        <v>115</v>
      </c>
      <c r="F29" s="1" t="s">
        <v>11</v>
      </c>
      <c r="G29" s="1">
        <v>463</v>
      </c>
      <c r="H29" s="65">
        <v>44992</v>
      </c>
      <c r="I29" s="66">
        <v>1350000</v>
      </c>
      <c r="J29" s="66">
        <v>1350000</v>
      </c>
      <c r="K29" s="1" t="s">
        <v>103</v>
      </c>
      <c r="L29" s="1" t="s">
        <v>110</v>
      </c>
      <c r="M29" s="1"/>
      <c r="N29" s="1"/>
      <c r="O29" s="66">
        <v>0</v>
      </c>
      <c r="P29" s="66">
        <v>0</v>
      </c>
      <c r="Q29" s="66">
        <v>1201500</v>
      </c>
      <c r="R29" s="1">
        <v>1222244557</v>
      </c>
      <c r="S29" s="1" t="s">
        <v>104</v>
      </c>
      <c r="T29" s="66">
        <v>1350000</v>
      </c>
      <c r="U29" s="66">
        <v>0</v>
      </c>
      <c r="V29" s="66">
        <v>0</v>
      </c>
      <c r="W29" s="66">
        <v>0</v>
      </c>
      <c r="X29" s="66">
        <v>1350000</v>
      </c>
      <c r="Y29" s="66">
        <v>0</v>
      </c>
      <c r="Z29" s="1"/>
      <c r="AA29" s="66">
        <v>0</v>
      </c>
      <c r="AB29" s="1"/>
      <c r="AC29" s="66">
        <v>0</v>
      </c>
      <c r="AD29" s="66">
        <v>0</v>
      </c>
      <c r="AE29" s="66">
        <v>0</v>
      </c>
      <c r="AF29" s="1"/>
      <c r="AG29" s="1"/>
      <c r="AH29" s="65">
        <v>44992</v>
      </c>
      <c r="AI29" s="1"/>
      <c r="AJ29" s="1">
        <v>2</v>
      </c>
      <c r="AK29" s="1"/>
      <c r="AL29" s="1" t="s">
        <v>86</v>
      </c>
      <c r="AM29" s="1">
        <v>1</v>
      </c>
      <c r="AN29" s="1">
        <v>20230330</v>
      </c>
      <c r="AO29" s="1">
        <v>20230318</v>
      </c>
      <c r="AP29" s="66">
        <v>1350000</v>
      </c>
      <c r="AQ29" s="66">
        <v>0</v>
      </c>
      <c r="AR29" s="65">
        <v>45077</v>
      </c>
    </row>
    <row r="30" spans="1:44" hidden="1" x14ac:dyDescent="0.25">
      <c r="A30" s="1">
        <v>900535544</v>
      </c>
      <c r="B30" s="1" t="s">
        <v>14</v>
      </c>
      <c r="C30" s="1" t="s">
        <v>11</v>
      </c>
      <c r="D30" s="1">
        <v>466</v>
      </c>
      <c r="E30" s="1" t="s">
        <v>116</v>
      </c>
      <c r="F30" s="1" t="s">
        <v>11</v>
      </c>
      <c r="G30" s="1">
        <v>466</v>
      </c>
      <c r="H30" s="65">
        <v>44994</v>
      </c>
      <c r="I30" s="66">
        <v>900000</v>
      </c>
      <c r="J30" s="66">
        <v>900000</v>
      </c>
      <c r="K30" s="1" t="s">
        <v>103</v>
      </c>
      <c r="L30" s="1" t="s">
        <v>110</v>
      </c>
      <c r="M30" s="1"/>
      <c r="N30" s="1"/>
      <c r="O30" s="66">
        <v>0</v>
      </c>
      <c r="P30" s="66">
        <v>0</v>
      </c>
      <c r="Q30" s="66">
        <v>801000</v>
      </c>
      <c r="R30" s="1">
        <v>1222244558</v>
      </c>
      <c r="S30" s="1" t="s">
        <v>104</v>
      </c>
      <c r="T30" s="66">
        <v>900000</v>
      </c>
      <c r="U30" s="66">
        <v>0</v>
      </c>
      <c r="V30" s="66">
        <v>0</v>
      </c>
      <c r="W30" s="66">
        <v>0</v>
      </c>
      <c r="X30" s="66">
        <v>900000</v>
      </c>
      <c r="Y30" s="66">
        <v>0</v>
      </c>
      <c r="Z30" s="1"/>
      <c r="AA30" s="66">
        <v>0</v>
      </c>
      <c r="AB30" s="1"/>
      <c r="AC30" s="66">
        <v>0</v>
      </c>
      <c r="AD30" s="66">
        <v>0</v>
      </c>
      <c r="AE30" s="66">
        <v>0</v>
      </c>
      <c r="AF30" s="1"/>
      <c r="AG30" s="1"/>
      <c r="AH30" s="65">
        <v>44994</v>
      </c>
      <c r="AI30" s="1"/>
      <c r="AJ30" s="1">
        <v>2</v>
      </c>
      <c r="AK30" s="1"/>
      <c r="AL30" s="1" t="s">
        <v>86</v>
      </c>
      <c r="AM30" s="1">
        <v>1</v>
      </c>
      <c r="AN30" s="1">
        <v>20230330</v>
      </c>
      <c r="AO30" s="1">
        <v>20230318</v>
      </c>
      <c r="AP30" s="66">
        <v>900000</v>
      </c>
      <c r="AQ30" s="66">
        <v>0</v>
      </c>
      <c r="AR30" s="65">
        <v>45077</v>
      </c>
    </row>
    <row r="31" spans="1:44" hidden="1" x14ac:dyDescent="0.25">
      <c r="A31" s="1">
        <v>900535544</v>
      </c>
      <c r="B31" s="1" t="s">
        <v>14</v>
      </c>
      <c r="C31" s="1" t="s">
        <v>11</v>
      </c>
      <c r="D31" s="1">
        <v>470</v>
      </c>
      <c r="E31" s="1" t="s">
        <v>117</v>
      </c>
      <c r="F31" s="1" t="s">
        <v>11</v>
      </c>
      <c r="G31" s="1">
        <v>470</v>
      </c>
      <c r="H31" s="65">
        <v>45000</v>
      </c>
      <c r="I31" s="66">
        <v>2160000</v>
      </c>
      <c r="J31" s="66">
        <v>2160000</v>
      </c>
      <c r="K31" s="1" t="s">
        <v>103</v>
      </c>
      <c r="L31" s="1" t="s">
        <v>110</v>
      </c>
      <c r="M31" s="1"/>
      <c r="N31" s="1"/>
      <c r="O31" s="66">
        <v>0</v>
      </c>
      <c r="P31" s="66">
        <v>1922400</v>
      </c>
      <c r="Q31" s="66">
        <v>0</v>
      </c>
      <c r="R31" s="1"/>
      <c r="S31" s="1" t="s">
        <v>104</v>
      </c>
      <c r="T31" s="66">
        <v>2160000</v>
      </c>
      <c r="U31" s="66">
        <v>0</v>
      </c>
      <c r="V31" s="66">
        <v>0</v>
      </c>
      <c r="W31" s="66">
        <v>0</v>
      </c>
      <c r="X31" s="66">
        <v>2160000</v>
      </c>
      <c r="Y31" s="66">
        <v>0</v>
      </c>
      <c r="Z31" s="1"/>
      <c r="AA31" s="66">
        <v>0</v>
      </c>
      <c r="AB31" s="1"/>
      <c r="AC31" s="66">
        <v>0</v>
      </c>
      <c r="AD31" s="66">
        <v>0</v>
      </c>
      <c r="AE31" s="66">
        <v>0</v>
      </c>
      <c r="AF31" s="1"/>
      <c r="AG31" s="1"/>
      <c r="AH31" s="65">
        <v>45000</v>
      </c>
      <c r="AI31" s="1"/>
      <c r="AJ31" s="1">
        <v>2</v>
      </c>
      <c r="AK31" s="1"/>
      <c r="AL31" s="1" t="s">
        <v>86</v>
      </c>
      <c r="AM31" s="1">
        <v>1</v>
      </c>
      <c r="AN31" s="1">
        <v>20230430</v>
      </c>
      <c r="AO31" s="1">
        <v>20230410</v>
      </c>
      <c r="AP31" s="66">
        <v>2160000</v>
      </c>
      <c r="AQ31" s="66">
        <v>0</v>
      </c>
      <c r="AR31" s="65">
        <v>45077</v>
      </c>
    </row>
    <row r="32" spans="1:44" hidden="1" x14ac:dyDescent="0.25">
      <c r="A32" s="1">
        <v>900535544</v>
      </c>
      <c r="B32" s="1" t="s">
        <v>14</v>
      </c>
      <c r="C32" s="1" t="s">
        <v>11</v>
      </c>
      <c r="D32" s="1">
        <v>71</v>
      </c>
      <c r="E32" s="1" t="s">
        <v>118</v>
      </c>
      <c r="F32" s="1" t="s">
        <v>11</v>
      </c>
      <c r="G32" s="1">
        <v>71</v>
      </c>
      <c r="H32" s="65">
        <v>44319</v>
      </c>
      <c r="I32" s="66">
        <v>2160000</v>
      </c>
      <c r="J32" s="66">
        <v>2160000</v>
      </c>
      <c r="K32" s="1" t="s">
        <v>103</v>
      </c>
      <c r="L32" s="1" t="s">
        <v>110</v>
      </c>
      <c r="M32" s="1"/>
      <c r="N32" s="1"/>
      <c r="O32" s="66">
        <v>0</v>
      </c>
      <c r="P32" s="66">
        <v>0</v>
      </c>
      <c r="Q32" s="66">
        <v>1922400</v>
      </c>
      <c r="R32" s="1">
        <v>1222246001</v>
      </c>
      <c r="S32" s="1" t="s">
        <v>104</v>
      </c>
      <c r="T32" s="66">
        <v>2160000</v>
      </c>
      <c r="U32" s="66">
        <v>0</v>
      </c>
      <c r="V32" s="66">
        <v>0</v>
      </c>
      <c r="W32" s="66">
        <v>0</v>
      </c>
      <c r="X32" s="66">
        <v>2160000</v>
      </c>
      <c r="Y32" s="66">
        <v>0</v>
      </c>
      <c r="Z32" s="1"/>
      <c r="AA32" s="66">
        <v>0</v>
      </c>
      <c r="AB32" s="1"/>
      <c r="AC32" s="66">
        <v>0</v>
      </c>
      <c r="AD32" s="66">
        <v>0</v>
      </c>
      <c r="AE32" s="66">
        <v>0</v>
      </c>
      <c r="AF32" s="1"/>
      <c r="AG32" s="1"/>
      <c r="AH32" s="65">
        <v>44319</v>
      </c>
      <c r="AI32" s="1"/>
      <c r="AJ32" s="1">
        <v>2</v>
      </c>
      <c r="AK32" s="1"/>
      <c r="AL32" s="1" t="s">
        <v>86</v>
      </c>
      <c r="AM32" s="1">
        <v>2</v>
      </c>
      <c r="AN32" s="1">
        <v>20230330</v>
      </c>
      <c r="AO32" s="1">
        <v>20230310</v>
      </c>
      <c r="AP32" s="66">
        <v>2160000</v>
      </c>
      <c r="AQ32" s="66">
        <v>0</v>
      </c>
      <c r="AR32" s="65">
        <v>45077</v>
      </c>
    </row>
    <row r="33" spans="1:44" hidden="1" x14ac:dyDescent="0.25">
      <c r="A33" s="1">
        <v>900535544</v>
      </c>
      <c r="B33" s="1" t="s">
        <v>14</v>
      </c>
      <c r="C33" s="1" t="s">
        <v>11</v>
      </c>
      <c r="D33" s="1">
        <v>83</v>
      </c>
      <c r="E33" s="1" t="s">
        <v>119</v>
      </c>
      <c r="F33" s="1" t="s">
        <v>11</v>
      </c>
      <c r="G33" s="1">
        <v>83</v>
      </c>
      <c r="H33" s="65">
        <v>44329</v>
      </c>
      <c r="I33" s="66">
        <v>2160000</v>
      </c>
      <c r="J33" s="66">
        <v>2160000</v>
      </c>
      <c r="K33" s="1" t="s">
        <v>103</v>
      </c>
      <c r="L33" s="1" t="s">
        <v>110</v>
      </c>
      <c r="M33" s="1"/>
      <c r="N33" s="1"/>
      <c r="O33" s="66">
        <v>0</v>
      </c>
      <c r="P33" s="66">
        <v>0</v>
      </c>
      <c r="Q33" s="66">
        <v>1922400</v>
      </c>
      <c r="R33" s="1">
        <v>1222246002</v>
      </c>
      <c r="S33" s="1" t="s">
        <v>104</v>
      </c>
      <c r="T33" s="66">
        <v>2160000</v>
      </c>
      <c r="U33" s="66">
        <v>0</v>
      </c>
      <c r="V33" s="66">
        <v>0</v>
      </c>
      <c r="W33" s="66">
        <v>0</v>
      </c>
      <c r="X33" s="66">
        <v>2160000</v>
      </c>
      <c r="Y33" s="66">
        <v>0</v>
      </c>
      <c r="Z33" s="1"/>
      <c r="AA33" s="66">
        <v>0</v>
      </c>
      <c r="AB33" s="1"/>
      <c r="AC33" s="66">
        <v>0</v>
      </c>
      <c r="AD33" s="66">
        <v>0</v>
      </c>
      <c r="AE33" s="66">
        <v>0</v>
      </c>
      <c r="AF33" s="1"/>
      <c r="AG33" s="1"/>
      <c r="AH33" s="65">
        <v>44329</v>
      </c>
      <c r="AI33" s="1"/>
      <c r="AJ33" s="1">
        <v>2</v>
      </c>
      <c r="AK33" s="1"/>
      <c r="AL33" s="1" t="s">
        <v>86</v>
      </c>
      <c r="AM33" s="1">
        <v>2</v>
      </c>
      <c r="AN33" s="1">
        <v>20230330</v>
      </c>
      <c r="AO33" s="1">
        <v>20230310</v>
      </c>
      <c r="AP33" s="66">
        <v>2160000</v>
      </c>
      <c r="AQ33" s="66">
        <v>0</v>
      </c>
      <c r="AR33" s="65">
        <v>45077</v>
      </c>
    </row>
    <row r="34" spans="1:44" hidden="1" x14ac:dyDescent="0.25">
      <c r="A34" s="1">
        <v>900535544</v>
      </c>
      <c r="B34" s="1" t="s">
        <v>14</v>
      </c>
      <c r="C34" s="1" t="s">
        <v>11</v>
      </c>
      <c r="D34" s="1">
        <v>303</v>
      </c>
      <c r="E34" s="1" t="s">
        <v>120</v>
      </c>
      <c r="F34" s="1" t="s">
        <v>11</v>
      </c>
      <c r="G34" s="1">
        <v>303</v>
      </c>
      <c r="H34" s="65">
        <v>44725</v>
      </c>
      <c r="I34" s="66">
        <v>1980000</v>
      </c>
      <c r="J34" s="66">
        <v>1980000</v>
      </c>
      <c r="K34" s="1" t="s">
        <v>103</v>
      </c>
      <c r="L34" s="1" t="s">
        <v>110</v>
      </c>
      <c r="M34" s="1"/>
      <c r="N34" s="1"/>
      <c r="O34" s="66">
        <v>0</v>
      </c>
      <c r="P34" s="66">
        <v>0</v>
      </c>
      <c r="Q34" s="66">
        <v>1762200</v>
      </c>
      <c r="R34" s="1">
        <v>1222243551</v>
      </c>
      <c r="S34" s="1" t="s">
        <v>104</v>
      </c>
      <c r="T34" s="66">
        <v>1980000</v>
      </c>
      <c r="U34" s="66">
        <v>0</v>
      </c>
      <c r="V34" s="66">
        <v>0</v>
      </c>
      <c r="W34" s="66">
        <v>0</v>
      </c>
      <c r="X34" s="66">
        <v>1980000</v>
      </c>
      <c r="Y34" s="66">
        <v>0</v>
      </c>
      <c r="Z34" s="1"/>
      <c r="AA34" s="66">
        <v>0</v>
      </c>
      <c r="AB34" s="1"/>
      <c r="AC34" s="66">
        <v>0</v>
      </c>
      <c r="AD34" s="66">
        <v>0</v>
      </c>
      <c r="AE34" s="66">
        <v>0</v>
      </c>
      <c r="AF34" s="1"/>
      <c r="AG34" s="1"/>
      <c r="AH34" s="65">
        <v>44725</v>
      </c>
      <c r="AI34" s="1"/>
      <c r="AJ34" s="1">
        <v>2</v>
      </c>
      <c r="AK34" s="1"/>
      <c r="AL34" s="1" t="s">
        <v>86</v>
      </c>
      <c r="AM34" s="1">
        <v>1</v>
      </c>
      <c r="AN34" s="1">
        <v>20230330</v>
      </c>
      <c r="AO34" s="1">
        <v>20230310</v>
      </c>
      <c r="AP34" s="66">
        <v>1980000</v>
      </c>
      <c r="AQ34" s="66">
        <v>0</v>
      </c>
      <c r="AR34" s="65">
        <v>45077</v>
      </c>
    </row>
    <row r="35" spans="1:44" x14ac:dyDescent="0.25">
      <c r="A35" s="1">
        <v>900535544</v>
      </c>
      <c r="B35" s="1" t="s">
        <v>14</v>
      </c>
      <c r="C35" s="1" t="s">
        <v>11</v>
      </c>
      <c r="D35" s="1">
        <v>304</v>
      </c>
      <c r="E35" s="1" t="s">
        <v>121</v>
      </c>
      <c r="F35" s="1" t="s">
        <v>11</v>
      </c>
      <c r="G35" s="1">
        <v>304</v>
      </c>
      <c r="H35" s="65">
        <v>44725</v>
      </c>
      <c r="I35" s="66">
        <v>2160000</v>
      </c>
      <c r="J35" s="66">
        <v>2160000</v>
      </c>
      <c r="K35" s="1" t="s">
        <v>122</v>
      </c>
      <c r="L35" s="1" t="s">
        <v>123</v>
      </c>
      <c r="M35" s="1"/>
      <c r="N35" s="1" t="s">
        <v>124</v>
      </c>
      <c r="O35" s="66">
        <v>2160000</v>
      </c>
      <c r="P35" s="66">
        <v>0</v>
      </c>
      <c r="Q35" s="66">
        <v>0</v>
      </c>
      <c r="R35" s="1"/>
      <c r="S35" s="1" t="s">
        <v>104</v>
      </c>
      <c r="T35" s="66">
        <v>2160000</v>
      </c>
      <c r="U35" s="66">
        <v>0</v>
      </c>
      <c r="V35" s="66">
        <v>0</v>
      </c>
      <c r="W35" s="66">
        <v>0</v>
      </c>
      <c r="X35" s="66">
        <v>0</v>
      </c>
      <c r="Y35" s="66">
        <v>0</v>
      </c>
      <c r="Z35" s="1"/>
      <c r="AA35" s="66">
        <v>2160000</v>
      </c>
      <c r="AB35" s="1" t="s">
        <v>125</v>
      </c>
      <c r="AC35" s="66">
        <v>2160000</v>
      </c>
      <c r="AD35" s="66">
        <v>0</v>
      </c>
      <c r="AE35" s="66">
        <v>0</v>
      </c>
      <c r="AF35" s="1"/>
      <c r="AG35" s="1"/>
      <c r="AH35" s="65">
        <v>44725</v>
      </c>
      <c r="AI35" s="1"/>
      <c r="AJ35" s="1">
        <v>9</v>
      </c>
      <c r="AK35" s="1"/>
      <c r="AL35" s="1" t="s">
        <v>86</v>
      </c>
      <c r="AM35" s="1">
        <v>1</v>
      </c>
      <c r="AN35" s="1">
        <v>21001231</v>
      </c>
      <c r="AO35" s="1">
        <v>20230310</v>
      </c>
      <c r="AP35" s="66">
        <v>2160000</v>
      </c>
      <c r="AQ35" s="66">
        <v>0</v>
      </c>
      <c r="AR35" s="65">
        <v>45077</v>
      </c>
    </row>
    <row r="36" spans="1:44" x14ac:dyDescent="0.25">
      <c r="A36" s="1">
        <v>900535544</v>
      </c>
      <c r="B36" s="1" t="s">
        <v>14</v>
      </c>
      <c r="C36" s="1" t="s">
        <v>11</v>
      </c>
      <c r="D36" s="1">
        <v>305</v>
      </c>
      <c r="E36" s="1" t="s">
        <v>126</v>
      </c>
      <c r="F36" s="1" t="s">
        <v>11</v>
      </c>
      <c r="G36" s="1">
        <v>305</v>
      </c>
      <c r="H36" s="65">
        <v>44725</v>
      </c>
      <c r="I36" s="66">
        <v>1350000</v>
      </c>
      <c r="J36" s="66">
        <v>1350000</v>
      </c>
      <c r="K36" s="1" t="s">
        <v>122</v>
      </c>
      <c r="L36" s="1" t="s">
        <v>123</v>
      </c>
      <c r="M36" s="1"/>
      <c r="N36" s="1" t="s">
        <v>124</v>
      </c>
      <c r="O36" s="66">
        <v>1350000</v>
      </c>
      <c r="P36" s="66">
        <v>0</v>
      </c>
      <c r="Q36" s="66">
        <v>0</v>
      </c>
      <c r="R36" s="1"/>
      <c r="S36" s="1" t="s">
        <v>104</v>
      </c>
      <c r="T36" s="66">
        <v>1350000</v>
      </c>
      <c r="U36" s="66">
        <v>0</v>
      </c>
      <c r="V36" s="66">
        <v>0</v>
      </c>
      <c r="W36" s="66">
        <v>0</v>
      </c>
      <c r="X36" s="66">
        <v>0</v>
      </c>
      <c r="Y36" s="66">
        <v>0</v>
      </c>
      <c r="Z36" s="1"/>
      <c r="AA36" s="66">
        <v>1350000</v>
      </c>
      <c r="AB36" s="1" t="s">
        <v>125</v>
      </c>
      <c r="AC36" s="66">
        <v>1350000</v>
      </c>
      <c r="AD36" s="66">
        <v>0</v>
      </c>
      <c r="AE36" s="66">
        <v>0</v>
      </c>
      <c r="AF36" s="1"/>
      <c r="AG36" s="1"/>
      <c r="AH36" s="65">
        <v>44725</v>
      </c>
      <c r="AI36" s="1"/>
      <c r="AJ36" s="1">
        <v>9</v>
      </c>
      <c r="AK36" s="1"/>
      <c r="AL36" s="1" t="s">
        <v>86</v>
      </c>
      <c r="AM36" s="1">
        <v>1</v>
      </c>
      <c r="AN36" s="1">
        <v>21001231</v>
      </c>
      <c r="AO36" s="1">
        <v>20230310</v>
      </c>
      <c r="AP36" s="66">
        <v>1350000</v>
      </c>
      <c r="AQ36" s="66">
        <v>0</v>
      </c>
      <c r="AR36" s="65">
        <v>45077</v>
      </c>
    </row>
    <row r="37" spans="1:44" x14ac:dyDescent="0.25">
      <c r="A37" s="1">
        <v>900535544</v>
      </c>
      <c r="B37" s="1" t="s">
        <v>14</v>
      </c>
      <c r="C37" s="1" t="s">
        <v>11</v>
      </c>
      <c r="D37" s="1">
        <v>307</v>
      </c>
      <c r="E37" s="1" t="s">
        <v>127</v>
      </c>
      <c r="F37" s="1" t="s">
        <v>11</v>
      </c>
      <c r="G37" s="1">
        <v>307</v>
      </c>
      <c r="H37" s="65">
        <v>44725</v>
      </c>
      <c r="I37" s="66">
        <v>2160000</v>
      </c>
      <c r="J37" s="66">
        <v>2160000</v>
      </c>
      <c r="K37" s="1" t="s">
        <v>122</v>
      </c>
      <c r="L37" s="1" t="s">
        <v>123</v>
      </c>
      <c r="M37" s="1"/>
      <c r="N37" s="1" t="s">
        <v>124</v>
      </c>
      <c r="O37" s="66">
        <v>2160000</v>
      </c>
      <c r="P37" s="66">
        <v>0</v>
      </c>
      <c r="Q37" s="66">
        <v>0</v>
      </c>
      <c r="R37" s="1"/>
      <c r="S37" s="1" t="s">
        <v>104</v>
      </c>
      <c r="T37" s="66">
        <v>2160000</v>
      </c>
      <c r="U37" s="66">
        <v>0</v>
      </c>
      <c r="V37" s="66">
        <v>0</v>
      </c>
      <c r="W37" s="66">
        <v>0</v>
      </c>
      <c r="X37" s="66">
        <v>0</v>
      </c>
      <c r="Y37" s="66">
        <v>0</v>
      </c>
      <c r="Z37" s="1"/>
      <c r="AA37" s="66">
        <v>2160000</v>
      </c>
      <c r="AB37" s="1" t="s">
        <v>125</v>
      </c>
      <c r="AC37" s="66">
        <v>2160000</v>
      </c>
      <c r="AD37" s="66">
        <v>0</v>
      </c>
      <c r="AE37" s="66">
        <v>0</v>
      </c>
      <c r="AF37" s="1"/>
      <c r="AG37" s="1"/>
      <c r="AH37" s="65">
        <v>44725</v>
      </c>
      <c r="AI37" s="1"/>
      <c r="AJ37" s="1">
        <v>9</v>
      </c>
      <c r="AK37" s="1"/>
      <c r="AL37" s="1" t="s">
        <v>86</v>
      </c>
      <c r="AM37" s="1">
        <v>1</v>
      </c>
      <c r="AN37" s="1">
        <v>21001231</v>
      </c>
      <c r="AO37" s="1">
        <v>20230309</v>
      </c>
      <c r="AP37" s="66">
        <v>2160000</v>
      </c>
      <c r="AQ37" s="66">
        <v>0</v>
      </c>
      <c r="AR37" s="65">
        <v>45077</v>
      </c>
    </row>
    <row r="38" spans="1:44" x14ac:dyDescent="0.25">
      <c r="A38" s="1">
        <v>900535544</v>
      </c>
      <c r="B38" s="1" t="s">
        <v>14</v>
      </c>
      <c r="C38" s="1" t="s">
        <v>11</v>
      </c>
      <c r="D38" s="1">
        <v>302</v>
      </c>
      <c r="E38" s="1" t="s">
        <v>128</v>
      </c>
      <c r="F38" s="1" t="s">
        <v>11</v>
      </c>
      <c r="G38" s="1">
        <v>302</v>
      </c>
      <c r="H38" s="65">
        <v>44725</v>
      </c>
      <c r="I38" s="66">
        <v>2160000</v>
      </c>
      <c r="J38" s="66">
        <v>2160000</v>
      </c>
      <c r="K38" s="1" t="s">
        <v>122</v>
      </c>
      <c r="L38" s="1" t="s">
        <v>123</v>
      </c>
      <c r="M38" s="1"/>
      <c r="N38" s="1" t="s">
        <v>124</v>
      </c>
      <c r="O38" s="66">
        <v>2160000</v>
      </c>
      <c r="P38" s="66">
        <v>0</v>
      </c>
      <c r="Q38" s="66">
        <v>0</v>
      </c>
      <c r="R38" s="1"/>
      <c r="S38" s="1" t="s">
        <v>104</v>
      </c>
      <c r="T38" s="66">
        <v>2160000</v>
      </c>
      <c r="U38" s="66">
        <v>0</v>
      </c>
      <c r="V38" s="66">
        <v>0</v>
      </c>
      <c r="W38" s="66">
        <v>0</v>
      </c>
      <c r="X38" s="66">
        <v>0</v>
      </c>
      <c r="Y38" s="66">
        <v>0</v>
      </c>
      <c r="Z38" s="1"/>
      <c r="AA38" s="66">
        <v>2160000</v>
      </c>
      <c r="AB38" s="1" t="s">
        <v>125</v>
      </c>
      <c r="AC38" s="66">
        <v>2160000</v>
      </c>
      <c r="AD38" s="66">
        <v>0</v>
      </c>
      <c r="AE38" s="66">
        <v>0</v>
      </c>
      <c r="AF38" s="1"/>
      <c r="AG38" s="1"/>
      <c r="AH38" s="65">
        <v>44725</v>
      </c>
      <c r="AI38" s="1"/>
      <c r="AJ38" s="1">
        <v>9</v>
      </c>
      <c r="AK38" s="1"/>
      <c r="AL38" s="1" t="s">
        <v>86</v>
      </c>
      <c r="AM38" s="1">
        <v>1</v>
      </c>
      <c r="AN38" s="1">
        <v>21001231</v>
      </c>
      <c r="AO38" s="1">
        <v>20230306</v>
      </c>
      <c r="AP38" s="66">
        <v>2160000</v>
      </c>
      <c r="AQ38" s="66">
        <v>0</v>
      </c>
      <c r="AR38" s="65">
        <v>45077</v>
      </c>
    </row>
    <row r="39" spans="1:44" hidden="1" x14ac:dyDescent="0.25">
      <c r="A39" s="1">
        <v>900535544</v>
      </c>
      <c r="B39" s="1" t="s">
        <v>14</v>
      </c>
      <c r="C39" s="1" t="s">
        <v>11</v>
      </c>
      <c r="D39" s="1">
        <v>308</v>
      </c>
      <c r="E39" s="1" t="s">
        <v>129</v>
      </c>
      <c r="F39" s="1" t="s">
        <v>11</v>
      </c>
      <c r="G39" s="1">
        <v>308</v>
      </c>
      <c r="H39" s="65">
        <v>44749</v>
      </c>
      <c r="I39" s="66">
        <v>1935000</v>
      </c>
      <c r="J39" s="66">
        <v>1935000</v>
      </c>
      <c r="K39" s="1" t="s">
        <v>130</v>
      </c>
      <c r="L39" s="1" t="s">
        <v>33</v>
      </c>
      <c r="M39" s="1">
        <v>1</v>
      </c>
      <c r="N39" s="1"/>
      <c r="O39" s="66">
        <v>0</v>
      </c>
      <c r="P39" s="66">
        <v>0</v>
      </c>
      <c r="Q39" s="66">
        <v>0</v>
      </c>
      <c r="R39" s="1"/>
      <c r="S39" s="1" t="s">
        <v>104</v>
      </c>
      <c r="T39" s="66">
        <v>1935000</v>
      </c>
      <c r="U39" s="66">
        <v>0</v>
      </c>
      <c r="V39" s="66">
        <v>0</v>
      </c>
      <c r="W39" s="66">
        <v>0</v>
      </c>
      <c r="X39" s="66">
        <v>0</v>
      </c>
      <c r="Y39" s="66">
        <v>0</v>
      </c>
      <c r="Z39" s="1"/>
      <c r="AA39" s="66">
        <v>1935000</v>
      </c>
      <c r="AB39" s="1" t="s">
        <v>131</v>
      </c>
      <c r="AC39" s="66">
        <v>1935000</v>
      </c>
      <c r="AD39" s="66">
        <v>0</v>
      </c>
      <c r="AE39" s="66">
        <v>0</v>
      </c>
      <c r="AF39" s="1"/>
      <c r="AG39" s="1"/>
      <c r="AH39" s="65">
        <v>44749</v>
      </c>
      <c r="AI39" s="1"/>
      <c r="AJ39" s="1">
        <v>1</v>
      </c>
      <c r="AK39" s="1"/>
      <c r="AL39" s="1" t="s">
        <v>86</v>
      </c>
      <c r="AM39" s="1">
        <v>3</v>
      </c>
      <c r="AN39" s="1">
        <v>20230630</v>
      </c>
      <c r="AO39" s="1">
        <v>20230601</v>
      </c>
      <c r="AP39" s="66">
        <v>1935000</v>
      </c>
      <c r="AQ39" s="66">
        <v>0</v>
      </c>
      <c r="AR39" s="65">
        <v>45077</v>
      </c>
    </row>
    <row r="40" spans="1:44" hidden="1" x14ac:dyDescent="0.25">
      <c r="A40" s="1">
        <v>900535544</v>
      </c>
      <c r="B40" s="1" t="s">
        <v>14</v>
      </c>
      <c r="C40" s="1" t="s">
        <v>11</v>
      </c>
      <c r="D40" s="1">
        <v>445</v>
      </c>
      <c r="E40" s="1" t="s">
        <v>132</v>
      </c>
      <c r="F40" s="1" t="s">
        <v>11</v>
      </c>
      <c r="G40" s="1">
        <v>445</v>
      </c>
      <c r="H40" s="65">
        <v>44971</v>
      </c>
      <c r="I40" s="66">
        <v>2160000</v>
      </c>
      <c r="J40" s="66">
        <v>2160000</v>
      </c>
      <c r="K40" s="1" t="s">
        <v>130</v>
      </c>
      <c r="L40" s="1" t="s">
        <v>33</v>
      </c>
      <c r="M40" s="1">
        <v>1</v>
      </c>
      <c r="N40" s="1"/>
      <c r="O40" s="66">
        <v>0</v>
      </c>
      <c r="P40" s="66">
        <v>0</v>
      </c>
      <c r="Q40" s="66">
        <v>0</v>
      </c>
      <c r="R40" s="1"/>
      <c r="S40" s="1" t="s">
        <v>104</v>
      </c>
      <c r="T40" s="66">
        <v>2160000</v>
      </c>
      <c r="U40" s="66">
        <v>0</v>
      </c>
      <c r="V40" s="66">
        <v>0</v>
      </c>
      <c r="W40" s="66">
        <v>0</v>
      </c>
      <c r="X40" s="66">
        <v>0</v>
      </c>
      <c r="Y40" s="66">
        <v>0</v>
      </c>
      <c r="Z40" s="1"/>
      <c r="AA40" s="66">
        <v>2160000</v>
      </c>
      <c r="AB40" s="1" t="s">
        <v>133</v>
      </c>
      <c r="AC40" s="66">
        <v>2160000</v>
      </c>
      <c r="AD40" s="66">
        <v>0</v>
      </c>
      <c r="AE40" s="66">
        <v>0</v>
      </c>
      <c r="AF40" s="1"/>
      <c r="AG40" s="1"/>
      <c r="AH40" s="65">
        <v>44971</v>
      </c>
      <c r="AI40" s="1"/>
      <c r="AJ40" s="1">
        <v>1</v>
      </c>
      <c r="AK40" s="1"/>
      <c r="AL40" s="1" t="s">
        <v>86</v>
      </c>
      <c r="AM40" s="1">
        <v>2</v>
      </c>
      <c r="AN40" s="1">
        <v>20230630</v>
      </c>
      <c r="AO40" s="1">
        <v>20230601</v>
      </c>
      <c r="AP40" s="66">
        <v>2160000</v>
      </c>
      <c r="AQ40" s="66">
        <v>0</v>
      </c>
      <c r="AR40" s="65">
        <v>45077</v>
      </c>
    </row>
    <row r="41" spans="1:44" hidden="1" x14ac:dyDescent="0.25">
      <c r="A41" s="1">
        <v>900535544</v>
      </c>
      <c r="B41" s="1" t="s">
        <v>14</v>
      </c>
      <c r="C41" s="1" t="s">
        <v>11</v>
      </c>
      <c r="D41" s="1">
        <v>382</v>
      </c>
      <c r="E41" s="1" t="s">
        <v>134</v>
      </c>
      <c r="F41" s="1" t="s">
        <v>11</v>
      </c>
      <c r="G41" s="1">
        <v>382</v>
      </c>
      <c r="H41" s="65">
        <v>44854</v>
      </c>
      <c r="I41" s="66">
        <v>1350000</v>
      </c>
      <c r="J41" s="66">
        <v>1350000</v>
      </c>
      <c r="K41" s="1" t="s">
        <v>130</v>
      </c>
      <c r="L41" s="1" t="s">
        <v>33</v>
      </c>
      <c r="M41" s="1">
        <v>1</v>
      </c>
      <c r="N41" s="1"/>
      <c r="O41" s="66">
        <v>0</v>
      </c>
      <c r="P41" s="66">
        <v>0</v>
      </c>
      <c r="Q41" s="66">
        <v>0</v>
      </c>
      <c r="R41" s="1"/>
      <c r="S41" s="1" t="s">
        <v>104</v>
      </c>
      <c r="T41" s="66">
        <v>1350000</v>
      </c>
      <c r="U41" s="66">
        <v>0</v>
      </c>
      <c r="V41" s="66">
        <v>0</v>
      </c>
      <c r="W41" s="66">
        <v>0</v>
      </c>
      <c r="X41" s="66">
        <v>0</v>
      </c>
      <c r="Y41" s="66">
        <v>0</v>
      </c>
      <c r="Z41" s="1"/>
      <c r="AA41" s="66">
        <v>1350000</v>
      </c>
      <c r="AB41" s="1" t="s">
        <v>131</v>
      </c>
      <c r="AC41" s="66">
        <v>1350000</v>
      </c>
      <c r="AD41" s="66">
        <v>0</v>
      </c>
      <c r="AE41" s="66">
        <v>0</v>
      </c>
      <c r="AF41" s="1"/>
      <c r="AG41" s="1"/>
      <c r="AH41" s="65">
        <v>44854</v>
      </c>
      <c r="AI41" s="1"/>
      <c r="AJ41" s="1">
        <v>1</v>
      </c>
      <c r="AK41" s="1"/>
      <c r="AL41" s="1" t="s">
        <v>86</v>
      </c>
      <c r="AM41" s="1">
        <v>3</v>
      </c>
      <c r="AN41" s="1">
        <v>20230630</v>
      </c>
      <c r="AO41" s="1">
        <v>20230601</v>
      </c>
      <c r="AP41" s="66">
        <v>1350000</v>
      </c>
      <c r="AQ41" s="66">
        <v>0</v>
      </c>
      <c r="AR41" s="65">
        <v>45077</v>
      </c>
    </row>
    <row r="42" spans="1:44" hidden="1" x14ac:dyDescent="0.25">
      <c r="A42" s="1">
        <v>900535544</v>
      </c>
      <c r="B42" s="1" t="s">
        <v>14</v>
      </c>
      <c r="C42" s="1" t="s">
        <v>11</v>
      </c>
      <c r="D42" s="1">
        <v>476</v>
      </c>
      <c r="E42" s="1" t="s">
        <v>135</v>
      </c>
      <c r="F42" s="1" t="s">
        <v>11</v>
      </c>
      <c r="G42" s="1">
        <v>476</v>
      </c>
      <c r="H42" s="65">
        <v>45028</v>
      </c>
      <c r="I42" s="66">
        <v>2160000</v>
      </c>
      <c r="J42" s="66">
        <v>2160000</v>
      </c>
      <c r="K42" s="1" t="s">
        <v>136</v>
      </c>
      <c r="L42" s="1" t="s">
        <v>33</v>
      </c>
      <c r="M42" s="1">
        <v>0</v>
      </c>
      <c r="N42" s="1"/>
      <c r="O42" s="66">
        <v>0</v>
      </c>
      <c r="P42" s="66">
        <v>0</v>
      </c>
      <c r="Q42" s="66">
        <v>0</v>
      </c>
      <c r="R42" s="1"/>
      <c r="S42" s="1" t="s">
        <v>104</v>
      </c>
      <c r="T42" s="66">
        <v>2160000</v>
      </c>
      <c r="U42" s="66">
        <v>0</v>
      </c>
      <c r="V42" s="66">
        <v>0</v>
      </c>
      <c r="W42" s="66">
        <v>0</v>
      </c>
      <c r="X42" s="66">
        <v>0</v>
      </c>
      <c r="Y42" s="66">
        <v>0</v>
      </c>
      <c r="Z42" s="1"/>
      <c r="AA42" s="66">
        <v>0</v>
      </c>
      <c r="AB42" s="1"/>
      <c r="AC42" s="66">
        <v>2160000</v>
      </c>
      <c r="AD42" s="66">
        <v>0</v>
      </c>
      <c r="AE42" s="66">
        <v>0</v>
      </c>
      <c r="AF42" s="1"/>
      <c r="AG42" s="1"/>
      <c r="AH42" s="65">
        <v>45028</v>
      </c>
      <c r="AI42" s="1"/>
      <c r="AJ42" s="1">
        <v>0</v>
      </c>
      <c r="AK42" s="1"/>
      <c r="AL42" s="1" t="s">
        <v>86</v>
      </c>
      <c r="AM42" s="1">
        <v>1</v>
      </c>
      <c r="AN42" s="1">
        <v>20230630</v>
      </c>
      <c r="AO42" s="1">
        <v>20230601</v>
      </c>
      <c r="AP42" s="66">
        <v>2160000</v>
      </c>
      <c r="AQ42" s="66">
        <v>0</v>
      </c>
      <c r="AR42" s="65">
        <v>45077</v>
      </c>
    </row>
    <row r="43" spans="1:44" hidden="1" x14ac:dyDescent="0.25">
      <c r="A43" s="1">
        <v>900535544</v>
      </c>
      <c r="B43" s="1" t="s">
        <v>14</v>
      </c>
      <c r="C43" s="1" t="s">
        <v>11</v>
      </c>
      <c r="D43" s="1">
        <v>477</v>
      </c>
      <c r="E43" s="1" t="s">
        <v>137</v>
      </c>
      <c r="F43" s="1" t="s">
        <v>11</v>
      </c>
      <c r="G43" s="1">
        <v>477</v>
      </c>
      <c r="H43" s="65">
        <v>45028</v>
      </c>
      <c r="I43" s="66">
        <v>2160000</v>
      </c>
      <c r="J43" s="66">
        <v>2160000</v>
      </c>
      <c r="K43" s="1" t="s">
        <v>136</v>
      </c>
      <c r="L43" s="1" t="s">
        <v>33</v>
      </c>
      <c r="M43" s="1">
        <v>0</v>
      </c>
      <c r="N43" s="1"/>
      <c r="O43" s="66">
        <v>0</v>
      </c>
      <c r="P43" s="66">
        <v>0</v>
      </c>
      <c r="Q43" s="66">
        <v>0</v>
      </c>
      <c r="R43" s="1"/>
      <c r="S43" s="1" t="s">
        <v>104</v>
      </c>
      <c r="T43" s="66">
        <v>2160000</v>
      </c>
      <c r="U43" s="66">
        <v>0</v>
      </c>
      <c r="V43" s="66">
        <v>0</v>
      </c>
      <c r="W43" s="66">
        <v>0</v>
      </c>
      <c r="X43" s="66">
        <v>0</v>
      </c>
      <c r="Y43" s="66">
        <v>0</v>
      </c>
      <c r="Z43" s="1"/>
      <c r="AA43" s="66">
        <v>0</v>
      </c>
      <c r="AB43" s="1"/>
      <c r="AC43" s="66">
        <v>2160000</v>
      </c>
      <c r="AD43" s="66">
        <v>0</v>
      </c>
      <c r="AE43" s="66">
        <v>0</v>
      </c>
      <c r="AF43" s="1"/>
      <c r="AG43" s="1"/>
      <c r="AH43" s="65">
        <v>45028</v>
      </c>
      <c r="AI43" s="1"/>
      <c r="AJ43" s="1">
        <v>0</v>
      </c>
      <c r="AK43" s="1"/>
      <c r="AL43" s="1" t="s">
        <v>86</v>
      </c>
      <c r="AM43" s="1">
        <v>1</v>
      </c>
      <c r="AN43" s="1">
        <v>20230630</v>
      </c>
      <c r="AO43" s="1">
        <v>20230601</v>
      </c>
      <c r="AP43" s="66">
        <v>2160000</v>
      </c>
      <c r="AQ43" s="66">
        <v>0</v>
      </c>
      <c r="AR43" s="65">
        <v>45077</v>
      </c>
    </row>
    <row r="44" spans="1:44" hidden="1" x14ac:dyDescent="0.25">
      <c r="A44" s="1">
        <v>900535544</v>
      </c>
      <c r="B44" s="1" t="s">
        <v>14</v>
      </c>
      <c r="C44" s="1" t="s">
        <v>11</v>
      </c>
      <c r="D44" s="1">
        <v>480</v>
      </c>
      <c r="E44" s="1" t="s">
        <v>138</v>
      </c>
      <c r="F44" s="1" t="s">
        <v>11</v>
      </c>
      <c r="G44" s="1">
        <v>480</v>
      </c>
      <c r="H44" s="65">
        <v>45028</v>
      </c>
      <c r="I44" s="66">
        <v>1350000</v>
      </c>
      <c r="J44" s="66">
        <v>1350000</v>
      </c>
      <c r="K44" s="1" t="s">
        <v>136</v>
      </c>
      <c r="L44" s="1" t="s">
        <v>33</v>
      </c>
      <c r="M44" s="1">
        <v>0</v>
      </c>
      <c r="N44" s="1"/>
      <c r="O44" s="66">
        <v>0</v>
      </c>
      <c r="P44" s="66">
        <v>0</v>
      </c>
      <c r="Q44" s="66">
        <v>0</v>
      </c>
      <c r="R44" s="1"/>
      <c r="S44" s="1" t="s">
        <v>104</v>
      </c>
      <c r="T44" s="66">
        <v>1350000</v>
      </c>
      <c r="U44" s="66">
        <v>0</v>
      </c>
      <c r="V44" s="66">
        <v>0</v>
      </c>
      <c r="W44" s="66">
        <v>0</v>
      </c>
      <c r="X44" s="66">
        <v>0</v>
      </c>
      <c r="Y44" s="66">
        <v>0</v>
      </c>
      <c r="Z44" s="1"/>
      <c r="AA44" s="66">
        <v>0</v>
      </c>
      <c r="AB44" s="1"/>
      <c r="AC44" s="66">
        <v>1350000</v>
      </c>
      <c r="AD44" s="66">
        <v>0</v>
      </c>
      <c r="AE44" s="66">
        <v>0</v>
      </c>
      <c r="AF44" s="1"/>
      <c r="AG44" s="1"/>
      <c r="AH44" s="65">
        <v>45028</v>
      </c>
      <c r="AI44" s="1"/>
      <c r="AJ44" s="1">
        <v>0</v>
      </c>
      <c r="AK44" s="1"/>
      <c r="AL44" s="1" t="s">
        <v>86</v>
      </c>
      <c r="AM44" s="1">
        <v>1</v>
      </c>
      <c r="AN44" s="1">
        <v>20230630</v>
      </c>
      <c r="AO44" s="1">
        <v>20230601</v>
      </c>
      <c r="AP44" s="66">
        <v>1350000</v>
      </c>
      <c r="AQ44" s="66">
        <v>0</v>
      </c>
      <c r="AR44" s="65">
        <v>45077</v>
      </c>
    </row>
    <row r="45" spans="1:44" hidden="1" x14ac:dyDescent="0.25">
      <c r="A45" s="1">
        <v>900535544</v>
      </c>
      <c r="B45" s="1" t="s">
        <v>14</v>
      </c>
      <c r="C45" s="1" t="s">
        <v>11</v>
      </c>
      <c r="D45" s="1">
        <v>501</v>
      </c>
      <c r="E45" s="1" t="s">
        <v>139</v>
      </c>
      <c r="F45" s="1" t="s">
        <v>11</v>
      </c>
      <c r="G45" s="1">
        <v>501</v>
      </c>
      <c r="H45" s="65">
        <v>45055</v>
      </c>
      <c r="I45" s="66">
        <v>2025000</v>
      </c>
      <c r="J45" s="66">
        <v>2025000</v>
      </c>
      <c r="K45" s="1" t="s">
        <v>136</v>
      </c>
      <c r="L45" s="1" t="s">
        <v>33</v>
      </c>
      <c r="M45" s="1">
        <v>1</v>
      </c>
      <c r="N45" s="1"/>
      <c r="O45" s="66">
        <v>0</v>
      </c>
      <c r="P45" s="66">
        <v>0</v>
      </c>
      <c r="Q45" s="66">
        <v>0</v>
      </c>
      <c r="R45" s="1"/>
      <c r="S45" s="1" t="s">
        <v>104</v>
      </c>
      <c r="T45" s="66">
        <v>2025000</v>
      </c>
      <c r="U45" s="66">
        <v>0</v>
      </c>
      <c r="V45" s="66">
        <v>0</v>
      </c>
      <c r="W45" s="66">
        <v>0</v>
      </c>
      <c r="X45" s="66">
        <v>0</v>
      </c>
      <c r="Y45" s="66">
        <v>0</v>
      </c>
      <c r="Z45" s="1"/>
      <c r="AA45" s="66">
        <v>0</v>
      </c>
      <c r="AB45" s="1"/>
      <c r="AC45" s="66">
        <v>2025000</v>
      </c>
      <c r="AD45" s="66">
        <v>0</v>
      </c>
      <c r="AE45" s="66">
        <v>0</v>
      </c>
      <c r="AF45" s="1"/>
      <c r="AG45" s="1"/>
      <c r="AH45" s="65">
        <v>45055</v>
      </c>
      <c r="AI45" s="1"/>
      <c r="AJ45" s="1">
        <v>1</v>
      </c>
      <c r="AK45" s="1"/>
      <c r="AL45" s="1" t="s">
        <v>86</v>
      </c>
      <c r="AM45" s="1">
        <v>1</v>
      </c>
      <c r="AN45" s="1">
        <v>20230630</v>
      </c>
      <c r="AO45" s="1">
        <v>20230601</v>
      </c>
      <c r="AP45" s="66">
        <v>2025000</v>
      </c>
      <c r="AQ45" s="66">
        <v>0</v>
      </c>
      <c r="AR45" s="65">
        <v>45077</v>
      </c>
    </row>
  </sheetData>
  <autoFilter ref="A2:AR45">
    <filterColumn colId="11">
      <filters>
        <filter val="FACTURA DEVUELTA"/>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zoomScale="73" zoomScaleNormal="73" workbookViewId="0">
      <selection activeCell="D29" sqref="D29"/>
    </sheetView>
  </sheetViews>
  <sheetFormatPr baseColWidth="10" defaultRowHeight="15" x14ac:dyDescent="0.25"/>
  <cols>
    <col min="2" max="2" width="47" bestFit="1" customWidth="1"/>
    <col min="3" max="3" width="13.28515625" style="9" customWidth="1"/>
    <col min="4" max="4" width="15.140625" style="67" customWidth="1"/>
  </cols>
  <sheetData>
    <row r="2" spans="2:4" x14ac:dyDescent="0.25">
      <c r="B2" s="72" t="s">
        <v>143</v>
      </c>
      <c r="C2" s="74" t="s">
        <v>144</v>
      </c>
      <c r="D2" s="73" t="s">
        <v>145</v>
      </c>
    </row>
    <row r="3" spans="2:4" x14ac:dyDescent="0.25">
      <c r="B3" s="70" t="s">
        <v>141</v>
      </c>
      <c r="C3" s="75">
        <v>1</v>
      </c>
      <c r="D3" s="71">
        <v>2160000</v>
      </c>
    </row>
    <row r="4" spans="2:4" x14ac:dyDescent="0.25">
      <c r="B4" s="70" t="s">
        <v>123</v>
      </c>
      <c r="C4" s="75">
        <v>4</v>
      </c>
      <c r="D4" s="71">
        <v>7830000</v>
      </c>
    </row>
    <row r="5" spans="2:4" x14ac:dyDescent="0.25">
      <c r="B5" s="70" t="s">
        <v>33</v>
      </c>
      <c r="C5" s="75">
        <v>7</v>
      </c>
      <c r="D5" s="71">
        <v>13140000</v>
      </c>
    </row>
    <row r="6" spans="2:4" x14ac:dyDescent="0.25">
      <c r="B6" s="70" t="s">
        <v>110</v>
      </c>
      <c r="C6" s="75">
        <v>15</v>
      </c>
      <c r="D6" s="71">
        <v>25290000</v>
      </c>
    </row>
    <row r="7" spans="2:4" x14ac:dyDescent="0.25">
      <c r="B7" s="70" t="s">
        <v>84</v>
      </c>
      <c r="C7" s="75">
        <v>16</v>
      </c>
      <c r="D7" s="71">
        <v>22732800</v>
      </c>
    </row>
    <row r="8" spans="2:4" x14ac:dyDescent="0.25">
      <c r="B8" s="77" t="s">
        <v>142</v>
      </c>
      <c r="C8" s="76">
        <v>43</v>
      </c>
      <c r="D8" s="78">
        <v>71152800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0" zoomScale="90" zoomScaleNormal="90" zoomScaleSheetLayoutView="100" workbookViewId="0">
      <selection activeCell="O29" sqref="O29"/>
    </sheetView>
  </sheetViews>
  <sheetFormatPr baseColWidth="10" defaultRowHeight="15" x14ac:dyDescent="0.25"/>
  <cols>
    <col min="1" max="1" width="1" style="17" customWidth="1"/>
    <col min="2" max="2" width="11.42578125" style="17"/>
    <col min="3" max="3" width="17.5703125" style="17" customWidth="1"/>
    <col min="4" max="4" width="11.5703125" style="17" customWidth="1"/>
    <col min="5" max="8" width="11.42578125" style="17"/>
    <col min="9" max="9" width="22.5703125" style="17" customWidth="1"/>
    <col min="10" max="10" width="14" style="17" customWidth="1"/>
    <col min="11" max="11" width="1.7109375" style="17" customWidth="1"/>
    <col min="13" max="224" width="11.42578125" style="17"/>
    <col min="225" max="225" width="4.42578125" style="17" customWidth="1"/>
    <col min="226" max="226" width="11.42578125" style="17"/>
    <col min="227" max="227" width="17.5703125" style="17" customWidth="1"/>
    <col min="228" max="228" width="11.5703125" style="17" customWidth="1"/>
    <col min="229" max="232" width="11.42578125" style="17"/>
    <col min="233" max="233" width="22.5703125" style="17" customWidth="1"/>
    <col min="234" max="234" width="14" style="17" customWidth="1"/>
    <col min="235" max="235" width="1.7109375" style="17" customWidth="1"/>
    <col min="236" max="480" width="11.42578125" style="17"/>
    <col min="481" max="481" width="4.42578125" style="17" customWidth="1"/>
    <col min="482" max="482" width="11.42578125" style="17"/>
    <col min="483" max="483" width="17.5703125" style="17" customWidth="1"/>
    <col min="484" max="484" width="11.5703125" style="17" customWidth="1"/>
    <col min="485" max="488" width="11.42578125" style="17"/>
    <col min="489" max="489" width="22.5703125" style="17" customWidth="1"/>
    <col min="490" max="490" width="14" style="17" customWidth="1"/>
    <col min="491" max="491" width="1.7109375" style="17" customWidth="1"/>
    <col min="492" max="736" width="11.42578125" style="17"/>
    <col min="737" max="737" width="4.42578125" style="17" customWidth="1"/>
    <col min="738" max="738" width="11.42578125" style="17"/>
    <col min="739" max="739" width="17.5703125" style="17" customWidth="1"/>
    <col min="740" max="740" width="11.5703125" style="17" customWidth="1"/>
    <col min="741" max="744" width="11.42578125" style="17"/>
    <col min="745" max="745" width="22.5703125" style="17" customWidth="1"/>
    <col min="746" max="746" width="14" style="17" customWidth="1"/>
    <col min="747" max="747" width="1.7109375" style="17" customWidth="1"/>
    <col min="748" max="992" width="11.42578125" style="17"/>
    <col min="993" max="993" width="4.42578125" style="17" customWidth="1"/>
    <col min="994" max="994" width="11.42578125" style="17"/>
    <col min="995" max="995" width="17.5703125" style="17" customWidth="1"/>
    <col min="996" max="996" width="11.5703125" style="17" customWidth="1"/>
    <col min="997" max="1000" width="11.42578125" style="17"/>
    <col min="1001" max="1001" width="22.5703125" style="17" customWidth="1"/>
    <col min="1002" max="1002" width="14" style="17" customWidth="1"/>
    <col min="1003" max="1003" width="1.7109375" style="17" customWidth="1"/>
    <col min="1004" max="1248" width="11.42578125" style="17"/>
    <col min="1249" max="1249" width="4.42578125" style="17" customWidth="1"/>
    <col min="1250" max="1250" width="11.42578125" style="17"/>
    <col min="1251" max="1251" width="17.5703125" style="17" customWidth="1"/>
    <col min="1252" max="1252" width="11.5703125" style="17" customWidth="1"/>
    <col min="1253" max="1256" width="11.42578125" style="17"/>
    <col min="1257" max="1257" width="22.5703125" style="17" customWidth="1"/>
    <col min="1258" max="1258" width="14" style="17" customWidth="1"/>
    <col min="1259" max="1259" width="1.7109375" style="17" customWidth="1"/>
    <col min="1260" max="1504" width="11.42578125" style="17"/>
    <col min="1505" max="1505" width="4.42578125" style="17" customWidth="1"/>
    <col min="1506" max="1506" width="11.42578125" style="17"/>
    <col min="1507" max="1507" width="17.5703125" style="17" customWidth="1"/>
    <col min="1508" max="1508" width="11.5703125" style="17" customWidth="1"/>
    <col min="1509" max="1512" width="11.42578125" style="17"/>
    <col min="1513" max="1513" width="22.5703125" style="17" customWidth="1"/>
    <col min="1514" max="1514" width="14" style="17" customWidth="1"/>
    <col min="1515" max="1515" width="1.7109375" style="17" customWidth="1"/>
    <col min="1516" max="1760" width="11.42578125" style="17"/>
    <col min="1761" max="1761" width="4.42578125" style="17" customWidth="1"/>
    <col min="1762" max="1762" width="11.42578125" style="17"/>
    <col min="1763" max="1763" width="17.5703125" style="17" customWidth="1"/>
    <col min="1764" max="1764" width="11.5703125" style="17" customWidth="1"/>
    <col min="1765" max="1768" width="11.42578125" style="17"/>
    <col min="1769" max="1769" width="22.5703125" style="17" customWidth="1"/>
    <col min="1770" max="1770" width="14" style="17" customWidth="1"/>
    <col min="1771" max="1771" width="1.7109375" style="17" customWidth="1"/>
    <col min="1772" max="2016" width="11.42578125" style="17"/>
    <col min="2017" max="2017" width="4.42578125" style="17" customWidth="1"/>
    <col min="2018" max="2018" width="11.42578125" style="17"/>
    <col min="2019" max="2019" width="17.5703125" style="17" customWidth="1"/>
    <col min="2020" max="2020" width="11.5703125" style="17" customWidth="1"/>
    <col min="2021" max="2024" width="11.42578125" style="17"/>
    <col min="2025" max="2025" width="22.5703125" style="17" customWidth="1"/>
    <col min="2026" max="2026" width="14" style="17" customWidth="1"/>
    <col min="2027" max="2027" width="1.7109375" style="17" customWidth="1"/>
    <col min="2028" max="2272" width="11.42578125" style="17"/>
    <col min="2273" max="2273" width="4.42578125" style="17" customWidth="1"/>
    <col min="2274" max="2274" width="11.42578125" style="17"/>
    <col min="2275" max="2275" width="17.5703125" style="17" customWidth="1"/>
    <col min="2276" max="2276" width="11.5703125" style="17" customWidth="1"/>
    <col min="2277" max="2280" width="11.42578125" style="17"/>
    <col min="2281" max="2281" width="22.5703125" style="17" customWidth="1"/>
    <col min="2282" max="2282" width="14" style="17" customWidth="1"/>
    <col min="2283" max="2283" width="1.7109375" style="17" customWidth="1"/>
    <col min="2284" max="2528" width="11.42578125" style="17"/>
    <col min="2529" max="2529" width="4.42578125" style="17" customWidth="1"/>
    <col min="2530" max="2530" width="11.42578125" style="17"/>
    <col min="2531" max="2531" width="17.5703125" style="17" customWidth="1"/>
    <col min="2532" max="2532" width="11.5703125" style="17" customWidth="1"/>
    <col min="2533" max="2536" width="11.42578125" style="17"/>
    <col min="2537" max="2537" width="22.5703125" style="17" customWidth="1"/>
    <col min="2538" max="2538" width="14" style="17" customWidth="1"/>
    <col min="2539" max="2539" width="1.7109375" style="17" customWidth="1"/>
    <col min="2540" max="2784" width="11.42578125" style="17"/>
    <col min="2785" max="2785" width="4.42578125" style="17" customWidth="1"/>
    <col min="2786" max="2786" width="11.42578125" style="17"/>
    <col min="2787" max="2787" width="17.5703125" style="17" customWidth="1"/>
    <col min="2788" max="2788" width="11.5703125" style="17" customWidth="1"/>
    <col min="2789" max="2792" width="11.42578125" style="17"/>
    <col min="2793" max="2793" width="22.5703125" style="17" customWidth="1"/>
    <col min="2794" max="2794" width="14" style="17" customWidth="1"/>
    <col min="2795" max="2795" width="1.7109375" style="17" customWidth="1"/>
    <col min="2796" max="3040" width="11.42578125" style="17"/>
    <col min="3041" max="3041" width="4.42578125" style="17" customWidth="1"/>
    <col min="3042" max="3042" width="11.42578125" style="17"/>
    <col min="3043" max="3043" width="17.5703125" style="17" customWidth="1"/>
    <col min="3044" max="3044" width="11.5703125" style="17" customWidth="1"/>
    <col min="3045" max="3048" width="11.42578125" style="17"/>
    <col min="3049" max="3049" width="22.5703125" style="17" customWidth="1"/>
    <col min="3050" max="3050" width="14" style="17" customWidth="1"/>
    <col min="3051" max="3051" width="1.7109375" style="17" customWidth="1"/>
    <col min="3052" max="3296" width="11.42578125" style="17"/>
    <col min="3297" max="3297" width="4.42578125" style="17" customWidth="1"/>
    <col min="3298" max="3298" width="11.42578125" style="17"/>
    <col min="3299" max="3299" width="17.5703125" style="17" customWidth="1"/>
    <col min="3300" max="3300" width="11.5703125" style="17" customWidth="1"/>
    <col min="3301" max="3304" width="11.42578125" style="17"/>
    <col min="3305" max="3305" width="22.5703125" style="17" customWidth="1"/>
    <col min="3306" max="3306" width="14" style="17" customWidth="1"/>
    <col min="3307" max="3307" width="1.7109375" style="17" customWidth="1"/>
    <col min="3308" max="3552" width="11.42578125" style="17"/>
    <col min="3553" max="3553" width="4.42578125" style="17" customWidth="1"/>
    <col min="3554" max="3554" width="11.42578125" style="17"/>
    <col min="3555" max="3555" width="17.5703125" style="17" customWidth="1"/>
    <col min="3556" max="3556" width="11.5703125" style="17" customWidth="1"/>
    <col min="3557" max="3560" width="11.42578125" style="17"/>
    <col min="3561" max="3561" width="22.5703125" style="17" customWidth="1"/>
    <col min="3562" max="3562" width="14" style="17" customWidth="1"/>
    <col min="3563" max="3563" width="1.7109375" style="17" customWidth="1"/>
    <col min="3564" max="3808" width="11.42578125" style="17"/>
    <col min="3809" max="3809" width="4.42578125" style="17" customWidth="1"/>
    <col min="3810" max="3810" width="11.42578125" style="17"/>
    <col min="3811" max="3811" width="17.5703125" style="17" customWidth="1"/>
    <col min="3812" max="3812" width="11.5703125" style="17" customWidth="1"/>
    <col min="3813" max="3816" width="11.42578125" style="17"/>
    <col min="3817" max="3817" width="22.5703125" style="17" customWidth="1"/>
    <col min="3818" max="3818" width="14" style="17" customWidth="1"/>
    <col min="3819" max="3819" width="1.7109375" style="17" customWidth="1"/>
    <col min="3820" max="4064" width="11.42578125" style="17"/>
    <col min="4065" max="4065" width="4.42578125" style="17" customWidth="1"/>
    <col min="4066" max="4066" width="11.42578125" style="17"/>
    <col min="4067" max="4067" width="17.5703125" style="17" customWidth="1"/>
    <col min="4068" max="4068" width="11.5703125" style="17" customWidth="1"/>
    <col min="4069" max="4072" width="11.42578125" style="17"/>
    <col min="4073" max="4073" width="22.5703125" style="17" customWidth="1"/>
    <col min="4074" max="4074" width="14" style="17" customWidth="1"/>
    <col min="4075" max="4075" width="1.7109375" style="17" customWidth="1"/>
    <col min="4076" max="4320" width="11.42578125" style="17"/>
    <col min="4321" max="4321" width="4.42578125" style="17" customWidth="1"/>
    <col min="4322" max="4322" width="11.42578125" style="17"/>
    <col min="4323" max="4323" width="17.5703125" style="17" customWidth="1"/>
    <col min="4324" max="4324" width="11.5703125" style="17" customWidth="1"/>
    <col min="4325" max="4328" width="11.42578125" style="17"/>
    <col min="4329" max="4329" width="22.5703125" style="17" customWidth="1"/>
    <col min="4330" max="4330" width="14" style="17" customWidth="1"/>
    <col min="4331" max="4331" width="1.7109375" style="17" customWidth="1"/>
    <col min="4332" max="4576" width="11.42578125" style="17"/>
    <col min="4577" max="4577" width="4.42578125" style="17" customWidth="1"/>
    <col min="4578" max="4578" width="11.42578125" style="17"/>
    <col min="4579" max="4579" width="17.5703125" style="17" customWidth="1"/>
    <col min="4580" max="4580" width="11.5703125" style="17" customWidth="1"/>
    <col min="4581" max="4584" width="11.42578125" style="17"/>
    <col min="4585" max="4585" width="22.5703125" style="17" customWidth="1"/>
    <col min="4586" max="4586" width="14" style="17" customWidth="1"/>
    <col min="4587" max="4587" width="1.7109375" style="17" customWidth="1"/>
    <col min="4588" max="4832" width="11.42578125" style="17"/>
    <col min="4833" max="4833" width="4.42578125" style="17" customWidth="1"/>
    <col min="4834" max="4834" width="11.42578125" style="17"/>
    <col min="4835" max="4835" width="17.5703125" style="17" customWidth="1"/>
    <col min="4836" max="4836" width="11.5703125" style="17" customWidth="1"/>
    <col min="4837" max="4840" width="11.42578125" style="17"/>
    <col min="4841" max="4841" width="22.5703125" style="17" customWidth="1"/>
    <col min="4842" max="4842" width="14" style="17" customWidth="1"/>
    <col min="4843" max="4843" width="1.7109375" style="17" customWidth="1"/>
    <col min="4844" max="5088" width="11.42578125" style="17"/>
    <col min="5089" max="5089" width="4.42578125" style="17" customWidth="1"/>
    <col min="5090" max="5090" width="11.42578125" style="17"/>
    <col min="5091" max="5091" width="17.5703125" style="17" customWidth="1"/>
    <col min="5092" max="5092" width="11.5703125" style="17" customWidth="1"/>
    <col min="5093" max="5096" width="11.42578125" style="17"/>
    <col min="5097" max="5097" width="22.5703125" style="17" customWidth="1"/>
    <col min="5098" max="5098" width="14" style="17" customWidth="1"/>
    <col min="5099" max="5099" width="1.7109375" style="17" customWidth="1"/>
    <col min="5100" max="5344" width="11.42578125" style="17"/>
    <col min="5345" max="5345" width="4.42578125" style="17" customWidth="1"/>
    <col min="5346" max="5346" width="11.42578125" style="17"/>
    <col min="5347" max="5347" width="17.5703125" style="17" customWidth="1"/>
    <col min="5348" max="5348" width="11.5703125" style="17" customWidth="1"/>
    <col min="5349" max="5352" width="11.42578125" style="17"/>
    <col min="5353" max="5353" width="22.5703125" style="17" customWidth="1"/>
    <col min="5354" max="5354" width="14" style="17" customWidth="1"/>
    <col min="5355" max="5355" width="1.7109375" style="17" customWidth="1"/>
    <col min="5356" max="5600" width="11.42578125" style="17"/>
    <col min="5601" max="5601" width="4.42578125" style="17" customWidth="1"/>
    <col min="5602" max="5602" width="11.42578125" style="17"/>
    <col min="5603" max="5603" width="17.5703125" style="17" customWidth="1"/>
    <col min="5604" max="5604" width="11.5703125" style="17" customWidth="1"/>
    <col min="5605" max="5608" width="11.42578125" style="17"/>
    <col min="5609" max="5609" width="22.5703125" style="17" customWidth="1"/>
    <col min="5610" max="5610" width="14" style="17" customWidth="1"/>
    <col min="5611" max="5611" width="1.7109375" style="17" customWidth="1"/>
    <col min="5612" max="5856" width="11.42578125" style="17"/>
    <col min="5857" max="5857" width="4.42578125" style="17" customWidth="1"/>
    <col min="5858" max="5858" width="11.42578125" style="17"/>
    <col min="5859" max="5859" width="17.5703125" style="17" customWidth="1"/>
    <col min="5860" max="5860" width="11.5703125" style="17" customWidth="1"/>
    <col min="5861" max="5864" width="11.42578125" style="17"/>
    <col min="5865" max="5865" width="22.5703125" style="17" customWidth="1"/>
    <col min="5866" max="5866" width="14" style="17" customWidth="1"/>
    <col min="5867" max="5867" width="1.7109375" style="17" customWidth="1"/>
    <col min="5868" max="6112" width="11.42578125" style="17"/>
    <col min="6113" max="6113" width="4.42578125" style="17" customWidth="1"/>
    <col min="6114" max="6114" width="11.42578125" style="17"/>
    <col min="6115" max="6115" width="17.5703125" style="17" customWidth="1"/>
    <col min="6116" max="6116" width="11.5703125" style="17" customWidth="1"/>
    <col min="6117" max="6120" width="11.42578125" style="17"/>
    <col min="6121" max="6121" width="22.5703125" style="17" customWidth="1"/>
    <col min="6122" max="6122" width="14" style="17" customWidth="1"/>
    <col min="6123" max="6123" width="1.7109375" style="17" customWidth="1"/>
    <col min="6124" max="6368" width="11.42578125" style="17"/>
    <col min="6369" max="6369" width="4.42578125" style="17" customWidth="1"/>
    <col min="6370" max="6370" width="11.42578125" style="17"/>
    <col min="6371" max="6371" width="17.5703125" style="17" customWidth="1"/>
    <col min="6372" max="6372" width="11.5703125" style="17" customWidth="1"/>
    <col min="6373" max="6376" width="11.42578125" style="17"/>
    <col min="6377" max="6377" width="22.5703125" style="17" customWidth="1"/>
    <col min="6378" max="6378" width="14" style="17" customWidth="1"/>
    <col min="6379" max="6379" width="1.7109375" style="17" customWidth="1"/>
    <col min="6380" max="6624" width="11.42578125" style="17"/>
    <col min="6625" max="6625" width="4.42578125" style="17" customWidth="1"/>
    <col min="6626" max="6626" width="11.42578125" style="17"/>
    <col min="6627" max="6627" width="17.5703125" style="17" customWidth="1"/>
    <col min="6628" max="6628" width="11.5703125" style="17" customWidth="1"/>
    <col min="6629" max="6632" width="11.42578125" style="17"/>
    <col min="6633" max="6633" width="22.5703125" style="17" customWidth="1"/>
    <col min="6634" max="6634" width="14" style="17" customWidth="1"/>
    <col min="6635" max="6635" width="1.7109375" style="17" customWidth="1"/>
    <col min="6636" max="6880" width="11.42578125" style="17"/>
    <col min="6881" max="6881" width="4.42578125" style="17" customWidth="1"/>
    <col min="6882" max="6882" width="11.42578125" style="17"/>
    <col min="6883" max="6883" width="17.5703125" style="17" customWidth="1"/>
    <col min="6884" max="6884" width="11.5703125" style="17" customWidth="1"/>
    <col min="6885" max="6888" width="11.42578125" style="17"/>
    <col min="6889" max="6889" width="22.5703125" style="17" customWidth="1"/>
    <col min="6890" max="6890" width="14" style="17" customWidth="1"/>
    <col min="6891" max="6891" width="1.7109375" style="17" customWidth="1"/>
    <col min="6892" max="7136" width="11.42578125" style="17"/>
    <col min="7137" max="7137" width="4.42578125" style="17" customWidth="1"/>
    <col min="7138" max="7138" width="11.42578125" style="17"/>
    <col min="7139" max="7139" width="17.5703125" style="17" customWidth="1"/>
    <col min="7140" max="7140" width="11.5703125" style="17" customWidth="1"/>
    <col min="7141" max="7144" width="11.42578125" style="17"/>
    <col min="7145" max="7145" width="22.5703125" style="17" customWidth="1"/>
    <col min="7146" max="7146" width="14" style="17" customWidth="1"/>
    <col min="7147" max="7147" width="1.7109375" style="17" customWidth="1"/>
    <col min="7148" max="7392" width="11.42578125" style="17"/>
    <col min="7393" max="7393" width="4.42578125" style="17" customWidth="1"/>
    <col min="7394" max="7394" width="11.42578125" style="17"/>
    <col min="7395" max="7395" width="17.5703125" style="17" customWidth="1"/>
    <col min="7396" max="7396" width="11.5703125" style="17" customWidth="1"/>
    <col min="7397" max="7400" width="11.42578125" style="17"/>
    <col min="7401" max="7401" width="22.5703125" style="17" customWidth="1"/>
    <col min="7402" max="7402" width="14" style="17" customWidth="1"/>
    <col min="7403" max="7403" width="1.7109375" style="17" customWidth="1"/>
    <col min="7404" max="7648" width="11.42578125" style="17"/>
    <col min="7649" max="7649" width="4.42578125" style="17" customWidth="1"/>
    <col min="7650" max="7650" width="11.42578125" style="17"/>
    <col min="7651" max="7651" width="17.5703125" style="17" customWidth="1"/>
    <col min="7652" max="7652" width="11.5703125" style="17" customWidth="1"/>
    <col min="7653" max="7656" width="11.42578125" style="17"/>
    <col min="7657" max="7657" width="22.5703125" style="17" customWidth="1"/>
    <col min="7658" max="7658" width="14" style="17" customWidth="1"/>
    <col min="7659" max="7659" width="1.7109375" style="17" customWidth="1"/>
    <col min="7660" max="7904" width="11.42578125" style="17"/>
    <col min="7905" max="7905" width="4.42578125" style="17" customWidth="1"/>
    <col min="7906" max="7906" width="11.42578125" style="17"/>
    <col min="7907" max="7907" width="17.5703125" style="17" customWidth="1"/>
    <col min="7908" max="7908" width="11.5703125" style="17" customWidth="1"/>
    <col min="7909" max="7912" width="11.42578125" style="17"/>
    <col min="7913" max="7913" width="22.5703125" style="17" customWidth="1"/>
    <col min="7914" max="7914" width="14" style="17" customWidth="1"/>
    <col min="7915" max="7915" width="1.7109375" style="17" customWidth="1"/>
    <col min="7916" max="8160" width="11.42578125" style="17"/>
    <col min="8161" max="8161" width="4.42578125" style="17" customWidth="1"/>
    <col min="8162" max="8162" width="11.42578125" style="17"/>
    <col min="8163" max="8163" width="17.5703125" style="17" customWidth="1"/>
    <col min="8164" max="8164" width="11.5703125" style="17" customWidth="1"/>
    <col min="8165" max="8168" width="11.42578125" style="17"/>
    <col min="8169" max="8169" width="22.5703125" style="17" customWidth="1"/>
    <col min="8170" max="8170" width="14" style="17" customWidth="1"/>
    <col min="8171" max="8171" width="1.7109375" style="17" customWidth="1"/>
    <col min="8172" max="8416" width="11.42578125" style="17"/>
    <col min="8417" max="8417" width="4.42578125" style="17" customWidth="1"/>
    <col min="8418" max="8418" width="11.42578125" style="17"/>
    <col min="8419" max="8419" width="17.5703125" style="17" customWidth="1"/>
    <col min="8420" max="8420" width="11.5703125" style="17" customWidth="1"/>
    <col min="8421" max="8424" width="11.42578125" style="17"/>
    <col min="8425" max="8425" width="22.5703125" style="17" customWidth="1"/>
    <col min="8426" max="8426" width="14" style="17" customWidth="1"/>
    <col min="8427" max="8427" width="1.7109375" style="17" customWidth="1"/>
    <col min="8428" max="8672" width="11.42578125" style="17"/>
    <col min="8673" max="8673" width="4.42578125" style="17" customWidth="1"/>
    <col min="8674" max="8674" width="11.42578125" style="17"/>
    <col min="8675" max="8675" width="17.5703125" style="17" customWidth="1"/>
    <col min="8676" max="8676" width="11.5703125" style="17" customWidth="1"/>
    <col min="8677" max="8680" width="11.42578125" style="17"/>
    <col min="8681" max="8681" width="22.5703125" style="17" customWidth="1"/>
    <col min="8682" max="8682" width="14" style="17" customWidth="1"/>
    <col min="8683" max="8683" width="1.7109375" style="17" customWidth="1"/>
    <col min="8684" max="8928" width="11.42578125" style="17"/>
    <col min="8929" max="8929" width="4.42578125" style="17" customWidth="1"/>
    <col min="8930" max="8930" width="11.42578125" style="17"/>
    <col min="8931" max="8931" width="17.5703125" style="17" customWidth="1"/>
    <col min="8932" max="8932" width="11.5703125" style="17" customWidth="1"/>
    <col min="8933" max="8936" width="11.42578125" style="17"/>
    <col min="8937" max="8937" width="22.5703125" style="17" customWidth="1"/>
    <col min="8938" max="8938" width="14" style="17" customWidth="1"/>
    <col min="8939" max="8939" width="1.7109375" style="17" customWidth="1"/>
    <col min="8940" max="9184" width="11.42578125" style="17"/>
    <col min="9185" max="9185" width="4.42578125" style="17" customWidth="1"/>
    <col min="9186" max="9186" width="11.42578125" style="17"/>
    <col min="9187" max="9187" width="17.5703125" style="17" customWidth="1"/>
    <col min="9188" max="9188" width="11.5703125" style="17" customWidth="1"/>
    <col min="9189" max="9192" width="11.42578125" style="17"/>
    <col min="9193" max="9193" width="22.5703125" style="17" customWidth="1"/>
    <col min="9194" max="9194" width="14" style="17" customWidth="1"/>
    <col min="9195" max="9195" width="1.7109375" style="17" customWidth="1"/>
    <col min="9196" max="9440" width="11.42578125" style="17"/>
    <col min="9441" max="9441" width="4.42578125" style="17" customWidth="1"/>
    <col min="9442" max="9442" width="11.42578125" style="17"/>
    <col min="9443" max="9443" width="17.5703125" style="17" customWidth="1"/>
    <col min="9444" max="9444" width="11.5703125" style="17" customWidth="1"/>
    <col min="9445" max="9448" width="11.42578125" style="17"/>
    <col min="9449" max="9449" width="22.5703125" style="17" customWidth="1"/>
    <col min="9450" max="9450" width="14" style="17" customWidth="1"/>
    <col min="9451" max="9451" width="1.7109375" style="17" customWidth="1"/>
    <col min="9452" max="9696" width="11.42578125" style="17"/>
    <col min="9697" max="9697" width="4.42578125" style="17" customWidth="1"/>
    <col min="9698" max="9698" width="11.42578125" style="17"/>
    <col min="9699" max="9699" width="17.5703125" style="17" customWidth="1"/>
    <col min="9700" max="9700" width="11.5703125" style="17" customWidth="1"/>
    <col min="9701" max="9704" width="11.42578125" style="17"/>
    <col min="9705" max="9705" width="22.5703125" style="17" customWidth="1"/>
    <col min="9706" max="9706" width="14" style="17" customWidth="1"/>
    <col min="9707" max="9707" width="1.7109375" style="17" customWidth="1"/>
    <col min="9708" max="9952" width="11.42578125" style="17"/>
    <col min="9953" max="9953" width="4.42578125" style="17" customWidth="1"/>
    <col min="9954" max="9954" width="11.42578125" style="17"/>
    <col min="9955" max="9955" width="17.5703125" style="17" customWidth="1"/>
    <col min="9956" max="9956" width="11.5703125" style="17" customWidth="1"/>
    <col min="9957" max="9960" width="11.42578125" style="17"/>
    <col min="9961" max="9961" width="22.5703125" style="17" customWidth="1"/>
    <col min="9962" max="9962" width="14" style="17" customWidth="1"/>
    <col min="9963" max="9963" width="1.7109375" style="17" customWidth="1"/>
    <col min="9964" max="10208" width="11.42578125" style="17"/>
    <col min="10209" max="10209" width="4.42578125" style="17" customWidth="1"/>
    <col min="10210" max="10210" width="11.42578125" style="17"/>
    <col min="10211" max="10211" width="17.5703125" style="17" customWidth="1"/>
    <col min="10212" max="10212" width="11.5703125" style="17" customWidth="1"/>
    <col min="10213" max="10216" width="11.42578125" style="17"/>
    <col min="10217" max="10217" width="22.5703125" style="17" customWidth="1"/>
    <col min="10218" max="10218" width="14" style="17" customWidth="1"/>
    <col min="10219" max="10219" width="1.7109375" style="17" customWidth="1"/>
    <col min="10220" max="10464" width="11.42578125" style="17"/>
    <col min="10465" max="10465" width="4.42578125" style="17" customWidth="1"/>
    <col min="10466" max="10466" width="11.42578125" style="17"/>
    <col min="10467" max="10467" width="17.5703125" style="17" customWidth="1"/>
    <col min="10468" max="10468" width="11.5703125" style="17" customWidth="1"/>
    <col min="10469" max="10472" width="11.42578125" style="17"/>
    <col min="10473" max="10473" width="22.5703125" style="17" customWidth="1"/>
    <col min="10474" max="10474" width="14" style="17" customWidth="1"/>
    <col min="10475" max="10475" width="1.7109375" style="17" customWidth="1"/>
    <col min="10476" max="10720" width="11.42578125" style="17"/>
    <col min="10721" max="10721" width="4.42578125" style="17" customWidth="1"/>
    <col min="10722" max="10722" width="11.42578125" style="17"/>
    <col min="10723" max="10723" width="17.5703125" style="17" customWidth="1"/>
    <col min="10724" max="10724" width="11.5703125" style="17" customWidth="1"/>
    <col min="10725" max="10728" width="11.42578125" style="17"/>
    <col min="10729" max="10729" width="22.5703125" style="17" customWidth="1"/>
    <col min="10730" max="10730" width="14" style="17" customWidth="1"/>
    <col min="10731" max="10731" width="1.7109375" style="17" customWidth="1"/>
    <col min="10732" max="10976" width="11.42578125" style="17"/>
    <col min="10977" max="10977" width="4.42578125" style="17" customWidth="1"/>
    <col min="10978" max="10978" width="11.42578125" style="17"/>
    <col min="10979" max="10979" width="17.5703125" style="17" customWidth="1"/>
    <col min="10980" max="10980" width="11.5703125" style="17" customWidth="1"/>
    <col min="10981" max="10984" width="11.42578125" style="17"/>
    <col min="10985" max="10985" width="22.5703125" style="17" customWidth="1"/>
    <col min="10986" max="10986" width="14" style="17" customWidth="1"/>
    <col min="10987" max="10987" width="1.7109375" style="17" customWidth="1"/>
    <col min="10988" max="11232" width="11.42578125" style="17"/>
    <col min="11233" max="11233" width="4.42578125" style="17" customWidth="1"/>
    <col min="11234" max="11234" width="11.42578125" style="17"/>
    <col min="11235" max="11235" width="17.5703125" style="17" customWidth="1"/>
    <col min="11236" max="11236" width="11.5703125" style="17" customWidth="1"/>
    <col min="11237" max="11240" width="11.42578125" style="17"/>
    <col min="11241" max="11241" width="22.5703125" style="17" customWidth="1"/>
    <col min="11242" max="11242" width="14" style="17" customWidth="1"/>
    <col min="11243" max="11243" width="1.7109375" style="17" customWidth="1"/>
    <col min="11244" max="11488" width="11.42578125" style="17"/>
    <col min="11489" max="11489" width="4.42578125" style="17" customWidth="1"/>
    <col min="11490" max="11490" width="11.42578125" style="17"/>
    <col min="11491" max="11491" width="17.5703125" style="17" customWidth="1"/>
    <col min="11492" max="11492" width="11.5703125" style="17" customWidth="1"/>
    <col min="11493" max="11496" width="11.42578125" style="17"/>
    <col min="11497" max="11497" width="22.5703125" style="17" customWidth="1"/>
    <col min="11498" max="11498" width="14" style="17" customWidth="1"/>
    <col min="11499" max="11499" width="1.7109375" style="17" customWidth="1"/>
    <col min="11500" max="11744" width="11.42578125" style="17"/>
    <col min="11745" max="11745" width="4.42578125" style="17" customWidth="1"/>
    <col min="11746" max="11746" width="11.42578125" style="17"/>
    <col min="11747" max="11747" width="17.5703125" style="17" customWidth="1"/>
    <col min="11748" max="11748" width="11.5703125" style="17" customWidth="1"/>
    <col min="11749" max="11752" width="11.42578125" style="17"/>
    <col min="11753" max="11753" width="22.5703125" style="17" customWidth="1"/>
    <col min="11754" max="11754" width="14" style="17" customWidth="1"/>
    <col min="11755" max="11755" width="1.7109375" style="17" customWidth="1"/>
    <col min="11756" max="12000" width="11.42578125" style="17"/>
    <col min="12001" max="12001" width="4.42578125" style="17" customWidth="1"/>
    <col min="12002" max="12002" width="11.42578125" style="17"/>
    <col min="12003" max="12003" width="17.5703125" style="17" customWidth="1"/>
    <col min="12004" max="12004" width="11.5703125" style="17" customWidth="1"/>
    <col min="12005" max="12008" width="11.42578125" style="17"/>
    <col min="12009" max="12009" width="22.5703125" style="17" customWidth="1"/>
    <col min="12010" max="12010" width="14" style="17" customWidth="1"/>
    <col min="12011" max="12011" width="1.7109375" style="17" customWidth="1"/>
    <col min="12012" max="12256" width="11.42578125" style="17"/>
    <col min="12257" max="12257" width="4.42578125" style="17" customWidth="1"/>
    <col min="12258" max="12258" width="11.42578125" style="17"/>
    <col min="12259" max="12259" width="17.5703125" style="17" customWidth="1"/>
    <col min="12260" max="12260" width="11.5703125" style="17" customWidth="1"/>
    <col min="12261" max="12264" width="11.42578125" style="17"/>
    <col min="12265" max="12265" width="22.5703125" style="17" customWidth="1"/>
    <col min="12266" max="12266" width="14" style="17" customWidth="1"/>
    <col min="12267" max="12267" width="1.7109375" style="17" customWidth="1"/>
    <col min="12268" max="12512" width="11.42578125" style="17"/>
    <col min="12513" max="12513" width="4.42578125" style="17" customWidth="1"/>
    <col min="12514" max="12514" width="11.42578125" style="17"/>
    <col min="12515" max="12515" width="17.5703125" style="17" customWidth="1"/>
    <col min="12516" max="12516" width="11.5703125" style="17" customWidth="1"/>
    <col min="12517" max="12520" width="11.42578125" style="17"/>
    <col min="12521" max="12521" width="22.5703125" style="17" customWidth="1"/>
    <col min="12522" max="12522" width="14" style="17" customWidth="1"/>
    <col min="12523" max="12523" width="1.7109375" style="17" customWidth="1"/>
    <col min="12524" max="12768" width="11.42578125" style="17"/>
    <col min="12769" max="12769" width="4.42578125" style="17" customWidth="1"/>
    <col min="12770" max="12770" width="11.42578125" style="17"/>
    <col min="12771" max="12771" width="17.5703125" style="17" customWidth="1"/>
    <col min="12772" max="12772" width="11.5703125" style="17" customWidth="1"/>
    <col min="12773" max="12776" width="11.42578125" style="17"/>
    <col min="12777" max="12777" width="22.5703125" style="17" customWidth="1"/>
    <col min="12778" max="12778" width="14" style="17" customWidth="1"/>
    <col min="12779" max="12779" width="1.7109375" style="17" customWidth="1"/>
    <col min="12780" max="13024" width="11.42578125" style="17"/>
    <col min="13025" max="13025" width="4.42578125" style="17" customWidth="1"/>
    <col min="13026" max="13026" width="11.42578125" style="17"/>
    <col min="13027" max="13027" width="17.5703125" style="17" customWidth="1"/>
    <col min="13028" max="13028" width="11.5703125" style="17" customWidth="1"/>
    <col min="13029" max="13032" width="11.42578125" style="17"/>
    <col min="13033" max="13033" width="22.5703125" style="17" customWidth="1"/>
    <col min="13034" max="13034" width="14" style="17" customWidth="1"/>
    <col min="13035" max="13035" width="1.7109375" style="17" customWidth="1"/>
    <col min="13036" max="13280" width="11.42578125" style="17"/>
    <col min="13281" max="13281" width="4.42578125" style="17" customWidth="1"/>
    <col min="13282" max="13282" width="11.42578125" style="17"/>
    <col min="13283" max="13283" width="17.5703125" style="17" customWidth="1"/>
    <col min="13284" max="13284" width="11.5703125" style="17" customWidth="1"/>
    <col min="13285" max="13288" width="11.42578125" style="17"/>
    <col min="13289" max="13289" width="22.5703125" style="17" customWidth="1"/>
    <col min="13290" max="13290" width="14" style="17" customWidth="1"/>
    <col min="13291" max="13291" width="1.7109375" style="17" customWidth="1"/>
    <col min="13292" max="13536" width="11.42578125" style="17"/>
    <col min="13537" max="13537" width="4.42578125" style="17" customWidth="1"/>
    <col min="13538" max="13538" width="11.42578125" style="17"/>
    <col min="13539" max="13539" width="17.5703125" style="17" customWidth="1"/>
    <col min="13540" max="13540" width="11.5703125" style="17" customWidth="1"/>
    <col min="13541" max="13544" width="11.42578125" style="17"/>
    <col min="13545" max="13545" width="22.5703125" style="17" customWidth="1"/>
    <col min="13546" max="13546" width="14" style="17" customWidth="1"/>
    <col min="13547" max="13547" width="1.7109375" style="17" customWidth="1"/>
    <col min="13548" max="13792" width="11.42578125" style="17"/>
    <col min="13793" max="13793" width="4.42578125" style="17" customWidth="1"/>
    <col min="13794" max="13794" width="11.42578125" style="17"/>
    <col min="13795" max="13795" width="17.5703125" style="17" customWidth="1"/>
    <col min="13796" max="13796" width="11.5703125" style="17" customWidth="1"/>
    <col min="13797" max="13800" width="11.42578125" style="17"/>
    <col min="13801" max="13801" width="22.5703125" style="17" customWidth="1"/>
    <col min="13802" max="13802" width="14" style="17" customWidth="1"/>
    <col min="13803" max="13803" width="1.7109375" style="17" customWidth="1"/>
    <col min="13804" max="14048" width="11.42578125" style="17"/>
    <col min="14049" max="14049" width="4.42578125" style="17" customWidth="1"/>
    <col min="14050" max="14050" width="11.42578125" style="17"/>
    <col min="14051" max="14051" width="17.5703125" style="17" customWidth="1"/>
    <col min="14052" max="14052" width="11.5703125" style="17" customWidth="1"/>
    <col min="14053" max="14056" width="11.42578125" style="17"/>
    <col min="14057" max="14057" width="22.5703125" style="17" customWidth="1"/>
    <col min="14058" max="14058" width="14" style="17" customWidth="1"/>
    <col min="14059" max="14059" width="1.7109375" style="17" customWidth="1"/>
    <col min="14060" max="14304" width="11.42578125" style="17"/>
    <col min="14305" max="14305" width="4.42578125" style="17" customWidth="1"/>
    <col min="14306" max="14306" width="11.42578125" style="17"/>
    <col min="14307" max="14307" width="17.5703125" style="17" customWidth="1"/>
    <col min="14308" max="14308" width="11.5703125" style="17" customWidth="1"/>
    <col min="14309" max="14312" width="11.42578125" style="17"/>
    <col min="14313" max="14313" width="22.5703125" style="17" customWidth="1"/>
    <col min="14314" max="14314" width="14" style="17" customWidth="1"/>
    <col min="14315" max="14315" width="1.7109375" style="17" customWidth="1"/>
    <col min="14316" max="14560" width="11.42578125" style="17"/>
    <col min="14561" max="14561" width="4.42578125" style="17" customWidth="1"/>
    <col min="14562" max="14562" width="11.42578125" style="17"/>
    <col min="14563" max="14563" width="17.5703125" style="17" customWidth="1"/>
    <col min="14564" max="14564" width="11.5703125" style="17" customWidth="1"/>
    <col min="14565" max="14568" width="11.42578125" style="17"/>
    <col min="14569" max="14569" width="22.5703125" style="17" customWidth="1"/>
    <col min="14570" max="14570" width="14" style="17" customWidth="1"/>
    <col min="14571" max="14571" width="1.7109375" style="17" customWidth="1"/>
    <col min="14572" max="14816" width="11.42578125" style="17"/>
    <col min="14817" max="14817" width="4.42578125" style="17" customWidth="1"/>
    <col min="14818" max="14818" width="11.42578125" style="17"/>
    <col min="14819" max="14819" width="17.5703125" style="17" customWidth="1"/>
    <col min="14820" max="14820" width="11.5703125" style="17" customWidth="1"/>
    <col min="14821" max="14824" width="11.42578125" style="17"/>
    <col min="14825" max="14825" width="22.5703125" style="17" customWidth="1"/>
    <col min="14826" max="14826" width="14" style="17" customWidth="1"/>
    <col min="14827" max="14827" width="1.7109375" style="17" customWidth="1"/>
    <col min="14828" max="15072" width="11.42578125" style="17"/>
    <col min="15073" max="15073" width="4.42578125" style="17" customWidth="1"/>
    <col min="15074" max="15074" width="11.42578125" style="17"/>
    <col min="15075" max="15075" width="17.5703125" style="17" customWidth="1"/>
    <col min="15076" max="15076" width="11.5703125" style="17" customWidth="1"/>
    <col min="15077" max="15080" width="11.42578125" style="17"/>
    <col min="15081" max="15081" width="22.5703125" style="17" customWidth="1"/>
    <col min="15082" max="15082" width="14" style="17" customWidth="1"/>
    <col min="15083" max="15083" width="1.7109375" style="17" customWidth="1"/>
    <col min="15084" max="15328" width="11.42578125" style="17"/>
    <col min="15329" max="15329" width="4.42578125" style="17" customWidth="1"/>
    <col min="15330" max="15330" width="11.42578125" style="17"/>
    <col min="15331" max="15331" width="17.5703125" style="17" customWidth="1"/>
    <col min="15332" max="15332" width="11.5703125" style="17" customWidth="1"/>
    <col min="15333" max="15336" width="11.42578125" style="17"/>
    <col min="15337" max="15337" width="22.5703125" style="17" customWidth="1"/>
    <col min="15338" max="15338" width="14" style="17" customWidth="1"/>
    <col min="15339" max="15339" width="1.7109375" style="17" customWidth="1"/>
    <col min="15340" max="15584" width="11.42578125" style="17"/>
    <col min="15585" max="15585" width="4.42578125" style="17" customWidth="1"/>
    <col min="15586" max="15586" width="11.42578125" style="17"/>
    <col min="15587" max="15587" width="17.5703125" style="17" customWidth="1"/>
    <col min="15588" max="15588" width="11.5703125" style="17" customWidth="1"/>
    <col min="15589" max="15592" width="11.42578125" style="17"/>
    <col min="15593" max="15593" width="22.5703125" style="17" customWidth="1"/>
    <col min="15594" max="15594" width="14" style="17" customWidth="1"/>
    <col min="15595" max="15595" width="1.7109375" style="17" customWidth="1"/>
    <col min="15596" max="15840" width="11.42578125" style="17"/>
    <col min="15841" max="15841" width="4.42578125" style="17" customWidth="1"/>
    <col min="15842" max="15842" width="11.42578125" style="17"/>
    <col min="15843" max="15843" width="17.5703125" style="17" customWidth="1"/>
    <col min="15844" max="15844" width="11.5703125" style="17" customWidth="1"/>
    <col min="15845" max="15848" width="11.42578125" style="17"/>
    <col min="15849" max="15849" width="22.5703125" style="17" customWidth="1"/>
    <col min="15850" max="15850" width="14" style="17" customWidth="1"/>
    <col min="15851" max="15851" width="1.7109375" style="17" customWidth="1"/>
    <col min="15852" max="16096" width="11.42578125" style="17"/>
    <col min="16097" max="16097" width="4.42578125" style="17" customWidth="1"/>
    <col min="16098" max="16098" width="11.42578125" style="17"/>
    <col min="16099" max="16099" width="17.5703125" style="17" customWidth="1"/>
    <col min="16100" max="16100" width="11.5703125" style="17" customWidth="1"/>
    <col min="16101" max="16104" width="11.42578125" style="17"/>
    <col min="16105" max="16105" width="22.5703125" style="17" customWidth="1"/>
    <col min="16106" max="16106" width="14" style="17" customWidth="1"/>
    <col min="16107" max="16107" width="1.7109375" style="17" customWidth="1"/>
    <col min="16108" max="16384" width="11.42578125" style="17"/>
  </cols>
  <sheetData>
    <row r="1" spans="2:10" ht="6" customHeight="1" thickBot="1" x14ac:dyDescent="0.3"/>
    <row r="2" spans="2:10" ht="19.5" customHeight="1" x14ac:dyDescent="0.25">
      <c r="B2" s="18"/>
      <c r="C2" s="19"/>
      <c r="D2" s="20" t="s">
        <v>16</v>
      </c>
      <c r="E2" s="21"/>
      <c r="F2" s="21"/>
      <c r="G2" s="21"/>
      <c r="H2" s="21"/>
      <c r="I2" s="22"/>
      <c r="J2" s="23" t="s">
        <v>17</v>
      </c>
    </row>
    <row r="3" spans="2:10" ht="15.75" thickBot="1" x14ac:dyDescent="0.3">
      <c r="B3" s="24"/>
      <c r="C3" s="25"/>
      <c r="D3" s="26"/>
      <c r="E3" s="27"/>
      <c r="F3" s="27"/>
      <c r="G3" s="27"/>
      <c r="H3" s="27"/>
      <c r="I3" s="28"/>
      <c r="J3" s="29"/>
    </row>
    <row r="4" spans="2:10" x14ac:dyDescent="0.25">
      <c r="B4" s="24"/>
      <c r="C4" s="25"/>
      <c r="D4" s="20" t="s">
        <v>18</v>
      </c>
      <c r="E4" s="21"/>
      <c r="F4" s="21"/>
      <c r="G4" s="21"/>
      <c r="H4" s="21"/>
      <c r="I4" s="22"/>
      <c r="J4" s="23" t="s">
        <v>19</v>
      </c>
    </row>
    <row r="5" spans="2:10" x14ac:dyDescent="0.25">
      <c r="B5" s="24"/>
      <c r="C5" s="25"/>
      <c r="D5" s="30"/>
      <c r="E5" s="31"/>
      <c r="F5" s="31"/>
      <c r="G5" s="31"/>
      <c r="H5" s="31"/>
      <c r="I5" s="32"/>
      <c r="J5" s="33"/>
    </row>
    <row r="6" spans="2:10" ht="15.75" thickBot="1" x14ac:dyDescent="0.3">
      <c r="B6" s="34"/>
      <c r="C6" s="35"/>
      <c r="D6" s="26"/>
      <c r="E6" s="27"/>
      <c r="F6" s="27"/>
      <c r="G6" s="27"/>
      <c r="H6" s="27"/>
      <c r="I6" s="28"/>
      <c r="J6" s="29"/>
    </row>
    <row r="7" spans="2:10" x14ac:dyDescent="0.25">
      <c r="B7" s="36"/>
      <c r="J7" s="37"/>
    </row>
    <row r="8" spans="2:10" x14ac:dyDescent="0.25">
      <c r="B8" s="36"/>
      <c r="J8" s="37"/>
    </row>
    <row r="9" spans="2:10" x14ac:dyDescent="0.25">
      <c r="B9" s="36"/>
      <c r="J9" s="37"/>
    </row>
    <row r="10" spans="2:10" x14ac:dyDescent="0.25">
      <c r="B10" s="36"/>
      <c r="C10" s="38" t="s">
        <v>20</v>
      </c>
      <c r="E10" s="39"/>
      <c r="J10" s="37"/>
    </row>
    <row r="11" spans="2:10" x14ac:dyDescent="0.25">
      <c r="B11" s="36"/>
      <c r="J11" s="37"/>
    </row>
    <row r="12" spans="2:10" x14ac:dyDescent="0.25">
      <c r="B12" s="36"/>
      <c r="C12" s="38" t="s">
        <v>146</v>
      </c>
      <c r="J12" s="37"/>
    </row>
    <row r="13" spans="2:10" x14ac:dyDescent="0.25">
      <c r="B13" s="36"/>
      <c r="C13" s="38" t="s">
        <v>147</v>
      </c>
      <c r="J13" s="37"/>
    </row>
    <row r="14" spans="2:10" x14ac:dyDescent="0.25">
      <c r="B14" s="36"/>
      <c r="J14" s="37"/>
    </row>
    <row r="15" spans="2:10" x14ac:dyDescent="0.25">
      <c r="B15" s="36"/>
      <c r="C15" s="17" t="s">
        <v>21</v>
      </c>
      <c r="J15" s="37"/>
    </row>
    <row r="16" spans="2:10" x14ac:dyDescent="0.25">
      <c r="B16" s="36"/>
      <c r="C16" s="40"/>
      <c r="J16" s="37"/>
    </row>
    <row r="17" spans="2:10" x14ac:dyDescent="0.25">
      <c r="B17" s="36"/>
      <c r="C17" s="17" t="s">
        <v>22</v>
      </c>
      <c r="D17" s="39"/>
      <c r="H17" s="41" t="s">
        <v>23</v>
      </c>
      <c r="I17" s="41" t="s">
        <v>24</v>
      </c>
      <c r="J17" s="37"/>
    </row>
    <row r="18" spans="2:10" x14ac:dyDescent="0.25">
      <c r="B18" s="36"/>
      <c r="C18" s="38" t="s">
        <v>25</v>
      </c>
      <c r="D18" s="38"/>
      <c r="E18" s="38"/>
      <c r="F18" s="38"/>
      <c r="H18" s="42">
        <v>43</v>
      </c>
      <c r="I18" s="79">
        <v>71152800</v>
      </c>
      <c r="J18" s="37"/>
    </row>
    <row r="19" spans="2:10" x14ac:dyDescent="0.25">
      <c r="B19" s="36"/>
      <c r="C19" s="17" t="s">
        <v>26</v>
      </c>
      <c r="H19" s="43">
        <v>1</v>
      </c>
      <c r="I19" s="44">
        <v>2160000</v>
      </c>
      <c r="J19" s="37"/>
    </row>
    <row r="20" spans="2:10" x14ac:dyDescent="0.25">
      <c r="B20" s="36"/>
      <c r="C20" s="17" t="s">
        <v>27</v>
      </c>
      <c r="H20" s="43">
        <v>4</v>
      </c>
      <c r="I20" s="44">
        <v>7830000</v>
      </c>
      <c r="J20" s="37"/>
    </row>
    <row r="21" spans="2:10" x14ac:dyDescent="0.25">
      <c r="B21" s="36"/>
      <c r="C21" s="17" t="s">
        <v>28</v>
      </c>
      <c r="H21" s="43">
        <v>16</v>
      </c>
      <c r="I21" s="45">
        <v>22732800</v>
      </c>
      <c r="J21" s="37"/>
    </row>
    <row r="22" spans="2:10" x14ac:dyDescent="0.25">
      <c r="B22" s="36"/>
      <c r="C22" s="17" t="s">
        <v>29</v>
      </c>
      <c r="H22" s="43">
        <v>0</v>
      </c>
      <c r="I22" s="44">
        <v>0</v>
      </c>
      <c r="J22" s="37"/>
    </row>
    <row r="23" spans="2:10" ht="15.75" thickBot="1" x14ac:dyDescent="0.3">
      <c r="B23" s="36"/>
      <c r="C23" s="17" t="s">
        <v>30</v>
      </c>
      <c r="H23" s="46">
        <v>0</v>
      </c>
      <c r="I23" s="47">
        <v>0</v>
      </c>
      <c r="J23" s="37"/>
    </row>
    <row r="24" spans="2:10" x14ac:dyDescent="0.25">
      <c r="B24" s="36"/>
      <c r="C24" s="38" t="s">
        <v>31</v>
      </c>
      <c r="D24" s="38"/>
      <c r="E24" s="38"/>
      <c r="F24" s="38"/>
      <c r="H24" s="42">
        <f>H19+H20+H21+H22+H23</f>
        <v>21</v>
      </c>
      <c r="I24" s="48">
        <f>I19+I20+I21+I22+I23</f>
        <v>32722800</v>
      </c>
      <c r="J24" s="37"/>
    </row>
    <row r="25" spans="2:10" x14ac:dyDescent="0.25">
      <c r="B25" s="36"/>
      <c r="C25" s="17" t="s">
        <v>32</v>
      </c>
      <c r="H25" s="43">
        <v>15</v>
      </c>
      <c r="I25" s="44">
        <v>25290000</v>
      </c>
      <c r="J25" s="37"/>
    </row>
    <row r="26" spans="2:10" ht="15.75" thickBot="1" x14ac:dyDescent="0.3">
      <c r="B26" s="36"/>
      <c r="C26" s="17" t="s">
        <v>33</v>
      </c>
      <c r="H26" s="46">
        <v>7</v>
      </c>
      <c r="I26" s="47">
        <v>13140000</v>
      </c>
      <c r="J26" s="37"/>
    </row>
    <row r="27" spans="2:10" x14ac:dyDescent="0.25">
      <c r="B27" s="36"/>
      <c r="C27" s="38" t="s">
        <v>34</v>
      </c>
      <c r="D27" s="38"/>
      <c r="E27" s="38"/>
      <c r="F27" s="38"/>
      <c r="H27" s="42">
        <f>H25+H26</f>
        <v>22</v>
      </c>
      <c r="I27" s="48">
        <f>I25+I26</f>
        <v>38430000</v>
      </c>
      <c r="J27" s="37"/>
    </row>
    <row r="28" spans="2:10" ht="15.75" thickBot="1" x14ac:dyDescent="0.3">
      <c r="B28" s="36"/>
      <c r="C28" s="17" t="s">
        <v>35</v>
      </c>
      <c r="D28" s="38"/>
      <c r="E28" s="38"/>
      <c r="F28" s="38"/>
      <c r="H28" s="46">
        <v>0</v>
      </c>
      <c r="I28" s="47">
        <v>0</v>
      </c>
      <c r="J28" s="37"/>
    </row>
    <row r="29" spans="2:10" x14ac:dyDescent="0.25">
      <c r="B29" s="36"/>
      <c r="C29" s="38" t="s">
        <v>36</v>
      </c>
      <c r="D29" s="38"/>
      <c r="E29" s="38"/>
      <c r="F29" s="38"/>
      <c r="H29" s="43">
        <f>H28</f>
        <v>0</v>
      </c>
      <c r="I29" s="44">
        <f>I28</f>
        <v>0</v>
      </c>
      <c r="J29" s="37"/>
    </row>
    <row r="30" spans="2:10" x14ac:dyDescent="0.25">
      <c r="B30" s="36"/>
      <c r="C30" s="38"/>
      <c r="D30" s="38"/>
      <c r="E30" s="38"/>
      <c r="F30" s="38"/>
      <c r="H30" s="49"/>
      <c r="I30" s="48"/>
      <c r="J30" s="37"/>
    </row>
    <row r="31" spans="2:10" ht="15.75" thickBot="1" x14ac:dyDescent="0.3">
      <c r="B31" s="36"/>
      <c r="C31" s="38" t="s">
        <v>37</v>
      </c>
      <c r="D31" s="38"/>
      <c r="H31" s="50">
        <f>H24+H27+H29</f>
        <v>43</v>
      </c>
      <c r="I31" s="51">
        <f>I24+I27+I29</f>
        <v>71152800</v>
      </c>
      <c r="J31" s="37"/>
    </row>
    <row r="32" spans="2:10" ht="15.75" thickTop="1" x14ac:dyDescent="0.25">
      <c r="B32" s="36"/>
      <c r="C32" s="38"/>
      <c r="D32" s="38"/>
      <c r="H32" s="52"/>
      <c r="I32" s="44"/>
      <c r="J32" s="37"/>
    </row>
    <row r="33" spans="2:10" x14ac:dyDescent="0.25">
      <c r="B33" s="36"/>
      <c r="G33" s="52"/>
      <c r="H33" s="52"/>
      <c r="I33" s="52"/>
      <c r="J33" s="37"/>
    </row>
    <row r="34" spans="2:10" x14ac:dyDescent="0.25">
      <c r="B34" s="36"/>
      <c r="G34" s="52"/>
      <c r="H34" s="52"/>
      <c r="I34" s="52"/>
      <c r="J34" s="37"/>
    </row>
    <row r="35" spans="2:10" x14ac:dyDescent="0.25">
      <c r="B35" s="36"/>
      <c r="G35" s="52"/>
      <c r="H35" s="52"/>
      <c r="I35" s="52"/>
      <c r="J35" s="37"/>
    </row>
    <row r="36" spans="2:10" ht="15.75" thickBot="1" x14ac:dyDescent="0.3">
      <c r="B36" s="36"/>
      <c r="C36" s="53" t="s">
        <v>148</v>
      </c>
      <c r="D36" s="54"/>
      <c r="G36" s="53" t="s">
        <v>38</v>
      </c>
      <c r="H36" s="54"/>
      <c r="I36" s="52"/>
      <c r="J36" s="37"/>
    </row>
    <row r="37" spans="2:10" ht="4.5" customHeight="1" x14ac:dyDescent="0.25">
      <c r="B37" s="36"/>
      <c r="C37" s="52"/>
      <c r="D37" s="52"/>
      <c r="G37" s="52"/>
      <c r="H37" s="52"/>
      <c r="I37" s="52"/>
      <c r="J37" s="37"/>
    </row>
    <row r="38" spans="2:10" x14ac:dyDescent="0.25">
      <c r="B38" s="36"/>
      <c r="C38" s="38" t="s">
        <v>149</v>
      </c>
      <c r="G38" s="55" t="s">
        <v>39</v>
      </c>
      <c r="H38" s="52"/>
      <c r="I38" s="52"/>
      <c r="J38" s="37"/>
    </row>
    <row r="39" spans="2:10" x14ac:dyDescent="0.25">
      <c r="B39" s="36"/>
      <c r="G39" s="52"/>
      <c r="H39" s="52"/>
      <c r="I39" s="52"/>
      <c r="J39" s="37"/>
    </row>
    <row r="40" spans="2:10" ht="18.75" customHeight="1" thickBot="1" x14ac:dyDescent="0.3">
      <c r="B40" s="56"/>
      <c r="C40" s="57"/>
      <c r="D40" s="57"/>
      <c r="E40" s="57"/>
      <c r="F40" s="57"/>
      <c r="G40" s="54"/>
      <c r="H40" s="54"/>
      <c r="I40" s="54"/>
      <c r="J40" s="58"/>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2023-06-14T13:44:37Z</cp:lastPrinted>
  <dcterms:created xsi:type="dcterms:W3CDTF">2022-06-01T14:39:12Z</dcterms:created>
  <dcterms:modified xsi:type="dcterms:W3CDTF">2023-06-20T20:18:30Z</dcterms:modified>
</cp:coreProperties>
</file>