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6. JUNIO\NIT805026250 CLINICA SIGMA\"/>
    </mc:Choice>
  </mc:AlternateContent>
  <bookViews>
    <workbookView xWindow="-120" yWindow="-120" windowWidth="15480" windowHeight="5355" activeTab="3"/>
  </bookViews>
  <sheets>
    <sheet name="INFO IPS" sheetId="3" r:id="rId1"/>
    <sheet name="TD" sheetId="5" r:id="rId2"/>
    <sheet name="ESTADO DE CADA FACTURA" sheetId="4" r:id="rId3"/>
    <sheet name="FOR-CSA-018" sheetId="6" r:id="rId4"/>
    <sheet name="FOR_CSA_004" sheetId="7" r:id="rId5"/>
  </sheets>
  <definedNames>
    <definedName name="_xlnm._FilterDatabase" localSheetId="2" hidden="1">'ESTADO DE CADA FACTURA'!$A$2:$AT$126</definedName>
    <definedName name="_xlnm._FilterDatabase" localSheetId="0" hidden="1">'INFO IPS'!$A$1:$J$125</definedName>
  </definedNames>
  <calcPr calcId="152511"/>
  <pivotCaches>
    <pivotCache cacheId="172"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6" l="1"/>
  <c r="AA1" i="4" l="1"/>
  <c r="AB1" i="4"/>
  <c r="I20" i="7" l="1"/>
  <c r="H20" i="7"/>
  <c r="I30" i="6"/>
  <c r="H30" i="6"/>
  <c r="H28" i="6"/>
  <c r="H32" i="6" l="1"/>
  <c r="AR1" i="4"/>
  <c r="AQ1" i="4"/>
  <c r="Z1" i="4"/>
  <c r="X1" i="4"/>
  <c r="T1" i="4"/>
  <c r="U1" i="4"/>
  <c r="V1" i="4"/>
  <c r="S1" i="4"/>
  <c r="R1" i="4"/>
  <c r="H126" i="3" l="1"/>
  <c r="G126" i="3"/>
  <c r="I28" i="6"/>
  <c r="I32" i="6" s="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<sst xmlns="http://schemas.openxmlformats.org/spreadsheetml/2006/main" count="2044" uniqueCount="473">
  <si>
    <t>29/04/2023</t>
  </si>
  <si>
    <t>12/05/2023</t>
  </si>
  <si>
    <t>26/04/2023</t>
  </si>
  <si>
    <t>14/04/2023</t>
  </si>
  <si>
    <t>28/03/2023</t>
  </si>
  <si>
    <t>17/04/2023</t>
  </si>
  <si>
    <t>05/04/2023</t>
  </si>
  <si>
    <t>15/04/2023</t>
  </si>
  <si>
    <t>01/04/2023</t>
  </si>
  <si>
    <t>21/03/2023</t>
  </si>
  <si>
    <t>10/04/2023</t>
  </si>
  <si>
    <t>16/03/2023</t>
  </si>
  <si>
    <t>13/03/2023</t>
  </si>
  <si>
    <t>15/05/2023</t>
  </si>
  <si>
    <t>09/05/2023</t>
  </si>
  <si>
    <t>11/04/2023</t>
  </si>
  <si>
    <t>17/03/2023</t>
  </si>
  <si>
    <t>10/05/2023</t>
  </si>
  <si>
    <t>29/03/2023</t>
  </si>
  <si>
    <t>28/02/2023</t>
  </si>
  <si>
    <t>22/03/2023</t>
  </si>
  <si>
    <t>23/02/2023</t>
  </si>
  <si>
    <t>22/02/2023</t>
  </si>
  <si>
    <t>14/02/2023</t>
  </si>
  <si>
    <t>20/02/2023</t>
  </si>
  <si>
    <t>25/01/2023</t>
  </si>
  <si>
    <t>08/02/2023</t>
  </si>
  <si>
    <t>01/03/2023</t>
  </si>
  <si>
    <t>13/02/2023</t>
  </si>
  <si>
    <t>31/01/2023</t>
  </si>
  <si>
    <t>30/01/2023</t>
  </si>
  <si>
    <t>24/01/2023</t>
  </si>
  <si>
    <t>30/12/2022</t>
  </si>
  <si>
    <t>06/01/2023</t>
  </si>
  <si>
    <t>29/12/2022</t>
  </si>
  <si>
    <t>11/01/2023</t>
  </si>
  <si>
    <t>05/01/2023</t>
  </si>
  <si>
    <t>10/01/2023</t>
  </si>
  <si>
    <t>14/12/2022</t>
  </si>
  <si>
    <t>04/01/2023</t>
  </si>
  <si>
    <t>30/11/2022</t>
  </si>
  <si>
    <t>02/01/2023</t>
  </si>
  <si>
    <t>15/11/2022</t>
  </si>
  <si>
    <t>10/11/2022</t>
  </si>
  <si>
    <t>15/12/2022</t>
  </si>
  <si>
    <t>01/12/2022</t>
  </si>
  <si>
    <t>19/12/2022</t>
  </si>
  <si>
    <t>01/11/2022</t>
  </si>
  <si>
    <t>09/11/2022</t>
  </si>
  <si>
    <t>31/10/2022</t>
  </si>
  <si>
    <t>03/11/2022</t>
  </si>
  <si>
    <t>27/10/2022</t>
  </si>
  <si>
    <t>02/11/2022</t>
  </si>
  <si>
    <t>30/09/2022</t>
  </si>
  <si>
    <t>12/10/2022</t>
  </si>
  <si>
    <t>19/10/2022</t>
  </si>
  <si>
    <t>18/10/2022</t>
  </si>
  <si>
    <t>14/09/2022</t>
  </si>
  <si>
    <t>19/09/2022</t>
  </si>
  <si>
    <t>30/08/2022</t>
  </si>
  <si>
    <t>27/09/2022</t>
  </si>
  <si>
    <t>05/10/2022</t>
  </si>
  <si>
    <t>26/09/2022</t>
  </si>
  <si>
    <t>04/10/2022</t>
  </si>
  <si>
    <t>10/04/2022</t>
  </si>
  <si>
    <t>29/09/2022</t>
  </si>
  <si>
    <t>11/08/2022</t>
  </si>
  <si>
    <t>31/08/2022</t>
  </si>
  <si>
    <t>16/09/2022</t>
  </si>
  <si>
    <t>03/08/2022</t>
  </si>
  <si>
    <t>18/08/2022</t>
  </si>
  <si>
    <t>30/07/2022</t>
  </si>
  <si>
    <t>01/07/2022</t>
  </si>
  <si>
    <t>02/08/2022</t>
  </si>
  <si>
    <t>30/06/2022</t>
  </si>
  <si>
    <t>22/06/2022</t>
  </si>
  <si>
    <t>14/07/2022</t>
  </si>
  <si>
    <t>01/08/2022</t>
  </si>
  <si>
    <t>07/07/2022</t>
  </si>
  <si>
    <t>15/07/2022</t>
  </si>
  <si>
    <t>31/05/2022</t>
  </si>
  <si>
    <t>06/07/2022</t>
  </si>
  <si>
    <t>23/04/2022</t>
  </si>
  <si>
    <t>09/05/2022</t>
  </si>
  <si>
    <t>31/08/2021</t>
  </si>
  <si>
    <t>16/09/2021</t>
  </si>
  <si>
    <t>03/03/2020</t>
  </si>
  <si>
    <t>12/03/2020</t>
  </si>
  <si>
    <t>25/03/2022</t>
  </si>
  <si>
    <t>13/04/2022</t>
  </si>
  <si>
    <t>NIT IPS</t>
  </si>
  <si>
    <t>NOMBRE IPS</t>
  </si>
  <si>
    <t>Prefijo Factura</t>
  </si>
  <si>
    <t>Numero Factura</t>
  </si>
  <si>
    <t>IPS Fecha factura</t>
  </si>
  <si>
    <t>IPS Fecha radicado</t>
  </si>
  <si>
    <t>IPS Valor Factura</t>
  </si>
  <si>
    <t>IPS Saldo Factura</t>
  </si>
  <si>
    <t>Tipo de Contrato</t>
  </si>
  <si>
    <t>Sede/Ciudad</t>
  </si>
  <si>
    <t>OCCIDENTAL DE INVERSIONES MEDICO QUIRURGICA</t>
  </si>
  <si>
    <t>Evento</t>
  </si>
  <si>
    <t>Cali</t>
  </si>
  <si>
    <t>FE</t>
  </si>
  <si>
    <t>TOTAL CARTERA COMFENALCO CORTE AL 31 DE MAYO DE 2023</t>
  </si>
  <si>
    <t>Generado por:</t>
  </si>
  <si>
    <t>Luz Adriana Sinisterra R.</t>
  </si>
  <si>
    <t>Jefe de Facturación y Cartera</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</si>
  <si>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</si>
  <si>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</si>
  <si>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</si>
  <si>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</si>
  <si>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</si>
  <si>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</si>
  <si>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</si>
  <si>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</si>
  <si>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</si>
  <si>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</si>
  <si>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</si>
  <si>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</si>
  <si>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</si>
  <si>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VALOR_NOTA_DEBITO</t>
  </si>
  <si>
    <t>VALOR_DESCCOMERCIAL</t>
  </si>
  <si>
    <t>VALOR_GLOSA_ACEPTDA</t>
  </si>
  <si>
    <t>VALOR_CRUZADO_SASS</t>
  </si>
  <si>
    <t>SALDO_SASS</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</si>
  <si>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</si>
  <si>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</si>
  <si>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</si>
  <si>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</si>
  <si>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</si>
  <si>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</si>
  <si>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</si>
  <si>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</si>
  <si>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</si>
  <si>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</si>
  <si>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</si>
  <si>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</si>
  <si>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</si>
  <si>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</si>
  <si>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</si>
  <si>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</si>
  <si>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</si>
  <si>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</si>
  <si>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SI</t>
  </si>
  <si>
    <t>B)Factura sin saldo ERP</t>
  </si>
  <si>
    <t>OK</t>
  </si>
  <si>
    <t>B)Factura sin saldo ERP/conciliar diferencia glosa aceptada</t>
  </si>
  <si>
    <t>B)Factura sin saldo ERP/conciliar diferencia valor de factura</t>
  </si>
  <si>
    <t>C)Glosas total pendiente por respuesta de IPS</t>
  </si>
  <si>
    <t>C)Glosas total pendiente por respuesta de IPS/conciliar diferencia valor de factura</t>
  </si>
  <si>
    <t>IPS ACEPTA EL VALOR TOTAL DE LA GLOSA 15932 CON EL NUMERO DE LA NOTA CREDITO # 987430. ANDRES FERNANDEZ</t>
  </si>
  <si>
    <t>IP SACEPTA EL VALOR PARCIAL DE 128852 EN NOTA CREDITO ENVIADA NOTA CREDITO # 987425. ANDRES FERNANDEZ</t>
  </si>
  <si>
    <t>IPS ACEPTA EL VALOR PARCIAL DE 134000 EN NOTA CREDITO NUMERO # 987456. ANDRES FERNANDEZ</t>
  </si>
  <si>
    <t>SOPORTES SE DEVUELV FACTURA MULTIUSUARIO REVISAR EN EL DETALLE DE PACIENTES JORGE HERNAN SANCHEZ Y KEVIN ESTEVEN LARGO SUMAN INSUMOS POR VALOR $ 5.020.000 X2 USUARIOS =$ 10.040.000 Y FACTURAN UN VLAOR DIFERNETE DE ACUERDO AL DETALLE FACTURADO VALIDAR ENVIAN FACTURA $ 10.860.000 MILENA</t>
  </si>
  <si>
    <t>AUT SE DEVUELV SOPROTE FACUTRA MULTIUSIARIO LA AUT200203071313537 USUARIO ALICIA ASPRILLA PEREA CONSULTA NO EXISTE EN SISTEMA REVISAR CON EL AREA ENCARGADA DE AUTORIZACIOES. QUE LE GENERAN UNA QUE DEJE CRUZAR.MILENA</t>
  </si>
  <si>
    <t>PGP FACTURACION SE DEVUELVE FACTURA USUARIO MICOLTA OLAYA JACC 16482150 AUT  222658516533943 PERTENECE A PGP DE SIGMASEDE DE ATENCION SERINSA CALI NORORIENTE.MILENA</t>
  </si>
  <si>
    <t>TARIFA MAYOR VALOR COBRADO EN CODIGO 121102 FACTURAN $ 536.874 CONVENIO $ 306.785 SE OBJETA LA DIFERENCIA. MILENA</t>
  </si>
  <si>
    <t>PGP AUT SE DEVUELVE FACTURA DE MULTIFACTURA LA AUTORIZACION231148552460968 ESTA ANULDA SE REMITE AL AREA ENCARGADA NO REEPLAZAN POR SER PFM VALIDAR CON AUTORIZACIONES MILENA</t>
  </si>
  <si>
    <t>PGP AUT SE DEVUELVE SOPORTE FACTURA MULTIUSUARIO LA AUTORIZA231093360414487 ESTA ANULADA SE ESCALA A AUTORIZACIONES NO REEMPLAZAN LA AUTORIZACION ANULADA REFIEREN QUE ES PAGO GLOBA PROSPECTIVO GESTIONAR CON EL AREA DE AUTORIZACIONES CUALQUIER INQUIETUD VALIDAR CON AUTORIZAICOENS.MILENA</t>
  </si>
  <si>
    <t>PGP AUT SE DEVUELVE SOPORTE FACTURA MULTIUSUARIO AUTORIZAICON 231158545518152 ANULADA SE REVMITE AL AREA ENCARGADA NO REEMPLAZAN POR SER PFM VALIDAR CON AUTORIZACIONES.MILENA</t>
  </si>
  <si>
    <t>E)Glosas total en Gestion por ERP/conciliar diferencia en glosa aceptada</t>
  </si>
  <si>
    <t>C.MODERADORA/COPAGO NO DESCONTADO EN LA FACTURA LA AUTORIZACION 223288516398992 GENERA $ 102.900 SE VALIDA NO EXCENTO DE COPAGO.MILENA</t>
  </si>
  <si>
    <t>AUT SE DEVUELVE SOPORTE DE FACTURA MULTIUSUARIO PACIENTE ALEJANDRO BARONA MARTIN CC 14835989 ENVIAN AUT 230828545582348GENERADA EL 20230323 EN ESTADO ANULADA SE ENVIA A AUTORIZACIONES REFIEREN QUE TIENEN OTRA AUT 230803284427673  GENERADA2 DIAS ANTES 20230321 PARA EL MISMO SERVICIO PERO ESTA YA CANCELADA EN LA FACTURA FE 276922 .REVISAR Y GESTIONAR CON ELAREA ENCARGADA.MILENA</t>
  </si>
  <si>
    <t>FACTURACION SE OBJETA USUARIO YARA FLOREZ SANDRA PATRICIACC 66777729 DE MULTIFACTURA AUT 230933360425603 PERTENCECE A PGP SIGMA SEDE  SERSALUD S.A - SEDE YUMBOANGIOTOMOGRAFIA BILATERAL MILENA</t>
  </si>
  <si>
    <t>FACTURA</t>
  </si>
  <si>
    <t>FE_277591</t>
  </si>
  <si>
    <t>FE_278210</t>
  </si>
  <si>
    <t>FE_278211</t>
  </si>
  <si>
    <t>FE_278212</t>
  </si>
  <si>
    <t>FE_278213</t>
  </si>
  <si>
    <t>FE_260023</t>
  </si>
  <si>
    <t>FE_260611</t>
  </si>
  <si>
    <t>FE_261047</t>
  </si>
  <si>
    <t>FE_263992</t>
  </si>
  <si>
    <t>FE_264028</t>
  </si>
  <si>
    <t>FE_264030</t>
  </si>
  <si>
    <t>FE_264094</t>
  </si>
  <si>
    <t>FE_264095</t>
  </si>
  <si>
    <t>FE_264127</t>
  </si>
  <si>
    <t>FE_264372</t>
  </si>
  <si>
    <t>FE_265140</t>
  </si>
  <si>
    <t>FE_265242</t>
  </si>
  <si>
    <t>FE_265244</t>
  </si>
  <si>
    <t>FE_266557</t>
  </si>
  <si>
    <t>FE_266730</t>
  </si>
  <si>
    <t>FE_267408</t>
  </si>
  <si>
    <t>FE_265548</t>
  </si>
  <si>
    <t>FE_265555</t>
  </si>
  <si>
    <t>FE_267443</t>
  </si>
  <si>
    <t>FE_268496</t>
  </si>
  <si>
    <t>FE_268520</t>
  </si>
  <si>
    <t>FE_269041</t>
  </si>
  <si>
    <t>FE_269050</t>
  </si>
  <si>
    <t>FE_269938</t>
  </si>
  <si>
    <t>FE_269946</t>
  </si>
  <si>
    <t>FE_269948</t>
  </si>
  <si>
    <t>FE_269966</t>
  </si>
  <si>
    <t>FE_270160</t>
  </si>
  <si>
    <t>FE_270164</t>
  </si>
  <si>
    <t>FE_270174</t>
  </si>
  <si>
    <t>FE_270198</t>
  </si>
  <si>
    <t>FE_270614</t>
  </si>
  <si>
    <t>FE_270744</t>
  </si>
  <si>
    <t>FE_270745</t>
  </si>
  <si>
    <t>FE_273139</t>
  </si>
  <si>
    <t>FE_273155</t>
  </si>
  <si>
    <t>FE_273188</t>
  </si>
  <si>
    <t>FE_273199</t>
  </si>
  <si>
    <t>FE_273203</t>
  </si>
  <si>
    <t>FE_273210</t>
  </si>
  <si>
    <t>FE_273211</t>
  </si>
  <si>
    <t>FE_273297</t>
  </si>
  <si>
    <t>FE_274103</t>
  </si>
  <si>
    <t>FE_274142</t>
  </si>
  <si>
    <t>FE_274178</t>
  </si>
  <si>
    <t>FE_274377</t>
  </si>
  <si>
    <t>FE_274481</t>
  </si>
  <si>
    <t>FE_274498</t>
  </si>
  <si>
    <t>FE_274502</t>
  </si>
  <si>
    <t>FE_274872</t>
  </si>
  <si>
    <t>FE_275066</t>
  </si>
  <si>
    <t>FE_275069</t>
  </si>
  <si>
    <t>FE_275072</t>
  </si>
  <si>
    <t>FE_275077</t>
  </si>
  <si>
    <t>FE_275078</t>
  </si>
  <si>
    <t>FE_268120</t>
  </si>
  <si>
    <t>FE_268182</t>
  </si>
  <si>
    <t>FE_268192</t>
  </si>
  <si>
    <t>FE_268356</t>
  </si>
  <si>
    <t>FE_271652</t>
  </si>
  <si>
    <t>FE_271725</t>
  </si>
  <si>
    <t>FE_272174</t>
  </si>
  <si>
    <t>FE_272181</t>
  </si>
  <si>
    <t>FE_272204</t>
  </si>
  <si>
    <t>FE_275514</t>
  </si>
  <si>
    <t>FE_275516</t>
  </si>
  <si>
    <t>FE_275779</t>
  </si>
  <si>
    <t>FE_275782</t>
  </si>
  <si>
    <t>FE_275785</t>
  </si>
  <si>
    <t>FE_276303</t>
  </si>
  <si>
    <t>FE_276313</t>
  </si>
  <si>
    <t>FE_276319</t>
  </si>
  <si>
    <t>FE_276324</t>
  </si>
  <si>
    <t>FE_276526</t>
  </si>
  <si>
    <t>FE_276527</t>
  </si>
  <si>
    <t>FE_276553</t>
  </si>
  <si>
    <t>FE_276634</t>
  </si>
  <si>
    <t>FE_276879</t>
  </si>
  <si>
    <t>FE_276889</t>
  </si>
  <si>
    <t>FE_276908</t>
  </si>
  <si>
    <t>FE_276922</t>
  </si>
  <si>
    <t>FE_276967</t>
  </si>
  <si>
    <t>FE_277186</t>
  </si>
  <si>
    <t>FE_277187</t>
  </si>
  <si>
    <t>FE_277190</t>
  </si>
  <si>
    <t>FE_277192</t>
  </si>
  <si>
    <t>FE_277416</t>
  </si>
  <si>
    <t>FE_277418</t>
  </si>
  <si>
    <t>FE_277419</t>
  </si>
  <si>
    <t>FE_278000</t>
  </si>
  <si>
    <t>FE_278049</t>
  </si>
  <si>
    <t>FE_278050</t>
  </si>
  <si>
    <t>FE_278516</t>
  </si>
  <si>
    <t>FE_278215</t>
  </si>
  <si>
    <t>FE_278479</t>
  </si>
  <si>
    <t>FE_251303</t>
  </si>
  <si>
    <t>FE_273137</t>
  </si>
  <si>
    <t>FE_268469</t>
  </si>
  <si>
    <t>FE_271611</t>
  </si>
  <si>
    <t>FE_267446</t>
  </si>
  <si>
    <t>FE_267447</t>
  </si>
  <si>
    <t>FE_266536</t>
  </si>
  <si>
    <t>FE_267438</t>
  </si>
  <si>
    <t>FE_265264</t>
  </si>
  <si>
    <t>FE_262772</t>
  </si>
  <si>
    <t>FE_263646</t>
  </si>
  <si>
    <t>FE_263962</t>
  </si>
  <si>
    <t>_228033</t>
  </si>
  <si>
    <t>FE_265199</t>
  </si>
  <si>
    <t>FE_276531</t>
  </si>
  <si>
    <t>FE_277355</t>
  </si>
  <si>
    <t>FE_275513</t>
  </si>
  <si>
    <t>FE_277595</t>
  </si>
  <si>
    <t>FE_278650</t>
  </si>
  <si>
    <t>FE_278651</t>
  </si>
  <si>
    <t>FE_278512</t>
  </si>
  <si>
    <t>FE_278214</t>
  </si>
  <si>
    <t>FE_278062</t>
  </si>
  <si>
    <t>FE_277590</t>
  </si>
  <si>
    <t>LLAVE</t>
  </si>
  <si>
    <t>805026250_FE_277591</t>
  </si>
  <si>
    <t>805026250_FE_278210</t>
  </si>
  <si>
    <t>805026250_FE_278211</t>
  </si>
  <si>
    <t>805026250_FE_278212</t>
  </si>
  <si>
    <t>805026250_FE_278213</t>
  </si>
  <si>
    <t>805026250_FE_260023</t>
  </si>
  <si>
    <t>805026250_FE_260611</t>
  </si>
  <si>
    <t>805026250_FE_261047</t>
  </si>
  <si>
    <t>805026250_FE_263992</t>
  </si>
  <si>
    <t>805026250_FE_264028</t>
  </si>
  <si>
    <t>805026250_FE_264030</t>
  </si>
  <si>
    <t>805026250_FE_264094</t>
  </si>
  <si>
    <t>805026250_FE_264095</t>
  </si>
  <si>
    <t>805026250_FE_264127</t>
  </si>
  <si>
    <t>805026250_FE_264372</t>
  </si>
  <si>
    <t>805026250_FE_265140</t>
  </si>
  <si>
    <t>805026250_FE_265242</t>
  </si>
  <si>
    <t>805026250_FE_265244</t>
  </si>
  <si>
    <t>805026250_FE_266557</t>
  </si>
  <si>
    <t>805026250_FE_266730</t>
  </si>
  <si>
    <t>805026250_FE_267408</t>
  </si>
  <si>
    <t>805026250_FE_265548</t>
  </si>
  <si>
    <t>805026250_FE_265555</t>
  </si>
  <si>
    <t>805026250_FE_267443</t>
  </si>
  <si>
    <t>805026250_FE_268496</t>
  </si>
  <si>
    <t>805026250_FE_268520</t>
  </si>
  <si>
    <t>805026250_FE_269041</t>
  </si>
  <si>
    <t>805026250_FE_269050</t>
  </si>
  <si>
    <t>805026250_FE_269938</t>
  </si>
  <si>
    <t>805026250_FE_269946</t>
  </si>
  <si>
    <t>805026250_FE_269948</t>
  </si>
  <si>
    <t>805026250_FE_269966</t>
  </si>
  <si>
    <t>805026250_FE_270160</t>
  </si>
  <si>
    <t>805026250_FE_270164</t>
  </si>
  <si>
    <t>805026250_FE_270174</t>
  </si>
  <si>
    <t>805026250_FE_270198</t>
  </si>
  <si>
    <t>805026250_FE_270614</t>
  </si>
  <si>
    <t>805026250_FE_270744</t>
  </si>
  <si>
    <t>805026250_FE_270745</t>
  </si>
  <si>
    <t>805026250_FE_273139</t>
  </si>
  <si>
    <t>805026250_FE_273155</t>
  </si>
  <si>
    <t>805026250_FE_273188</t>
  </si>
  <si>
    <t>805026250_FE_273199</t>
  </si>
  <si>
    <t>805026250_FE_273203</t>
  </si>
  <si>
    <t>805026250_FE_273210</t>
  </si>
  <si>
    <t>805026250_FE_273211</t>
  </si>
  <si>
    <t>805026250_FE_273297</t>
  </si>
  <si>
    <t>805026250_FE_274103</t>
  </si>
  <si>
    <t>805026250_FE_274142</t>
  </si>
  <si>
    <t>805026250_FE_274178</t>
  </si>
  <si>
    <t>805026250_FE_274377</t>
  </si>
  <si>
    <t>805026250_FE_274481</t>
  </si>
  <si>
    <t>805026250_FE_274498</t>
  </si>
  <si>
    <t>805026250_FE_274502</t>
  </si>
  <si>
    <t>805026250_FE_274872</t>
  </si>
  <si>
    <t>805026250_FE_275066</t>
  </si>
  <si>
    <t>805026250_FE_275069</t>
  </si>
  <si>
    <t>805026250_FE_275072</t>
  </si>
  <si>
    <t>805026250_FE_275077</t>
  </si>
  <si>
    <t>805026250_FE_275078</t>
  </si>
  <si>
    <t>805026250_FE_268120</t>
  </si>
  <si>
    <t>805026250_FE_268182</t>
  </si>
  <si>
    <t>805026250_FE_268192</t>
  </si>
  <si>
    <t>805026250_FE_268356</t>
  </si>
  <si>
    <t>805026250_FE_271652</t>
  </si>
  <si>
    <t>805026250_FE_271725</t>
  </si>
  <si>
    <t>805026250_FE_272174</t>
  </si>
  <si>
    <t>805026250_FE_272181</t>
  </si>
  <si>
    <t>805026250_FE_272204</t>
  </si>
  <si>
    <t>805026250_FE_275514</t>
  </si>
  <si>
    <t>805026250_FE_275516</t>
  </si>
  <si>
    <t>805026250_FE_275779</t>
  </si>
  <si>
    <t>805026250_FE_275782</t>
  </si>
  <si>
    <t>805026250_FE_275785</t>
  </si>
  <si>
    <t>805026250_FE_276303</t>
  </si>
  <si>
    <t>805026250_FE_276313</t>
  </si>
  <si>
    <t>805026250_FE_276319</t>
  </si>
  <si>
    <t>805026250_FE_276324</t>
  </si>
  <si>
    <t>805026250_FE_276526</t>
  </si>
  <si>
    <t>805026250_FE_276527</t>
  </si>
  <si>
    <t>805026250_FE_276553</t>
  </si>
  <si>
    <t>805026250_FE_276634</t>
  </si>
  <si>
    <t>805026250_FE_276879</t>
  </si>
  <si>
    <t>805026250_FE_276889</t>
  </si>
  <si>
    <t>805026250_FE_276908</t>
  </si>
  <si>
    <t>805026250_FE_276922</t>
  </si>
  <si>
    <t>805026250_FE_276967</t>
  </si>
  <si>
    <t>805026250_FE_277186</t>
  </si>
  <si>
    <t>805026250_FE_277187</t>
  </si>
  <si>
    <t>805026250_FE_277190</t>
  </si>
  <si>
    <t>805026250_FE_277192</t>
  </si>
  <si>
    <t>805026250_FE_277416</t>
  </si>
  <si>
    <t>805026250_FE_277418</t>
  </si>
  <si>
    <t>805026250_FE_277419</t>
  </si>
  <si>
    <t>805026250_FE_278000</t>
  </si>
  <si>
    <t>805026250_FE_278049</t>
  </si>
  <si>
    <t>805026250_FE_278050</t>
  </si>
  <si>
    <t>805026250_FE_278516</t>
  </si>
  <si>
    <t>805026250_FE_278215</t>
  </si>
  <si>
    <t>805026250_FE_278479</t>
  </si>
  <si>
    <t>805026250_FE_251303</t>
  </si>
  <si>
    <t>805026250_FE_273137</t>
  </si>
  <si>
    <t>805026250_FE_268469</t>
  </si>
  <si>
    <t>805026250_FE_271611</t>
  </si>
  <si>
    <t>805026250_FE_267446</t>
  </si>
  <si>
    <t>805026250_FE_267447</t>
  </si>
  <si>
    <t>805026250_FE_266536</t>
  </si>
  <si>
    <t>805026250_FE_267438</t>
  </si>
  <si>
    <t>805026250_FE_265264</t>
  </si>
  <si>
    <t>805026250_FE_262772</t>
  </si>
  <si>
    <t>805026250_FE_263646</t>
  </si>
  <si>
    <t>805026250_FE_263962</t>
  </si>
  <si>
    <t>805026250__228033</t>
  </si>
  <si>
    <t>805026250_FE_265199</t>
  </si>
  <si>
    <t>805026250_FE_276531</t>
  </si>
  <si>
    <t>805026250_FE_277355</t>
  </si>
  <si>
    <t>805026250_FE_275513</t>
  </si>
  <si>
    <t>805026250_FE_277595</t>
  </si>
  <si>
    <t>805026250_FE_278650</t>
  </si>
  <si>
    <t>805026250_FE_278651</t>
  </si>
  <si>
    <t>805026250_FE_278512</t>
  </si>
  <si>
    <t>805026250_FE_278214</t>
  </si>
  <si>
    <t>805026250_FE_278062</t>
  </si>
  <si>
    <t>805026250_FE_277590</t>
  </si>
  <si>
    <t>ESTADO EPS 05 DE JUNIO DE 2023</t>
  </si>
  <si>
    <t>POR PAGAR SAP</t>
  </si>
  <si>
    <t>DOCUMENTO CONTABLE</t>
  </si>
  <si>
    <t>FUERA DE CIERRE</t>
  </si>
  <si>
    <t>VALOR_GLOSA_DEVOLUCION</t>
  </si>
  <si>
    <t>VALOR_CANCELADO_SAP</t>
  </si>
  <si>
    <t>OBSERVACION_GLOSA_DEVOLUCION</t>
  </si>
  <si>
    <t>VAGLO</t>
  </si>
  <si>
    <t>DEVOLUCION</t>
  </si>
  <si>
    <t>GLOSA</t>
  </si>
  <si>
    <t>FACTURA DEVUELTA</t>
  </si>
  <si>
    <t>GLOSA POR CONCILIAR</t>
  </si>
  <si>
    <t>FACTURA EN PROCESO INTERNO</t>
  </si>
  <si>
    <t>FACTURA CANCELADA</t>
  </si>
  <si>
    <t>29.05.2023</t>
  </si>
  <si>
    <t>FACTURACION EN PROGRAMACION DE PAGO</t>
  </si>
  <si>
    <t>Total general</t>
  </si>
  <si>
    <t xml:space="preserve"> TIPIFICACION</t>
  </si>
  <si>
    <t xml:space="preserve"> CANT FACT</t>
  </si>
  <si>
    <t xml:space="preserve"> SALDO_FACT_IPS</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</si>
  <si>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</si>
  <si>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</si>
  <si>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</si>
  <si>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</si>
  <si>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</si>
  <si>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</si>
  <si>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</si>
  <si>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</si>
  <si>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</si>
  <si>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</si>
  <si>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 CERRADA SIN RESPUESTA IPS</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</si>
  <si>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</si>
  <si>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</si>
  <si>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</si>
  <si>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</si>
  <si>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</si>
  <si>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</si>
  <si>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</si>
  <si>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NATALIA GRANADOS</t>
  </si>
  <si>
    <t>ANALISTA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</si>
  <si>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</si>
  <si>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</si>
  <si>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</si>
  <si>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</si>
  <si>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</si>
  <si>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FACTURA-GLOSA-DEVOLUCION ACEPTADA POR LA IPS ( $ )</t>
  </si>
  <si>
    <t>TOTAL CARTERA REVISADA CIRCULAR 030</t>
  </si>
  <si>
    <t>EPS COMFENALCO VALLE</t>
  </si>
  <si>
    <t>SANTIAGO DE CALI , JUNIO 05  DE 2023</t>
  </si>
  <si>
    <t>Señores : CLINICA SIGMA</t>
  </si>
  <si>
    <t>NIT: 805026250</t>
  </si>
  <si>
    <t>A continuacion me permito remitir nuestra respuesta al estado de cartera presentado en la fecha: 05/06/2023</t>
  </si>
  <si>
    <t>LUZ ADRIANA SINISTERRA</t>
  </si>
  <si>
    <t>Cartera - Clinica Sigma</t>
  </si>
  <si>
    <t>Corte al dia: 31/05/2023</t>
  </si>
  <si>
    <t>IPS.CLINICA SIGMA</t>
  </si>
  <si>
    <t>FACTURA CANCELADA PARCIALMENTE</t>
  </si>
  <si>
    <t>Con Corte al dia :31/05/2023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</si>
</sst>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_-&quot;$&quot;* #,##0_-;\-&quot;$&quot;* #,##0_-;_-&quot;$&quot;* &quot;-&quot;_-;_-@_-"/>
    <numFmt numFmtId="165" formatCode="&quot;$&quot;\ #,##0"/>
    <numFmt numFmtId="166" formatCode="&quot;$&quot;\ #,##0;[Red]&quot;$&quot;\ #,##0"/>
    <numFmt numFmtId="167" formatCode="[$-240A]d&quot; de &quot;mmmm&quot; de &quot;yyyy;@"/>
    <numFmt numFmtId="168" formatCode="_-* #,##0_-;\-* #,##0_-;_-* &quot;-&quot;??_-;_-@_-"/>
    <numFmt numFmtId="169" formatCode="[$$-240A]\ #,##0;\-[$$-240A]\ #,##0"/>
  </numFmts>
  <fonts count="13" x14ac:knownFonts="1">
    <font>
      <sz val="10"/>
      <name val="Arial"/>
    </font>
    <font>
      <sz val="11"/>
      <color theme="1"/>
      <name val="Calibri"/>
      <family val="2"/>
      <scheme val="minor"/>
    </font>
    <font>
      <sz val="11"/>
      <color theme="1"/>
      <name val="Century Gothic"/>
      <family val="2"/>
    </font>
    <font>
      <sz val="10"/>
      <name val="Calibri"/>
      <family val="2"/>
      <scheme val="minor"/>
    </font>
    <font>
      <b/>
      <sz val="11"/>
      <color theme="1"/>
      <name val="Calibri"/>
      <family val="2"/>
      <scheme val="minor"/>
    </font>
    <font>
      <b/>
      <sz val="9"/>
      <color indexed="81"/>
      <name val="Tahoma"/>
      <family val="2"/>
    </font>
    <font>
      <sz val="9"/>
      <color indexed="81"/>
      <name val="Tahoma"/>
      <family val="2"/>
    </font>
    <font>
      <b/>
      <sz val="10"/>
      <color theme="1"/>
      <name val="Calibri"/>
      <family val="2"/>
      <scheme val="minor"/>
    </font>
    <font>
      <b/>
      <sz val="10"/>
      <name val="Calibri"/>
      <family val="2"/>
      <scheme val="minor"/>
    </font>
    <font>
      <sz val="10"/>
      <name val="Arial"/>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164" fontId="2" fillId="0" borderId="0" applyFont="0" applyFill="0" applyBorder="0" applyAlignment="0" applyProtection="0"/>
    <xf numFmtId="41" fontId="9" fillId="0" borderId="0" applyFont="0" applyFill="0" applyBorder="0" applyAlignment="0" applyProtection="0"/>
    <xf numFmtId="0" fontId="10" fillId="0" borderId="0"/>
    <xf numFmtId="43" fontId="1" fillId="0" borderId="0" applyFont="0" applyFill="0" applyBorder="0" applyAlignment="0" applyProtection="0"/>
  </cellStyleXfs>
  <cellXfs count="96">
    <xf numFmtId="0" fontId="0" fillId="0" borderId="0" xfId="0"/>
    <xf numFmtId="0" fontId="3" fillId="0" borderId="1" xfId="0" applyFont="1" applyBorder="1" applyAlignment="1">
      <alignment horizontal="center"/>
    </xf>
    <xf numFmtId="0" fontId="0" fillId="0" borderId="0" xfId="0" applyAlignment="1">
      <alignment horizontal="center"/>
    </xf>
    <xf numFmtId="164" fontId="3" fillId="0" borderId="1" xfId="1" applyFont="1" applyBorder="1"/>
    <xf numFmtId="164" fontId="0" fillId="0" borderId="0" xfId="1" applyFont="1"/>
    <xf numFmtId="0" fontId="4" fillId="0" borderId="0" xfId="0" applyFont="1" applyAlignment="1">
      <alignment horizontal="center" vertical="center" wrapText="1"/>
    </xf>
    <xf numFmtId="0" fontId="4" fillId="2" borderId="1" xfId="0" applyFont="1" applyFill="1" applyBorder="1" applyAlignment="1">
      <alignment horizontal="center" vertical="center" wrapText="1"/>
    </xf>
    <xf numFmtId="164" fontId="4" fillId="2" borderId="1" xfId="1" applyFont="1" applyFill="1" applyBorder="1" applyAlignment="1">
      <alignment horizontal="center" vertical="center" wrapText="1"/>
    </xf>
    <xf numFmtId="0" fontId="7" fillId="3" borderId="1" xfId="0" applyFont="1" applyFill="1" applyBorder="1" applyAlignment="1">
      <alignment horizontal="center"/>
    </xf>
    <xf numFmtId="0" fontId="8" fillId="0" borderId="0" xfId="0" applyFont="1"/>
    <xf numFmtId="164" fontId="8" fillId="2" borderId="1" xfId="1" applyFont="1" applyFill="1" applyBorder="1"/>
    <xf numFmtId="0" fontId="8" fillId="2" borderId="1" xfId="0" applyFont="1" applyFill="1" applyBorder="1"/>
    <xf numFmtId="0" fontId="8" fillId="0" borderId="0" xfId="0" applyFont="1" applyAlignment="1">
      <alignment horizontal="left"/>
    </xf>
    <xf numFmtId="14" fontId="8" fillId="0" borderId="0" xfId="0" applyNumberFormat="1" applyFont="1" applyAlignment="1">
      <alignment horizontal="left"/>
    </xf>
    <xf numFmtId="41" fontId="0" fillId="0" borderId="0" xfId="2" applyFont="1"/>
    <xf numFmtId="0" fontId="0" fillId="0" borderId="1" xfId="0" applyBorder="1"/>
    <xf numFmtId="14" fontId="0" fillId="0" borderId="1" xfId="0" applyNumberFormat="1" applyBorder="1"/>
    <xf numFmtId="41" fontId="0" fillId="0" borderId="1" xfId="2" applyFont="1" applyBorder="1"/>
    <xf numFmtId="0" fontId="0" fillId="0" borderId="0" xfId="0"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1" fontId="0" fillId="0" borderId="1" xfId="0" applyNumberFormat="1" applyBorder="1"/>
    <xf numFmtId="3" fontId="0" fillId="0" borderId="1" xfId="0" applyNumberFormat="1" applyBorder="1"/>
    <xf numFmtId="0" fontId="0" fillId="0" borderId="1" xfId="0" pivotButton="1" applyBorder="1"/>
    <xf numFmtId="0" fontId="0" fillId="0" borderId="1" xfId="0" applyBorder="1" applyAlignment="1">
      <alignment horizontal="left"/>
    </xf>
    <xf numFmtId="0" fontId="0" fillId="0" borderId="1" xfId="0" applyNumberFormat="1" applyBorder="1"/>
    <xf numFmtId="41" fontId="0" fillId="0" borderId="1" xfId="0" applyNumberFormat="1" applyBorder="1"/>
    <xf numFmtId="0" fontId="11" fillId="0" borderId="0" xfId="3" applyFont="1"/>
    <xf numFmtId="0" fontId="11" fillId="0" borderId="5" xfId="3" applyFont="1" applyBorder="1" applyAlignment="1">
      <alignment horizontal="centerContinuous"/>
    </xf>
    <xf numFmtId="0" fontId="11" fillId="0" borderId="6" xfId="3" applyFont="1" applyBorder="1" applyAlignment="1">
      <alignment horizontal="centerContinuous"/>
    </xf>
    <xf numFmtId="0" fontId="12" fillId="0" borderId="5"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8" xfId="3" applyFont="1" applyBorder="1" applyAlignment="1">
      <alignment horizontal="centerContinuous" vertical="center"/>
    </xf>
    <xf numFmtId="0" fontId="11" fillId="0" borderId="9" xfId="3" applyFont="1" applyBorder="1" applyAlignment="1">
      <alignment horizontal="centerContinuous"/>
    </xf>
    <xf numFmtId="0" fontId="11" fillId="0" borderId="10" xfId="3" applyFont="1" applyBorder="1" applyAlignment="1">
      <alignment horizontal="centerContinuous"/>
    </xf>
    <xf numFmtId="0" fontId="12" fillId="0" borderId="11" xfId="3" applyFont="1" applyBorder="1" applyAlignment="1">
      <alignment horizontal="centerContinuous" vertical="center"/>
    </xf>
    <xf numFmtId="0" fontId="12" fillId="0" borderId="12" xfId="3" applyFont="1" applyBorder="1" applyAlignment="1">
      <alignment horizontal="centerContinuous" vertical="center"/>
    </xf>
    <xf numFmtId="0" fontId="12" fillId="0" borderId="13" xfId="3" applyFont="1" applyBorder="1" applyAlignment="1">
      <alignment horizontal="centerContinuous" vertical="center"/>
    </xf>
    <xf numFmtId="0" fontId="12" fillId="0" borderId="14" xfId="3" applyFont="1" applyBorder="1" applyAlignment="1">
      <alignment horizontal="centerContinuous" vertical="center"/>
    </xf>
    <xf numFmtId="0" fontId="12" fillId="0" borderId="9" xfId="3" applyFont="1" applyBorder="1" applyAlignment="1">
      <alignment horizontal="centerContinuous" vertical="center"/>
    </xf>
    <xf numFmtId="0" fontId="12" fillId="0" borderId="0" xfId="3" applyFont="1" applyAlignment="1">
      <alignment horizontal="centerContinuous" vertical="center"/>
    </xf>
    <xf numFmtId="0" fontId="12" fillId="0" borderId="10" xfId="3" applyFont="1" applyBorder="1" applyAlignment="1">
      <alignment horizontal="centerContinuous" vertical="center"/>
    </xf>
    <xf numFmtId="0" fontId="12" fillId="0" borderId="15" xfId="3" applyFont="1" applyBorder="1" applyAlignment="1">
      <alignment horizontal="centerContinuous" vertical="center"/>
    </xf>
    <xf numFmtId="0" fontId="11" fillId="0" borderId="11" xfId="3" applyFont="1" applyBorder="1" applyAlignment="1">
      <alignment horizontal="centerContinuous"/>
    </xf>
    <xf numFmtId="0" fontId="11" fillId="0" borderId="13" xfId="3" applyFont="1" applyBorder="1" applyAlignment="1">
      <alignment horizontal="centerContinuous"/>
    </xf>
    <xf numFmtId="0" fontId="11" fillId="0" borderId="9" xfId="3" applyFont="1" applyBorder="1"/>
    <xf numFmtId="0" fontId="11" fillId="0" borderId="10" xfId="3" applyFont="1" applyBorder="1"/>
    <xf numFmtId="0" fontId="12" fillId="0" borderId="0" xfId="3" applyFont="1"/>
    <xf numFmtId="14" fontId="11" fillId="0" borderId="0" xfId="3" applyNumberFormat="1" applyFont="1"/>
    <xf numFmtId="14" fontId="11" fillId="0" borderId="0" xfId="3" applyNumberFormat="1" applyFont="1" applyAlignment="1">
      <alignment horizontal="left"/>
    </xf>
    <xf numFmtId="0" fontId="12" fillId="0" borderId="0" xfId="3" applyFont="1" applyAlignment="1">
      <alignment horizontal="center"/>
    </xf>
    <xf numFmtId="1" fontId="12" fillId="0" borderId="0" xfId="3" applyNumberFormat="1" applyFont="1" applyAlignment="1">
      <alignment horizontal="center"/>
    </xf>
    <xf numFmtId="165" fontId="12" fillId="0" borderId="0" xfId="3" applyNumberFormat="1" applyFont="1" applyAlignment="1">
      <alignment horizontal="right"/>
    </xf>
    <xf numFmtId="1" fontId="11" fillId="0" borderId="0" xfId="3" applyNumberFormat="1" applyFont="1" applyAlignment="1">
      <alignment horizontal="center"/>
    </xf>
    <xf numFmtId="166" fontId="11" fillId="0" borderId="0" xfId="3" applyNumberFormat="1" applyFont="1" applyAlignment="1">
      <alignment horizontal="right"/>
    </xf>
    <xf numFmtId="165" fontId="11" fillId="0" borderId="0" xfId="3" applyNumberFormat="1" applyFont="1" applyAlignment="1">
      <alignment horizontal="right"/>
    </xf>
    <xf numFmtId="1" fontId="11" fillId="0" borderId="12" xfId="3" applyNumberFormat="1" applyFont="1" applyBorder="1" applyAlignment="1">
      <alignment horizontal="center"/>
    </xf>
    <xf numFmtId="166" fontId="11" fillId="0" borderId="12" xfId="3" applyNumberFormat="1" applyFont="1" applyBorder="1" applyAlignment="1">
      <alignment horizontal="right"/>
    </xf>
    <xf numFmtId="166" fontId="12" fillId="0" borderId="0" xfId="3" applyNumberFormat="1" applyFont="1" applyAlignment="1">
      <alignment horizontal="right"/>
    </xf>
    <xf numFmtId="0" fontId="11" fillId="0" borderId="0" xfId="3" applyFont="1" applyAlignment="1">
      <alignment horizontal="center"/>
    </xf>
    <xf numFmtId="1" fontId="12" fillId="0" borderId="16" xfId="3" applyNumberFormat="1" applyFont="1" applyBorder="1" applyAlignment="1">
      <alignment horizontal="center"/>
    </xf>
    <xf numFmtId="166" fontId="12" fillId="0" borderId="16" xfId="3" applyNumberFormat="1" applyFont="1" applyBorder="1" applyAlignment="1">
      <alignment horizontal="right"/>
    </xf>
    <xf numFmtId="166" fontId="11" fillId="0" borderId="0" xfId="3" applyNumberFormat="1" applyFont="1"/>
    <xf numFmtId="166" fontId="12" fillId="0" borderId="12" xfId="3" applyNumberFormat="1" applyFont="1" applyBorder="1"/>
    <xf numFmtId="166" fontId="11" fillId="0" borderId="12" xfId="3" applyNumberFormat="1" applyFont="1" applyBorder="1"/>
    <xf numFmtId="166" fontId="12" fillId="0" borderId="0" xfId="3" applyNumberFormat="1" applyFont="1"/>
    <xf numFmtId="0" fontId="11" fillId="0" borderId="11" xfId="3" applyFont="1" applyBorder="1"/>
    <xf numFmtId="0" fontId="11" fillId="0" borderId="12" xfId="3" applyFont="1" applyBorder="1"/>
    <xf numFmtId="0" fontId="11" fillId="0" borderId="13" xfId="3" applyFont="1" applyBorder="1"/>
    <xf numFmtId="0" fontId="12" fillId="0" borderId="8" xfId="3" applyFont="1" applyBorder="1" applyAlignment="1">
      <alignment horizontal="center" vertical="center"/>
    </xf>
    <xf numFmtId="0" fontId="12" fillId="0" borderId="20" xfId="3" applyFont="1" applyBorder="1" applyAlignment="1">
      <alignment horizontal="center" vertical="center"/>
    </xf>
    <xf numFmtId="167" fontId="11" fillId="0" borderId="0" xfId="3" applyNumberFormat="1" applyFont="1"/>
    <xf numFmtId="0" fontId="11" fillId="6" borderId="0" xfId="3" applyFont="1" applyFill="1"/>
    <xf numFmtId="168" fontId="12" fillId="0" borderId="0" xfId="4" applyNumberFormat="1" applyFont="1"/>
    <xf numFmtId="168" fontId="11" fillId="0" borderId="0" xfId="4" applyNumberFormat="1" applyFont="1" applyAlignment="1">
      <alignment horizontal="center"/>
    </xf>
    <xf numFmtId="169" fontId="11" fillId="0" borderId="0" xfId="4" applyNumberFormat="1" applyFont="1" applyAlignment="1">
      <alignment horizontal="right"/>
    </xf>
    <xf numFmtId="169" fontId="12" fillId="0" borderId="0" xfId="4" applyNumberFormat="1" applyFont="1" applyAlignment="1">
      <alignment horizontal="right"/>
    </xf>
    <xf numFmtId="168" fontId="11" fillId="0" borderId="16" xfId="4" applyNumberFormat="1" applyFont="1" applyBorder="1" applyAlignment="1">
      <alignment horizontal="center"/>
    </xf>
    <xf numFmtId="169" fontId="11" fillId="0" borderId="16" xfId="4" applyNumberFormat="1" applyFont="1" applyBorder="1" applyAlignment="1">
      <alignment horizontal="right"/>
    </xf>
    <xf numFmtId="41" fontId="0" fillId="0" borderId="0" xfId="2" applyFont="1" applyBorder="1"/>
    <xf numFmtId="0" fontId="0" fillId="0" borderId="0" xfId="0" applyBorder="1"/>
    <xf numFmtId="0" fontId="0" fillId="6" borderId="1" xfId="0" applyFill="1" applyBorder="1"/>
    <xf numFmtId="0" fontId="8" fillId="2" borderId="2" xfId="0" applyFont="1" applyFill="1" applyBorder="1" applyAlignment="1">
      <alignment horizontal="center"/>
    </xf>
    <xf numFmtId="0" fontId="8" fillId="2" borderId="3" xfId="0" applyFont="1" applyFill="1" applyBorder="1" applyAlignment="1">
      <alignment horizontal="center"/>
    </xf>
    <xf numFmtId="0" fontId="8" fillId="2" borderId="4" xfId="0" applyFont="1" applyFill="1" applyBorder="1" applyAlignment="1">
      <alignment horizontal="center"/>
    </xf>
    <xf numFmtId="0" fontId="11" fillId="0" borderId="5" xfId="3" applyFont="1" applyBorder="1" applyAlignment="1">
      <alignment horizontal="center"/>
    </xf>
    <xf numFmtId="0" fontId="11" fillId="0" borderId="6" xfId="3" applyFont="1" applyBorder="1" applyAlignment="1">
      <alignment horizontal="center"/>
    </xf>
    <xf numFmtId="0" fontId="11" fillId="0" borderId="11" xfId="3" applyFont="1" applyBorder="1" applyAlignment="1">
      <alignment horizontal="center"/>
    </xf>
    <xf numFmtId="0" fontId="11" fillId="0" borderId="13" xfId="3" applyFont="1" applyBorder="1" applyAlignment="1">
      <alignment horizontal="center"/>
    </xf>
    <xf numFmtId="0" fontId="12" fillId="0" borderId="5" xfId="3" applyFont="1" applyBorder="1" applyAlignment="1">
      <alignment horizontal="center" vertical="center"/>
    </xf>
    <xf numFmtId="0" fontId="12" fillId="0" borderId="7" xfId="3" applyFont="1" applyBorder="1" applyAlignment="1">
      <alignment horizontal="center" vertical="center"/>
    </xf>
    <xf numFmtId="0" fontId="12" fillId="0" borderId="6" xfId="3" applyFont="1" applyBorder="1" applyAlignment="1">
      <alignment horizontal="center" vertical="center"/>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cellXfs>
  <cellStyles count="5">
    <cellStyle name="Millares [0]" xfId="2" builtinId="6"/>
    <cellStyle name="Millares 2" xfId="4"/>
    <cellStyle name="Moneda [0]" xfId="1" builtinId="7"/>
    <cellStyle name="Normal" xfId="0" builtinId="0"/>
    <cellStyle name="Normal 2 2" xfId="3"/>
  </cellStyles>
  <dxfs count="8">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32</xdr:row>
      <xdr:rowOff>137584</xdr:rowOff>
    </xdr:from>
    <xdr:to>
      <xdr:col>8</xdr:col>
      <xdr:colOff>95252</xdr:colOff>
      <xdr:row>34</xdr:row>
      <xdr:rowOff>134887</xdr:rowOff>
    </xdr:to>
    <xdr:pic>
      <xdr:nvPicPr>
        <xdr:cNvPr id="3" name="Imagen 2">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214409"/>
          <a:ext cx="1607609" cy="330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83.389159837963" createdVersion="5" refreshedVersion="5" minRefreshableVersion="3" recordCount="124">
  <cacheSource type="worksheet">
    <worksheetSource ref="A2:AT126" sheet="ESTADO DE CADA FACTURA"/>
  </cacheSource>
  <cacheFields count="46">
    <cacheField name="NIT_IPS" numFmtId="0">
      <sharedItems containsSemiMixedTypes="0" containsString="0" containsNumber="1" containsInteger="1" minValue="805026250" maxValue="805026250"/>
    </cacheField>
    <cacheField name=" ENTIDAD" numFmtId="0">
      <sharedItems/>
    </cacheField>
    <cacheField name="PrefijoFactura" numFmtId="0">
      <sharedItems containsBlank="1"/>
    </cacheField>
    <cacheField name="NUMERO_FACTURA" numFmtId="0">
      <sharedItems containsSemiMixedTypes="0" containsString="0" containsNumber="1" containsInteger="1" minValue="228033" maxValue="278651"/>
    </cacheField>
    <cacheField name="PREFIJO_SASS" numFmtId="0">
      <sharedItems containsBlank="1"/>
    </cacheField>
    <cacheField name="NUMERO_FACT_SASSS" numFmtId="0">
      <sharedItems containsSemiMixedTypes="0" containsString="0" containsNumber="1" containsInteger="1" minValue="228033" maxValue="278651"/>
    </cacheField>
    <cacheField name="FACTURA" numFmtId="0">
      <sharedItems/>
    </cacheField>
    <cacheField name="LLAVE" numFmtId="0">
      <sharedItems/>
    </cacheField>
    <cacheField name="FECHA_FACT_IPS" numFmtId="14">
      <sharedItems containsSemiMixedTypes="0" containsNonDate="0" containsDate="1" containsString="0" minDate="2020-03-03T00:00:00" maxDate="2023-05-13T00:00:00"/>
    </cacheField>
    <cacheField name="VALOR_FACT_IPS" numFmtId="41">
      <sharedItems containsSemiMixedTypes="0" containsString="0" containsNumber="1" containsInteger="1" minValue="18764" maxValue="53069035"/>
    </cacheField>
    <cacheField name="SALDO_FACT_IPS" numFmtId="41">
      <sharedItems containsSemiMixedTypes="0" containsString="0" containsNumber="1" containsInteger="1" minValue="15932" maxValue="18640000"/>
    </cacheField>
    <cacheField name="OBSERVACION_SASS" numFmtId="0">
      <sharedItems/>
    </cacheField>
    <cacheField name="VALIDACION_ALFA_FACT" numFmtId="0">
      <sharedItems/>
    </cacheField>
    <cacheField name="ESTADO EPS 05 DE JUNIO DE 2023" numFmtId="0">
      <sharedItems count="7">
        <s v="FACTURACION EN PROGRAMACION DE PAGO"/>
        <s v="FACTURA CANCELADA"/>
        <s v="FACTURA CANCELADA PARCIALMENTE"/>
        <s v="FACTURA DEVUELTA"/>
        <s v="GLOSA POR CONCILIAR"/>
        <s v="FACTURA EN PROCESO INTERNO"/>
        <s v="FACTURA EN PROGRAMACION DE PAGO" u="1"/>
      </sharedItems>
    </cacheField>
    <cacheField name="POR PAGAR SAP" numFmtId="0">
      <sharedItems containsString="0" containsBlank="1" containsNumber="1" containsInteger="1" minValue="19632" maxValue="4846439"/>
    </cacheField>
    <cacheField name="DOCUMENTO CONTABLE" numFmtId="0">
      <sharedItems containsString="0" containsBlank="1" containsNumber="1" containsInteger="1" minValue="1222184969" maxValue="1222261152"/>
    </cacheField>
    <cacheField name="FUERA DE CIERRE" numFmtId="0">
      <sharedItems containsNonDate="0" containsString="0" containsBlank="1"/>
    </cacheField>
    <cacheField name="VALOR_RADICADO_FACT" numFmtId="41">
      <sharedItems containsSemiMixedTypes="0" containsString="0" containsNumber="1" containsInteger="1" minValue="18764" maxValue="53069305"/>
    </cacheField>
    <cacheField name="VALOR_NOTA_CREDITO" numFmtId="41">
      <sharedItems containsSemiMixedTypes="0" containsString="0" containsNumber="1" containsInteger="1" minValue="0" maxValue="1280743"/>
    </cacheField>
    <cacheField name="VALOR_NOTA_DEBITO" numFmtId="41">
      <sharedItems containsSemiMixedTypes="0" containsString="0" containsNumber="1" containsInteger="1" minValue="0" maxValue="0"/>
    </cacheField>
    <cacheField name="VALOR_DESCCOMERCIAL" numFmtId="41">
      <sharedItems containsSemiMixedTypes="0" containsString="0" containsNumber="1" containsInteger="1" minValue="0" maxValue="0"/>
    </cacheField>
    <cacheField name="VALOR_GLOSA_ACEPTDA" numFmtId="41">
      <sharedItems containsSemiMixedTypes="0" containsString="0" containsNumber="1" containsInteger="1" minValue="0" maxValue="134000"/>
    </cacheField>
    <cacheField name="VAGLO" numFmtId="41">
      <sharedItems containsBlank="1"/>
    </cacheField>
    <cacheField name="VALOR_GLOSA_DEVOLUCION" numFmtId="41">
      <sharedItems containsSemiMixedTypes="0" containsString="0" containsNumber="1" containsInteger="1" minValue="0" maxValue="10860000"/>
    </cacheField>
    <cacheField name="OBSERVACION_GLOSA_DEVOLUCION" numFmtId="0">
      <sharedItems containsBlank="1" longText="1"/>
    </cacheField>
    <cacheField name="VALOR_CRUZADO_SASS" numFmtId="41">
      <sharedItems containsSemiMixedTypes="0" containsString="0" containsNumber="1" containsInteger="1" minValue="0" maxValue="52641883"/>
    </cacheField>
    <cacheField name="SALDO_SASS" numFmtId="41">
      <sharedItems containsSemiMixedTypes="0" containsString="0" containsNumber="1" containsInteger="1" minValue="0" maxValue="10860000"/>
    </cacheField>
    <cacheField name="VALOR_CANCELADO_SAP" numFmtId="0">
      <sharedItems containsString="0" containsBlank="1" containsNumber="1" containsInteger="1" minValue="15539" maxValue="5740232"/>
    </cacheField>
    <cacheField name="RETENCION" numFmtId="0">
      <sharedItems containsNonDate="0" containsString="0" containsBlank="1"/>
    </cacheField>
    <cacheField name="DOC_COMPENSACION_SAP" numFmtId="0">
      <sharedItems containsString="0" containsBlank="1" containsNumber="1" containsInteger="1" minValue="2201391721" maxValue="2201391721"/>
    </cacheField>
    <cacheField name="FECHA_COMPENSACION_SAP" numFmtId="0">
      <sharedItems containsBlank="1"/>
    </cacheField>
    <cacheField name="VALOR_TRANFERENCIA" numFmtId="0">
      <sharedItems containsNonDate="0" containsString="0" containsBlank="1"/>
    </cacheField>
    <cacheField name="AUTORIZACION" numFmtId="1">
      <sharedItems containsString="0" containsBlank="1" containsNumber="1" containsInteger="1" minValue="200103072422225" maxValue="999999999999999"/>
    </cacheField>
    <cacheField name="ENTIDAD_RESPONSABLE_PAGO" numFmtId="0">
      <sharedItems containsNonDate="0" containsString="0" containsBlank="1"/>
    </cacheField>
    <cacheField name="FECHA_RAD_IPS" numFmtId="14">
      <sharedItems containsSemiMixedTypes="0" containsNonDate="0" containsDate="1" containsString="0" minDate="2020-03-12T00:00:00" maxDate="2023-05-16T00:00:00"/>
    </cacheField>
    <cacheField name="FECHA_RAD_INICIAL_SASS" numFmtId="0">
      <sharedItems containsNonDate="0" containsString="0" containsBlank="1"/>
    </cacheField>
    <cacheField name="ULTIMO_ESTADO_FACT" numFmtId="0">
      <sharedItems containsSemiMixedTypes="0" containsString="0" containsNumber="1" containsInteger="1" minValue="0" maxValue="9"/>
    </cacheField>
    <cacheField name="FECHA_ULTIMA_NOVEDAD" numFmtId="0">
      <sharedItems containsNonDate="0" containsString="0" containsBlank="1"/>
    </cacheField>
    <cacheField name="CLASIFICACION_GLOSA" numFmtId="0">
      <sharedItems/>
    </cacheField>
    <cacheField name="NUMERO_INGRESO_FACT" numFmtId="0">
      <sharedItems containsSemiMixedTypes="0" containsString="0" containsNumber="1" containsInteger="1" minValue="1" maxValue="6"/>
    </cacheField>
    <cacheField name="F_PROBABLE_PAGO_SASS" numFmtId="0">
      <sharedItems containsSemiMixedTypes="0" containsString="0" containsNumber="1" containsInteger="1" minValue="20220827" maxValue="21001231"/>
    </cacheField>
    <cacheField name="F_RAD_SASS" numFmtId="0">
      <sharedItems containsSemiMixedTypes="0" containsString="0" containsNumber="1" containsInteger="1" minValue="20220804" maxValue="20230602"/>
    </cacheField>
    <cacheField name="VALOR_REPORTADO_CRICULAR 030" numFmtId="41">
      <sharedItems containsSemiMixedTypes="0" containsString="0" containsNumber="1" containsInteger="1" minValue="18764" maxValue="53069305"/>
    </cacheField>
    <cacheField name="VALOR_GLOSA_ACEPTADA_REPORTADO_CIRCULAR 030" numFmtId="41">
      <sharedItems containsSemiMixedTypes="0" containsString="0" containsNumber="1" containsInteger="1" minValue="0" maxValue="1280743"/>
    </cacheField>
    <cacheField name="OBSERVACION_GLOSA_ACEPTADA" numFmtId="0">
      <sharedItems containsBlank="1"/>
    </cacheField>
    <cacheField name="F_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4">
  <r>
    <n v="805026250"/>
    <s v="OCCIDENTAL DE INVERSIONES MEDICO QUIRURGICA"/>
    <s v="FE"/>
    <n v="277591"/>
    <s v="FE"/>
    <n v="277591"/>
    <s v="FE_277591"/>
    <s v="805026250_FE_277591"/>
    <d v="2023-04-14T00:00:00"/>
    <n v="389264"/>
    <n v="389264"/>
    <s v="B)Factura sin saldo ERP"/>
    <s v="OK"/>
    <x v="0"/>
    <n v="381479"/>
    <n v="1222261152"/>
    <m/>
    <n v="389264"/>
    <n v="0"/>
    <n v="0"/>
    <n v="0"/>
    <n v="0"/>
    <m/>
    <n v="0"/>
    <m/>
    <n v="389264"/>
    <n v="0"/>
    <m/>
    <m/>
    <m/>
    <m/>
    <m/>
    <n v="230663360499171"/>
    <m/>
    <d v="2023-05-12T00:00:00"/>
    <m/>
    <n v="2"/>
    <m/>
    <s v="SI"/>
    <n v="1"/>
    <n v="20230530"/>
    <n v="20230512"/>
    <n v="389264"/>
    <n v="0"/>
    <m/>
    <d v="2023-05-31T00:00:00"/>
  </r>
  <r>
    <n v="805026250"/>
    <s v="OCCIDENTAL DE INVERSIONES MEDICO QUIRURGICA"/>
    <s v="FE"/>
    <n v="278210"/>
    <s v="FE"/>
    <n v="278210"/>
    <s v="FE_278210"/>
    <s v="805026250_FE_278210"/>
    <d v="2023-04-29T00:00:00"/>
    <n v="124256"/>
    <n v="124256"/>
    <s v="B)Factura sin saldo ERP"/>
    <s v="OK"/>
    <x v="0"/>
    <m/>
    <m/>
    <m/>
    <n v="124256"/>
    <n v="0"/>
    <n v="0"/>
    <n v="0"/>
    <n v="0"/>
    <m/>
    <n v="0"/>
    <m/>
    <n v="124256"/>
    <n v="0"/>
    <m/>
    <m/>
    <m/>
    <m/>
    <m/>
    <n v="222498516409513"/>
    <m/>
    <d v="2023-05-12T00:00:00"/>
    <m/>
    <n v="2"/>
    <m/>
    <s v="SI"/>
    <n v="1"/>
    <n v="20230530"/>
    <n v="20230512"/>
    <n v="124256"/>
    <n v="0"/>
    <m/>
    <d v="2023-05-31T00:00:00"/>
  </r>
  <r>
    <n v="805026250"/>
    <s v="OCCIDENTAL DE INVERSIONES MEDICO QUIRURGICA"/>
    <s v="FE"/>
    <n v="278211"/>
    <s v="FE"/>
    <n v="278211"/>
    <s v="FE_278211"/>
    <s v="805026250_FE_278211"/>
    <d v="2023-04-29T00:00:00"/>
    <n v="122600"/>
    <n v="122600"/>
    <s v="B)Factura sin saldo ERP"/>
    <s v="OK"/>
    <x v="0"/>
    <m/>
    <m/>
    <m/>
    <n v="122600"/>
    <n v="0"/>
    <n v="0"/>
    <n v="0"/>
    <n v="0"/>
    <m/>
    <n v="0"/>
    <m/>
    <n v="122600"/>
    <n v="0"/>
    <m/>
    <m/>
    <m/>
    <m/>
    <m/>
    <n v="231163318565298"/>
    <m/>
    <d v="2023-05-10T00:00:00"/>
    <m/>
    <n v="2"/>
    <m/>
    <s v="SI"/>
    <n v="1"/>
    <n v="20230530"/>
    <n v="20230510"/>
    <n v="122600"/>
    <n v="0"/>
    <m/>
    <d v="2023-05-31T00:00:00"/>
  </r>
  <r>
    <n v="805026250"/>
    <s v="OCCIDENTAL DE INVERSIONES MEDICO QUIRURGICA"/>
    <s v="FE"/>
    <n v="278212"/>
    <s v="FE"/>
    <n v="278212"/>
    <s v="FE_278212"/>
    <s v="805026250_FE_278212"/>
    <d v="2023-04-29T00:00:00"/>
    <n v="19632"/>
    <n v="19632"/>
    <s v="B)Factura sin saldo ERP"/>
    <s v="OK"/>
    <x v="0"/>
    <m/>
    <m/>
    <m/>
    <n v="19632"/>
    <n v="0"/>
    <n v="0"/>
    <n v="0"/>
    <n v="0"/>
    <m/>
    <n v="0"/>
    <m/>
    <n v="19632"/>
    <n v="0"/>
    <m/>
    <m/>
    <m/>
    <m/>
    <m/>
    <n v="230938516551950"/>
    <m/>
    <d v="2023-05-12T00:00:00"/>
    <m/>
    <n v="2"/>
    <m/>
    <s v="SI"/>
    <n v="1"/>
    <n v="20230530"/>
    <n v="20230512"/>
    <n v="19632"/>
    <n v="0"/>
    <m/>
    <d v="2023-05-31T00:00:00"/>
  </r>
  <r>
    <n v="805026250"/>
    <s v="OCCIDENTAL DE INVERSIONES MEDICO QUIRURGICA"/>
    <s v="FE"/>
    <n v="278213"/>
    <s v="FE"/>
    <n v="278213"/>
    <s v="FE_278213"/>
    <s v="805026250_FE_278213"/>
    <d v="2023-04-29T00:00:00"/>
    <n v="696718"/>
    <n v="696718"/>
    <s v="B)Factura sin saldo ERP"/>
    <s v="OK"/>
    <x v="0"/>
    <m/>
    <m/>
    <m/>
    <n v="696718"/>
    <n v="0"/>
    <n v="0"/>
    <n v="0"/>
    <n v="0"/>
    <m/>
    <n v="0"/>
    <m/>
    <n v="696718"/>
    <n v="0"/>
    <m/>
    <m/>
    <m/>
    <m/>
    <m/>
    <n v="231023353445996"/>
    <m/>
    <d v="2023-05-12T00:00:00"/>
    <m/>
    <n v="2"/>
    <m/>
    <s v="SI"/>
    <n v="1"/>
    <n v="20230530"/>
    <n v="20230512"/>
    <n v="696718"/>
    <n v="0"/>
    <m/>
    <d v="2023-05-31T00:00:00"/>
  </r>
  <r>
    <n v="805026250"/>
    <s v="OCCIDENTAL DE INVERSIONES MEDICO QUIRURGICA"/>
    <s v="FE"/>
    <n v="260023"/>
    <s v="FE"/>
    <n v="260023"/>
    <s v="FE_260023"/>
    <s v="805026250_FE_260023"/>
    <d v="2022-03-25T00:00:00"/>
    <n v="1124778"/>
    <n v="31050"/>
    <s v="B)Factura sin saldo ERP"/>
    <s v="OK"/>
    <x v="1"/>
    <m/>
    <m/>
    <m/>
    <n v="1124778"/>
    <n v="0"/>
    <n v="0"/>
    <n v="0"/>
    <n v="0"/>
    <m/>
    <n v="0"/>
    <m/>
    <n v="1124778"/>
    <n v="0"/>
    <n v="30429"/>
    <m/>
    <n v="2201391721"/>
    <s v="29.05.2023"/>
    <m/>
    <n v="220473114603370"/>
    <m/>
    <d v="2022-04-13T00:00:00"/>
    <m/>
    <n v="2"/>
    <m/>
    <s v="SI"/>
    <n v="3"/>
    <n v="20220901"/>
    <n v="20220818"/>
    <n v="1124778"/>
    <n v="0"/>
    <m/>
    <d v="2023-05-31T00:00:00"/>
  </r>
  <r>
    <n v="805026250"/>
    <s v="OCCIDENTAL DE INVERSIONES MEDICO QUIRURGICA"/>
    <s v="FE"/>
    <n v="260611"/>
    <s v="FE"/>
    <n v="260611"/>
    <s v="FE_260611"/>
    <s v="805026250_FE_260611"/>
    <d v="2022-04-10T00:00:00"/>
    <n v="25264"/>
    <n v="25264"/>
    <s v="B)Factura sin saldo ERP"/>
    <s v="OK"/>
    <x v="1"/>
    <m/>
    <m/>
    <m/>
    <n v="25264"/>
    <n v="0"/>
    <n v="0"/>
    <n v="0"/>
    <n v="0"/>
    <m/>
    <n v="0"/>
    <m/>
    <n v="25264"/>
    <n v="0"/>
    <n v="24479"/>
    <m/>
    <n v="2201391721"/>
    <s v="29.05.2023"/>
    <m/>
    <n v="213098552276987"/>
    <m/>
    <d v="2022-09-30T00:00:00"/>
    <m/>
    <n v="2"/>
    <m/>
    <s v="SI"/>
    <n v="1"/>
    <n v="20220930"/>
    <n v="20220901"/>
    <n v="25264"/>
    <n v="0"/>
    <m/>
    <d v="2023-05-31T00:00:00"/>
  </r>
  <r>
    <n v="805026250"/>
    <s v="OCCIDENTAL DE INVERSIONES MEDICO QUIRURGICA"/>
    <s v="FE"/>
    <n v="261047"/>
    <s v="FE"/>
    <n v="261047"/>
    <s v="FE_261047"/>
    <s v="805026250_FE_261047"/>
    <d v="2022-04-23T00:00:00"/>
    <n v="2242021"/>
    <n v="307783"/>
    <s v="B)Factura sin saldo ERP"/>
    <s v="OK"/>
    <x v="1"/>
    <m/>
    <m/>
    <m/>
    <n v="2242021"/>
    <n v="0"/>
    <n v="0"/>
    <n v="0"/>
    <n v="0"/>
    <m/>
    <n v="0"/>
    <m/>
    <n v="2242021"/>
    <n v="0"/>
    <n v="301627"/>
    <m/>
    <n v="2201391721"/>
    <s v="29.05.2023"/>
    <m/>
    <n v="220528516590611"/>
    <m/>
    <d v="2022-05-09T00:00:00"/>
    <m/>
    <n v="2"/>
    <m/>
    <s v="SI"/>
    <n v="2"/>
    <n v="20220903"/>
    <n v="20220809"/>
    <n v="2242021"/>
    <n v="0"/>
    <m/>
    <d v="2023-05-31T00:00:00"/>
  </r>
  <r>
    <n v="805026250"/>
    <s v="OCCIDENTAL DE INVERSIONES MEDICO QUIRURGICA"/>
    <s v="FE"/>
    <n v="263992"/>
    <s v="FE"/>
    <n v="263992"/>
    <s v="FE_263992"/>
    <s v="805026250_FE_263992"/>
    <d v="2022-06-30T00:00:00"/>
    <n v="1735354"/>
    <n v="1704304"/>
    <s v="B)Factura sin saldo ERP"/>
    <s v="OK"/>
    <x v="1"/>
    <m/>
    <m/>
    <m/>
    <n v="1735354"/>
    <n v="0"/>
    <n v="0"/>
    <n v="0"/>
    <n v="0"/>
    <m/>
    <n v="0"/>
    <m/>
    <n v="1735354"/>
    <n v="0"/>
    <n v="1663886"/>
    <m/>
    <n v="2201391721"/>
    <s v="29.05.2023"/>
    <m/>
    <n v="221038516590602"/>
    <m/>
    <d v="2022-08-02T00:00:00"/>
    <m/>
    <n v="2"/>
    <m/>
    <s v="SI"/>
    <n v="2"/>
    <n v="20220927"/>
    <n v="20220913"/>
    <n v="1735354"/>
    <n v="0"/>
    <m/>
    <d v="2023-05-31T00:00:00"/>
  </r>
  <r>
    <n v="805026250"/>
    <s v="OCCIDENTAL DE INVERSIONES MEDICO QUIRURGICA"/>
    <s v="FE"/>
    <n v="264028"/>
    <s v="FE"/>
    <n v="264028"/>
    <s v="FE_264028"/>
    <s v="805026250_FE_264028"/>
    <d v="2022-07-01T00:00:00"/>
    <n v="3103045"/>
    <n v="3103045"/>
    <s v="B)Factura sin saldo ERP"/>
    <s v="OK"/>
    <x v="1"/>
    <m/>
    <m/>
    <m/>
    <n v="3103045"/>
    <n v="0"/>
    <n v="0"/>
    <n v="0"/>
    <n v="0"/>
    <m/>
    <n v="0"/>
    <m/>
    <n v="3103045"/>
    <n v="0"/>
    <n v="513300"/>
    <m/>
    <n v="2201391721"/>
    <s v="29.05.2023"/>
    <m/>
    <n v="220103353345003"/>
    <m/>
    <d v="2022-08-02T00:00:00"/>
    <m/>
    <n v="2"/>
    <m/>
    <s v="SI"/>
    <n v="2"/>
    <n v="20220927"/>
    <n v="20220913"/>
    <n v="3103045"/>
    <n v="0"/>
    <m/>
    <d v="2023-05-31T00:00:00"/>
  </r>
  <r>
    <n v="805026250"/>
    <s v="OCCIDENTAL DE INVERSIONES MEDICO QUIRURGICA"/>
    <s v="FE"/>
    <n v="264030"/>
    <s v="FE"/>
    <n v="264030"/>
    <s v="FE_264030"/>
    <s v="805026250_FE_264030"/>
    <d v="2022-07-01T00:00:00"/>
    <n v="245249"/>
    <n v="245249"/>
    <s v="B)Factura sin saldo ERP"/>
    <s v="OK"/>
    <x v="1"/>
    <m/>
    <m/>
    <m/>
    <n v="245249"/>
    <n v="0"/>
    <n v="0"/>
    <n v="0"/>
    <n v="0"/>
    <m/>
    <n v="0"/>
    <m/>
    <n v="245249"/>
    <n v="0"/>
    <n v="239668"/>
    <m/>
    <n v="2201391721"/>
    <s v="29.05.2023"/>
    <m/>
    <n v="221113114500215"/>
    <m/>
    <d v="2022-08-02T00:00:00"/>
    <m/>
    <n v="2"/>
    <m/>
    <s v="SI"/>
    <n v="1"/>
    <n v="20220830"/>
    <n v="20220812"/>
    <n v="245249"/>
    <n v="0"/>
    <m/>
    <d v="2023-05-31T00:00:00"/>
  </r>
  <r>
    <n v="805026250"/>
    <s v="OCCIDENTAL DE INVERSIONES MEDICO QUIRURGICA"/>
    <s v="FE"/>
    <n v="264094"/>
    <s v="FE"/>
    <n v="264094"/>
    <s v="FE_264094"/>
    <s v="805026250_FE_264094"/>
    <d v="2022-07-06T00:00:00"/>
    <n v="4660000"/>
    <n v="4660000"/>
    <s v="B)Factura sin saldo ERP"/>
    <s v="OK"/>
    <x v="1"/>
    <m/>
    <m/>
    <m/>
    <n v="4660000"/>
    <n v="0"/>
    <n v="0"/>
    <n v="0"/>
    <n v="0"/>
    <m/>
    <n v="0"/>
    <m/>
    <n v="4660000"/>
    <n v="0"/>
    <n v="4660000"/>
    <m/>
    <n v="2201391721"/>
    <s v="29.05.2023"/>
    <m/>
    <n v="221863353723858"/>
    <m/>
    <d v="2022-07-07T00:00:00"/>
    <m/>
    <n v="2"/>
    <m/>
    <s v="SI"/>
    <n v="1"/>
    <n v="20220830"/>
    <n v="20220804"/>
    <n v="4566800"/>
    <n v="0"/>
    <m/>
    <d v="2023-05-31T00:00:00"/>
  </r>
  <r>
    <n v="805026250"/>
    <s v="OCCIDENTAL DE INVERSIONES MEDICO QUIRURGICA"/>
    <s v="FE"/>
    <n v="264095"/>
    <s v="FE"/>
    <n v="264095"/>
    <s v="FE_264095"/>
    <s v="805026250_FE_264095"/>
    <d v="2022-07-06T00:00:00"/>
    <n v="4430000"/>
    <n v="4430000"/>
    <s v="B)Factura sin saldo ERP"/>
    <s v="OK"/>
    <x v="1"/>
    <m/>
    <m/>
    <m/>
    <n v="4430000"/>
    <n v="0"/>
    <n v="0"/>
    <n v="0"/>
    <n v="0"/>
    <m/>
    <n v="0"/>
    <m/>
    <n v="4430000"/>
    <n v="0"/>
    <n v="4341400"/>
    <m/>
    <n v="2201391721"/>
    <s v="29.05.2023"/>
    <m/>
    <n v="221863353731128"/>
    <m/>
    <d v="2022-07-07T00:00:00"/>
    <m/>
    <n v="2"/>
    <m/>
    <s v="SI"/>
    <n v="1"/>
    <n v="20220830"/>
    <n v="20220804"/>
    <n v="4430000"/>
    <n v="0"/>
    <m/>
    <d v="2023-05-31T00:00:00"/>
  </r>
  <r>
    <n v="805026250"/>
    <s v="OCCIDENTAL DE INVERSIONES MEDICO QUIRURGICA"/>
    <s v="FE"/>
    <n v="264127"/>
    <s v="FE"/>
    <n v="264127"/>
    <s v="FE_264127"/>
    <s v="805026250_FE_264127"/>
    <d v="2022-07-07T00:00:00"/>
    <n v="10287380"/>
    <n v="5857380"/>
    <s v="B)Factura sin saldo ERP"/>
    <s v="OK"/>
    <x v="1"/>
    <m/>
    <m/>
    <m/>
    <n v="10287380"/>
    <n v="0"/>
    <n v="0"/>
    <n v="0"/>
    <n v="0"/>
    <m/>
    <n v="0"/>
    <m/>
    <n v="10287380"/>
    <n v="0"/>
    <n v="5740232"/>
    <m/>
    <n v="2201391721"/>
    <s v="29.05.2023"/>
    <m/>
    <n v="221663353761974"/>
    <m/>
    <d v="2022-07-15T00:00:00"/>
    <m/>
    <n v="2"/>
    <m/>
    <s v="SI"/>
    <n v="2"/>
    <n v="20220827"/>
    <n v="20220804"/>
    <n v="10287380"/>
    <n v="0"/>
    <m/>
    <d v="2023-05-31T00:00:00"/>
  </r>
  <r>
    <n v="805026250"/>
    <s v="OCCIDENTAL DE INVERSIONES MEDICO QUIRURGICA"/>
    <s v="FE"/>
    <n v="264372"/>
    <s v="FE"/>
    <n v="264372"/>
    <s v="FE_264372"/>
    <s v="805026250_FE_264372"/>
    <d v="2022-07-14T00:00:00"/>
    <n v="57660"/>
    <n v="15932"/>
    <s v="B)Factura sin saldo ERP"/>
    <s v="OK"/>
    <x v="1"/>
    <m/>
    <m/>
    <m/>
    <n v="57660"/>
    <n v="0"/>
    <n v="0"/>
    <n v="0"/>
    <n v="0"/>
    <m/>
    <n v="0"/>
    <m/>
    <n v="57660"/>
    <n v="0"/>
    <n v="15539"/>
    <m/>
    <n v="2201391721"/>
    <s v="29.05.2023"/>
    <m/>
    <n v="220473114597242"/>
    <m/>
    <d v="2022-08-01T00:00:00"/>
    <m/>
    <n v="2"/>
    <m/>
    <s v="SI"/>
    <n v="2"/>
    <n v="20220930"/>
    <n v="20220917"/>
    <n v="57660"/>
    <n v="0"/>
    <m/>
    <d v="2023-05-31T00:00:00"/>
  </r>
  <r>
    <n v="805026250"/>
    <s v="OCCIDENTAL DE INVERSIONES MEDICO QUIRURGICA"/>
    <s v="FE"/>
    <n v="265140"/>
    <s v="FE"/>
    <n v="265140"/>
    <s v="FE_265140"/>
    <s v="805026250_FE_265140"/>
    <d v="2022-07-30T00:00:00"/>
    <n v="4660000"/>
    <n v="4660000"/>
    <s v="B)Factura sin saldo ERP"/>
    <s v="OK"/>
    <x v="1"/>
    <m/>
    <m/>
    <m/>
    <n v="4660000"/>
    <n v="0"/>
    <n v="0"/>
    <n v="0"/>
    <n v="0"/>
    <m/>
    <n v="0"/>
    <m/>
    <n v="4660000"/>
    <n v="0"/>
    <n v="4660000"/>
    <m/>
    <n v="2201391721"/>
    <s v="29.05.2023"/>
    <m/>
    <n v="222063353820144"/>
    <m/>
    <d v="2022-08-03T00:00:00"/>
    <m/>
    <n v="2"/>
    <m/>
    <s v="SI"/>
    <n v="1"/>
    <n v="20220830"/>
    <n v="20220804"/>
    <n v="4566800"/>
    <n v="0"/>
    <m/>
    <d v="2023-05-31T00:00:00"/>
  </r>
  <r>
    <n v="805026250"/>
    <s v="OCCIDENTAL DE INVERSIONES MEDICO QUIRURGICA"/>
    <s v="FE"/>
    <n v="265242"/>
    <s v="FE"/>
    <n v="265242"/>
    <s v="FE_265242"/>
    <s v="805026250_FE_265242"/>
    <d v="2022-08-02T00:00:00"/>
    <n v="126091"/>
    <n v="126091"/>
    <s v="B)Factura sin saldo ERP"/>
    <s v="OK"/>
    <x v="1"/>
    <m/>
    <m/>
    <m/>
    <n v="123569"/>
    <n v="0"/>
    <n v="0"/>
    <n v="0"/>
    <n v="0"/>
    <m/>
    <n v="0"/>
    <m/>
    <n v="126091"/>
    <n v="0"/>
    <n v="126091"/>
    <m/>
    <n v="2201391721"/>
    <s v="29.05.2023"/>
    <m/>
    <n v="221128516420855"/>
    <m/>
    <d v="2022-08-02T00:00:00"/>
    <m/>
    <n v="2"/>
    <m/>
    <s v="SI"/>
    <n v="1"/>
    <n v="20220830"/>
    <n v="20220808"/>
    <n v="126091"/>
    <n v="0"/>
    <m/>
    <d v="2023-05-31T00:00:00"/>
  </r>
  <r>
    <n v="805026250"/>
    <s v="OCCIDENTAL DE INVERSIONES MEDICO QUIRURGICA"/>
    <s v="FE"/>
    <n v="265244"/>
    <s v="FE"/>
    <n v="265244"/>
    <s v="FE_265244"/>
    <s v="805026250_FE_265244"/>
    <d v="2022-08-02T00:00:00"/>
    <n v="1089802"/>
    <n v="1010767"/>
    <s v="B)Factura sin saldo ERP"/>
    <s v="OK"/>
    <x v="1"/>
    <m/>
    <m/>
    <m/>
    <n v="1089802"/>
    <n v="0"/>
    <n v="0"/>
    <n v="0"/>
    <n v="0"/>
    <m/>
    <n v="0"/>
    <m/>
    <n v="1089802"/>
    <n v="0"/>
    <n v="41148"/>
    <m/>
    <n v="2201391721"/>
    <s v="29.05.2023"/>
    <m/>
    <n v="221028516390892"/>
    <m/>
    <d v="2022-08-02T00:00:00"/>
    <m/>
    <n v="2"/>
    <m/>
    <s v="SI"/>
    <n v="2"/>
    <n v="20220927"/>
    <n v="20220913"/>
    <n v="1089802"/>
    <n v="0"/>
    <m/>
    <d v="2023-05-31T00:00:00"/>
  </r>
  <r>
    <n v="805026250"/>
    <s v="OCCIDENTAL DE INVERSIONES MEDICO QUIRURGICA"/>
    <s v="FE"/>
    <n v="266730"/>
    <s v="FE"/>
    <n v="266730"/>
    <s v="FE_266730"/>
    <s v="805026250_FE_266730"/>
    <d v="2022-08-31T00:00:00"/>
    <n v="83450"/>
    <n v="83450"/>
    <s v="B)Factura sin saldo ERP"/>
    <s v="OK"/>
    <x v="1"/>
    <m/>
    <m/>
    <m/>
    <n v="83450"/>
    <n v="0"/>
    <n v="0"/>
    <n v="0"/>
    <n v="0"/>
    <m/>
    <n v="0"/>
    <m/>
    <n v="83450"/>
    <n v="0"/>
    <n v="81371"/>
    <m/>
    <n v="2201391721"/>
    <s v="29.05.2023"/>
    <m/>
    <n v="222413284580633"/>
    <m/>
    <d v="2022-09-16T00:00:00"/>
    <m/>
    <n v="2"/>
    <m/>
    <s v="SI"/>
    <n v="1"/>
    <n v="20220930"/>
    <n v="20220916"/>
    <n v="83450"/>
    <n v="0"/>
    <m/>
    <d v="2023-05-31T00:00:00"/>
  </r>
  <r>
    <n v="805026250"/>
    <s v="OCCIDENTAL DE INVERSIONES MEDICO QUIRURGICA"/>
    <s v="FE"/>
    <n v="267408"/>
    <s v="FE"/>
    <n v="267408"/>
    <s v="FE_267408"/>
    <s v="805026250_FE_267408"/>
    <d v="2022-09-14T00:00:00"/>
    <n v="3298482"/>
    <n v="3200459"/>
    <s v="B)Factura sin saldo ERP"/>
    <s v="OK"/>
    <x v="2"/>
    <m/>
    <m/>
    <m/>
    <n v="3298482"/>
    <n v="0"/>
    <n v="0"/>
    <n v="0"/>
    <n v="0"/>
    <m/>
    <n v="0"/>
    <m/>
    <n v="3298482"/>
    <n v="0"/>
    <n v="3099632"/>
    <m/>
    <n v="2201391721"/>
    <s v="29.05.2023"/>
    <m/>
    <n v="221023114646826"/>
    <m/>
    <d v="2022-09-19T00:00:00"/>
    <m/>
    <n v="2"/>
    <m/>
    <s v="SI"/>
    <n v="2"/>
    <n v="20221123"/>
    <n v="20221108"/>
    <n v="3298482"/>
    <n v="0"/>
    <m/>
    <d v="2023-05-31T00:00:00"/>
  </r>
  <r>
    <n v="805026250"/>
    <s v="OCCIDENTAL DE INVERSIONES MEDICO QUIRURGICA"/>
    <s v="FE"/>
    <n v="265548"/>
    <s v="FE"/>
    <n v="265548"/>
    <s v="FE_265548"/>
    <s v="805026250_FE_265548"/>
    <d v="2022-08-11T00:00:00"/>
    <n v="660509"/>
    <n v="603397"/>
    <s v="B)Factura sin saldo ERP"/>
    <s v="OK"/>
    <x v="2"/>
    <m/>
    <m/>
    <m/>
    <n v="660509"/>
    <n v="0"/>
    <n v="0"/>
    <n v="0"/>
    <n v="0"/>
    <m/>
    <n v="0"/>
    <m/>
    <n v="660509"/>
    <n v="0"/>
    <n v="562603"/>
    <m/>
    <n v="2201391721"/>
    <s v="29.05.2023"/>
    <m/>
    <n v="221953360419295"/>
    <m/>
    <d v="2022-09-19T00:00:00"/>
    <m/>
    <n v="2"/>
    <m/>
    <s v="SI"/>
    <n v="2"/>
    <n v="20221123"/>
    <n v="20221108"/>
    <n v="660509"/>
    <n v="0"/>
    <m/>
    <d v="2023-05-31T00:00:00"/>
  </r>
  <r>
    <n v="805026250"/>
    <s v="OCCIDENTAL DE INVERSIONES MEDICO QUIRURGICA"/>
    <s v="FE"/>
    <n v="265555"/>
    <s v="FE"/>
    <n v="265555"/>
    <s v="FE_265555"/>
    <s v="805026250_FE_265555"/>
    <d v="2022-08-11T00:00:00"/>
    <n v="829891"/>
    <n v="829891"/>
    <s v="B)Factura sin saldo ERP"/>
    <s v="OK"/>
    <x v="1"/>
    <m/>
    <m/>
    <m/>
    <n v="829891"/>
    <n v="0"/>
    <n v="0"/>
    <n v="0"/>
    <n v="0"/>
    <m/>
    <n v="0"/>
    <m/>
    <n v="829891"/>
    <n v="0"/>
    <n v="812272"/>
    <m/>
    <n v="2201391721"/>
    <s v="29.05.2023"/>
    <m/>
    <n v="221928552392411"/>
    <m/>
    <d v="2022-09-16T00:00:00"/>
    <m/>
    <n v="2"/>
    <m/>
    <s v="SI"/>
    <n v="2"/>
    <n v="20221123"/>
    <n v="20221108"/>
    <n v="829891"/>
    <n v="0"/>
    <m/>
    <d v="2023-05-31T00:00:00"/>
  </r>
  <r>
    <n v="805026250"/>
    <s v="OCCIDENTAL DE INVERSIONES MEDICO QUIRURGICA"/>
    <s v="FE"/>
    <n v="251303"/>
    <s v="FE"/>
    <n v="251303"/>
    <s v="FE_251303"/>
    <s v="805026250_FE_251303"/>
    <d v="2021-08-31T00:00:00"/>
    <n v="53069035"/>
    <n v="103453"/>
    <s v="B)Factura sin saldo ERP/conciliar diferencia glosa aceptada"/>
    <s v="OK"/>
    <x v="1"/>
    <m/>
    <m/>
    <m/>
    <n v="53069305"/>
    <n v="427422"/>
    <n v="0"/>
    <n v="0"/>
    <n v="0"/>
    <m/>
    <n v="0"/>
    <m/>
    <n v="52641883"/>
    <n v="0"/>
    <n v="101650"/>
    <m/>
    <n v="2201391721"/>
    <s v="29.05.2023"/>
    <m/>
    <n v="210353114413260"/>
    <m/>
    <d v="2021-09-16T00:00:00"/>
    <m/>
    <n v="2"/>
    <m/>
    <s v="SI"/>
    <n v="3"/>
    <n v="20220901"/>
    <n v="20220818"/>
    <n v="53069305"/>
    <n v="427422"/>
    <m/>
    <d v="2023-05-31T00:00:00"/>
  </r>
  <r>
    <n v="805026250"/>
    <s v="OCCIDENTAL DE INVERSIONES MEDICO QUIRURGICA"/>
    <s v="FE"/>
    <n v="267446"/>
    <s v="FE"/>
    <n v="267446"/>
    <s v="FE_267446"/>
    <s v="805026250_FE_267446"/>
    <d v="2022-09-14T00:00:00"/>
    <n v="1528586"/>
    <n v="1512654"/>
    <s v="B)Factura sin saldo ERP/conciliar diferencia glosa aceptada"/>
    <s v="OK"/>
    <x v="1"/>
    <m/>
    <m/>
    <m/>
    <n v="1528586"/>
    <n v="0"/>
    <n v="0"/>
    <n v="0"/>
    <n v="15932"/>
    <m/>
    <n v="0"/>
    <m/>
    <n v="1512654"/>
    <n v="0"/>
    <n v="1481193"/>
    <m/>
    <n v="2201391721"/>
    <s v="29.05.2023"/>
    <m/>
    <n v="220843114544141"/>
    <m/>
    <d v="2022-10-04T00:00:00"/>
    <m/>
    <n v="2"/>
    <m/>
    <s v="SI"/>
    <n v="2"/>
    <n v="20221130"/>
    <n v="20221108"/>
    <n v="1528586"/>
    <n v="15932"/>
    <s v="IPS ACEPTA EL VALOR TOTAL DE LA GLOSA 15932 CON EL NUMERO DE LA NOTA CREDITO # 987430. ANDRES FERNANDEZ"/>
    <d v="2023-05-31T00:00:00"/>
  </r>
  <r>
    <n v="805026250"/>
    <s v="OCCIDENTAL DE INVERSIONES MEDICO QUIRURGICA"/>
    <s v="FE"/>
    <n v="266536"/>
    <s v="FE"/>
    <n v="266536"/>
    <s v="FE_266536"/>
    <s v="805026250_FE_266536"/>
    <d v="2022-08-30T00:00:00"/>
    <n v="1502553"/>
    <n v="1248666"/>
    <s v="B)Factura sin saldo ERP/conciliar diferencia glosa aceptada"/>
    <s v="OK"/>
    <x v="1"/>
    <m/>
    <m/>
    <m/>
    <n v="1502553"/>
    <n v="0"/>
    <n v="0"/>
    <n v="0"/>
    <n v="128852"/>
    <m/>
    <n v="0"/>
    <m/>
    <n v="1373701"/>
    <n v="0"/>
    <n v="1217839"/>
    <m/>
    <n v="2201391721"/>
    <s v="29.05.2023"/>
    <m/>
    <n v="221748545537956"/>
    <m/>
    <d v="2022-09-19T00:00:00"/>
    <m/>
    <n v="2"/>
    <m/>
    <s v="SI"/>
    <n v="2"/>
    <n v="20221123"/>
    <n v="20221108"/>
    <n v="1502553"/>
    <n v="128852"/>
    <s v="IP SACEPTA EL VALOR PARCIAL DE 128852 EN NOTA CREDITO ENVIADA NOTA CREDITO # 987425. ANDRES FERNANDEZ"/>
    <d v="2023-05-31T00:00:00"/>
  </r>
  <r>
    <n v="805026250"/>
    <s v="OCCIDENTAL DE INVERSIONES MEDICO QUIRURGICA"/>
    <s v="FE"/>
    <n v="265264"/>
    <s v="FE"/>
    <n v="265264"/>
    <s v="FE_265264"/>
    <s v="805026250_FE_265264"/>
    <d v="2022-08-03T00:00:00"/>
    <n v="3455885"/>
    <n v="3435021"/>
    <s v="B)Factura sin saldo ERP/conciliar diferencia glosa aceptada"/>
    <s v="OK"/>
    <x v="1"/>
    <m/>
    <m/>
    <m/>
    <n v="3455885"/>
    <n v="20864"/>
    <n v="0"/>
    <n v="0"/>
    <n v="0"/>
    <m/>
    <n v="0"/>
    <m/>
    <n v="3435021"/>
    <n v="0"/>
    <n v="3362405"/>
    <m/>
    <n v="2201391721"/>
    <s v="29.05.2023"/>
    <m/>
    <n v="220988516415477"/>
    <m/>
    <d v="2022-08-18T00:00:00"/>
    <m/>
    <n v="2"/>
    <m/>
    <s v="SI"/>
    <n v="2"/>
    <n v="20220927"/>
    <n v="20220913"/>
    <n v="3455885"/>
    <n v="20864"/>
    <m/>
    <d v="2023-05-31T00:00:00"/>
  </r>
  <r>
    <n v="805026250"/>
    <s v="OCCIDENTAL DE INVERSIONES MEDICO QUIRURGICA"/>
    <s v="FE"/>
    <n v="262772"/>
    <s v="FE"/>
    <n v="262772"/>
    <s v="FE_262772"/>
    <s v="805026250_FE_262772"/>
    <d v="2022-05-31T00:00:00"/>
    <n v="68660"/>
    <n v="52728"/>
    <s v="B)Factura sin saldo ERP/conciliar diferencia glosa aceptada"/>
    <s v="OK"/>
    <x v="1"/>
    <m/>
    <m/>
    <m/>
    <n v="68660"/>
    <n v="15932"/>
    <n v="0"/>
    <n v="0"/>
    <n v="0"/>
    <m/>
    <n v="0"/>
    <m/>
    <n v="52728"/>
    <n v="0"/>
    <n v="51157"/>
    <m/>
    <n v="2201391721"/>
    <s v="29.05.2023"/>
    <m/>
    <n v="220983114350680"/>
    <m/>
    <d v="2022-07-15T00:00:00"/>
    <m/>
    <n v="2"/>
    <m/>
    <s v="SI"/>
    <n v="3"/>
    <n v="20230223"/>
    <n v="20230209"/>
    <n v="68660"/>
    <n v="15932"/>
    <m/>
    <d v="2023-05-31T00:00:00"/>
  </r>
  <r>
    <n v="805026250"/>
    <s v="OCCIDENTAL DE INVERSIONES MEDICO QUIRURGICA"/>
    <s v="FE"/>
    <n v="263962"/>
    <s v="FE"/>
    <n v="263962"/>
    <s v="FE_263962"/>
    <s v="805026250_FE_263962"/>
    <d v="2022-06-30T00:00:00"/>
    <n v="3781876"/>
    <n v="3131212"/>
    <s v="B)Factura sin saldo ERP/conciliar diferencia glosa aceptada"/>
    <s v="OK"/>
    <x v="1"/>
    <m/>
    <m/>
    <m/>
    <n v="3781876"/>
    <n v="650664"/>
    <n v="0"/>
    <n v="0"/>
    <n v="0"/>
    <m/>
    <n v="0"/>
    <m/>
    <n v="3131212"/>
    <n v="0"/>
    <n v="3064595"/>
    <m/>
    <n v="2201391721"/>
    <s v="29.05.2023"/>
    <m/>
    <n v="220873114521816"/>
    <m/>
    <d v="2022-08-02T00:00:00"/>
    <m/>
    <n v="2"/>
    <m/>
    <s v="SI"/>
    <n v="2"/>
    <n v="20220927"/>
    <n v="20220913"/>
    <n v="3781876"/>
    <n v="650664"/>
    <m/>
    <d v="2023-05-31T00:00:00"/>
  </r>
  <r>
    <n v="805026250"/>
    <s v="OCCIDENTAL DE INVERSIONES MEDICO QUIRURGICA"/>
    <s v="FE"/>
    <n v="265199"/>
    <s v="FE"/>
    <n v="265199"/>
    <s v="FE_265199"/>
    <s v="805026250_FE_265199"/>
    <d v="2022-07-30T00:00:00"/>
    <n v="985604"/>
    <n v="956039"/>
    <s v="B)Factura sin saldo ERP/conciliar diferencia valor de factura"/>
    <s v="OK"/>
    <x v="1"/>
    <m/>
    <m/>
    <m/>
    <n v="985504"/>
    <n v="0"/>
    <n v="0"/>
    <n v="0"/>
    <n v="0"/>
    <m/>
    <n v="0"/>
    <m/>
    <n v="985504"/>
    <n v="0"/>
    <n v="932120"/>
    <m/>
    <n v="2201391721"/>
    <s v="29.05.2023"/>
    <m/>
    <n v="220978516855306"/>
    <m/>
    <d v="2022-08-01T00:00:00"/>
    <m/>
    <n v="2"/>
    <m/>
    <s v="SI"/>
    <n v="1"/>
    <n v="20220830"/>
    <n v="20220805"/>
    <n v="985504"/>
    <n v="0"/>
    <m/>
    <d v="2023-05-31T00:00:00"/>
  </r>
  <r>
    <n v="805026250"/>
    <s v="OCCIDENTAL DE INVERSIONES MEDICO QUIRURGICA"/>
    <s v="FE"/>
    <n v="266557"/>
    <s v="FE"/>
    <n v="266557"/>
    <s v="FE_266557"/>
    <s v="805026250_FE_266557"/>
    <d v="2022-08-30T00:00:00"/>
    <n v="658064"/>
    <n v="284800"/>
    <s v="B)Factura sin saldo ERP"/>
    <s v="OK"/>
    <x v="0"/>
    <m/>
    <m/>
    <m/>
    <n v="658064"/>
    <n v="0"/>
    <n v="0"/>
    <n v="0"/>
    <n v="0"/>
    <m/>
    <n v="0"/>
    <m/>
    <n v="658064"/>
    <n v="0"/>
    <m/>
    <m/>
    <n v="2201391721"/>
    <s v="29.05.2023"/>
    <m/>
    <n v="221013114339306"/>
    <m/>
    <d v="2022-09-19T00:00:00"/>
    <m/>
    <n v="2"/>
    <m/>
    <s v="SI"/>
    <n v="2"/>
    <n v="20221123"/>
    <n v="20221108"/>
    <n v="658064"/>
    <n v="0"/>
    <m/>
    <d v="2023-05-31T00:00:00"/>
  </r>
  <r>
    <n v="805026250"/>
    <s v="OCCIDENTAL DE INVERSIONES MEDICO QUIRURGICA"/>
    <s v="FE"/>
    <n v="267443"/>
    <s v="FE"/>
    <n v="267443"/>
    <s v="FE_267443"/>
    <s v="805026250_FE_267443"/>
    <d v="2022-09-14T00:00:00"/>
    <n v="308064"/>
    <n v="308064"/>
    <s v="B)Factura sin saldo ERP"/>
    <s v="OK"/>
    <x v="0"/>
    <m/>
    <m/>
    <m/>
    <n v="308064"/>
    <n v="0"/>
    <n v="0"/>
    <n v="0"/>
    <n v="0"/>
    <m/>
    <n v="0"/>
    <m/>
    <n v="308064"/>
    <n v="0"/>
    <m/>
    <m/>
    <n v="2201391721"/>
    <s v="29.05.2023"/>
    <m/>
    <n v="221953114305047"/>
    <m/>
    <d v="2022-09-19T00:00:00"/>
    <m/>
    <n v="2"/>
    <m/>
    <s v="SI"/>
    <n v="2"/>
    <n v="20230228"/>
    <n v="20230209"/>
    <n v="308064"/>
    <n v="0"/>
    <m/>
    <d v="2023-05-31T00:00:00"/>
  </r>
  <r>
    <n v="805026250"/>
    <s v="OCCIDENTAL DE INVERSIONES MEDICO QUIRURGICA"/>
    <s v="FE"/>
    <n v="268496"/>
    <s v="FE"/>
    <n v="268496"/>
    <s v="FE_268496"/>
    <s v="805026250_FE_268496"/>
    <d v="2022-09-30T00:00:00"/>
    <n v="106850"/>
    <n v="106850"/>
    <s v="B)Factura sin saldo ERP"/>
    <s v="OK"/>
    <x v="0"/>
    <m/>
    <m/>
    <m/>
    <n v="106850"/>
    <n v="0"/>
    <n v="0"/>
    <n v="0"/>
    <n v="0"/>
    <m/>
    <n v="0"/>
    <m/>
    <n v="106850"/>
    <n v="0"/>
    <m/>
    <m/>
    <n v="2201391721"/>
    <s v="29.05.2023"/>
    <m/>
    <n v="222713318295795"/>
    <m/>
    <d v="2022-10-05T00:00:00"/>
    <m/>
    <n v="2"/>
    <m/>
    <s v="SI"/>
    <n v="1"/>
    <n v="20221030"/>
    <n v="20221005"/>
    <n v="106850"/>
    <n v="0"/>
    <m/>
    <d v="2023-05-31T00:00:00"/>
  </r>
  <r>
    <n v="805026250"/>
    <s v="OCCIDENTAL DE INVERSIONES MEDICO QUIRURGICA"/>
    <s v="FE"/>
    <n v="268520"/>
    <s v="FE"/>
    <n v="268520"/>
    <s v="FE_268520"/>
    <s v="805026250_FE_268520"/>
    <d v="2022-09-30T00:00:00"/>
    <n v="63728"/>
    <n v="63728"/>
    <s v="B)Factura sin saldo ERP"/>
    <s v="OK"/>
    <x v="0"/>
    <m/>
    <m/>
    <m/>
    <n v="63728"/>
    <n v="0"/>
    <n v="0"/>
    <n v="0"/>
    <n v="0"/>
    <m/>
    <n v="0"/>
    <m/>
    <n v="63728"/>
    <n v="0"/>
    <m/>
    <m/>
    <n v="2201391721"/>
    <s v="29.05.2023"/>
    <m/>
    <n v="221663360415240"/>
    <m/>
    <d v="2022-10-19T00:00:00"/>
    <m/>
    <n v="2"/>
    <m/>
    <s v="SI"/>
    <n v="1"/>
    <n v="20221030"/>
    <n v="20221018"/>
    <n v="63728"/>
    <n v="0"/>
    <m/>
    <d v="2023-05-31T00:00:00"/>
  </r>
  <r>
    <n v="805026250"/>
    <s v="OCCIDENTAL DE INVERSIONES MEDICO QUIRURGICA"/>
    <s v="FE"/>
    <n v="269041"/>
    <s v="FE"/>
    <n v="269041"/>
    <s v="FE_269041"/>
    <s v="805026250_FE_269041"/>
    <d v="2022-10-12T00:00:00"/>
    <n v="1526329"/>
    <n v="1526329"/>
    <s v="B)Factura sin saldo ERP"/>
    <s v="OK"/>
    <x v="0"/>
    <m/>
    <m/>
    <m/>
    <n v="1526329"/>
    <n v="0"/>
    <n v="0"/>
    <n v="0"/>
    <n v="0"/>
    <m/>
    <n v="0"/>
    <m/>
    <n v="1526329"/>
    <n v="0"/>
    <m/>
    <m/>
    <n v="2201391721"/>
    <s v="29.05.2023"/>
    <m/>
    <n v="221478516371825"/>
    <m/>
    <d v="2022-11-02T00:00:00"/>
    <m/>
    <n v="2"/>
    <m/>
    <s v="SI"/>
    <n v="1"/>
    <n v="20221130"/>
    <n v="20221102"/>
    <n v="1526329"/>
    <n v="0"/>
    <m/>
    <d v="2023-05-31T00:00:00"/>
  </r>
  <r>
    <n v="805026250"/>
    <s v="OCCIDENTAL DE INVERSIONES MEDICO QUIRURGICA"/>
    <s v="FE"/>
    <n v="269050"/>
    <s v="FE"/>
    <n v="269050"/>
    <s v="FE_269050"/>
    <s v="805026250_FE_269050"/>
    <d v="2022-10-12T00:00:00"/>
    <n v="1331126"/>
    <n v="1331126"/>
    <s v="B)Factura sin saldo ERP"/>
    <s v="OK"/>
    <x v="0"/>
    <m/>
    <m/>
    <m/>
    <n v="1331126"/>
    <n v="0"/>
    <n v="0"/>
    <n v="0"/>
    <n v="0"/>
    <m/>
    <n v="0"/>
    <m/>
    <n v="1331126"/>
    <n v="0"/>
    <m/>
    <m/>
    <n v="2201391721"/>
    <s v="29.05.2023"/>
    <m/>
    <n v="222318545638031"/>
    <m/>
    <d v="2022-10-18T00:00:00"/>
    <m/>
    <n v="2"/>
    <m/>
    <s v="SI"/>
    <n v="1"/>
    <n v="20221030"/>
    <n v="20221018"/>
    <n v="1331126"/>
    <n v="0"/>
    <m/>
    <d v="2023-05-31T00:00:00"/>
  </r>
  <r>
    <n v="805026250"/>
    <s v="OCCIDENTAL DE INVERSIONES MEDICO QUIRURGICA"/>
    <s v="FE"/>
    <n v="269938"/>
    <s v="FE"/>
    <n v="269938"/>
    <s v="FE_269938"/>
    <s v="805026250_FE_269938"/>
    <d v="2022-10-27T00:00:00"/>
    <n v="759348"/>
    <n v="759348"/>
    <s v="B)Factura sin saldo ERP"/>
    <s v="OK"/>
    <x v="0"/>
    <m/>
    <m/>
    <m/>
    <n v="759348"/>
    <n v="0"/>
    <n v="0"/>
    <n v="0"/>
    <n v="0"/>
    <m/>
    <n v="0"/>
    <m/>
    <n v="759348"/>
    <n v="0"/>
    <m/>
    <m/>
    <n v="2201391721"/>
    <s v="29.05.2023"/>
    <m/>
    <n v="222233114577508"/>
    <m/>
    <d v="2022-11-02T00:00:00"/>
    <m/>
    <n v="2"/>
    <m/>
    <s v="SI"/>
    <n v="1"/>
    <n v="20221130"/>
    <n v="20221102"/>
    <n v="759348"/>
    <n v="0"/>
    <m/>
    <d v="2023-05-31T00:00:00"/>
  </r>
  <r>
    <n v="805026250"/>
    <s v="OCCIDENTAL DE INVERSIONES MEDICO QUIRURGICA"/>
    <s v="FE"/>
    <n v="269946"/>
    <s v="FE"/>
    <n v="269946"/>
    <s v="FE_269946"/>
    <s v="805026250_FE_269946"/>
    <d v="2022-10-27T00:00:00"/>
    <n v="57870"/>
    <n v="57870"/>
    <s v="B)Factura sin saldo ERP"/>
    <s v="OK"/>
    <x v="0"/>
    <m/>
    <m/>
    <m/>
    <n v="57870"/>
    <n v="0"/>
    <n v="0"/>
    <n v="0"/>
    <n v="0"/>
    <m/>
    <n v="0"/>
    <m/>
    <n v="57870"/>
    <n v="0"/>
    <m/>
    <m/>
    <n v="2201391721"/>
    <s v="29.05.2023"/>
    <m/>
    <n v="222873360355315"/>
    <m/>
    <d v="2022-11-02T00:00:00"/>
    <m/>
    <n v="2"/>
    <m/>
    <s v="SI"/>
    <n v="1"/>
    <n v="20221130"/>
    <n v="20221102"/>
    <n v="57870"/>
    <n v="0"/>
    <m/>
    <d v="2023-05-31T00:00:00"/>
  </r>
  <r>
    <n v="805026250"/>
    <s v="OCCIDENTAL DE INVERSIONES MEDICO QUIRURGICA"/>
    <s v="FE"/>
    <n v="269948"/>
    <s v="FE"/>
    <n v="269948"/>
    <s v="FE_269948"/>
    <s v="805026250_FE_269948"/>
    <d v="2022-10-27T00:00:00"/>
    <n v="637799"/>
    <n v="637799"/>
    <s v="B)Factura sin saldo ERP"/>
    <s v="OK"/>
    <x v="0"/>
    <m/>
    <m/>
    <m/>
    <n v="637799"/>
    <n v="0"/>
    <n v="0"/>
    <n v="0"/>
    <n v="0"/>
    <m/>
    <n v="0"/>
    <m/>
    <n v="637799"/>
    <n v="0"/>
    <m/>
    <m/>
    <n v="2201391721"/>
    <s v="29.05.2023"/>
    <m/>
    <n v="221583360545394"/>
    <m/>
    <d v="2022-11-02T00:00:00"/>
    <m/>
    <n v="2"/>
    <m/>
    <s v="SI"/>
    <n v="1"/>
    <n v="20221130"/>
    <n v="20221102"/>
    <n v="637799"/>
    <n v="0"/>
    <m/>
    <d v="2023-05-31T00:00:00"/>
  </r>
  <r>
    <n v="805026250"/>
    <s v="OCCIDENTAL DE INVERSIONES MEDICO QUIRURGICA"/>
    <s v="FE"/>
    <n v="269966"/>
    <s v="FE"/>
    <n v="269966"/>
    <s v="FE_269966"/>
    <s v="805026250_FE_269966"/>
    <d v="2022-10-27T00:00:00"/>
    <n v="126091"/>
    <n v="89525"/>
    <s v="B)Factura sin saldo ERP"/>
    <s v="OK"/>
    <x v="0"/>
    <m/>
    <m/>
    <m/>
    <n v="126091"/>
    <n v="0"/>
    <n v="0"/>
    <n v="0"/>
    <n v="0"/>
    <m/>
    <n v="0"/>
    <m/>
    <n v="126091"/>
    <n v="0"/>
    <m/>
    <m/>
    <n v="2201391721"/>
    <s v="29.05.2023"/>
    <m/>
    <n v="222578545530999"/>
    <m/>
    <d v="2022-11-02T00:00:00"/>
    <m/>
    <n v="2"/>
    <m/>
    <s v="SI"/>
    <n v="1"/>
    <n v="20221130"/>
    <n v="20221102"/>
    <n v="126091"/>
    <n v="0"/>
    <m/>
    <d v="2023-05-31T00:00:00"/>
  </r>
  <r>
    <n v="805026250"/>
    <s v="OCCIDENTAL DE INVERSIONES MEDICO QUIRURGICA"/>
    <s v="FE"/>
    <n v="270160"/>
    <s v="FE"/>
    <n v="270160"/>
    <s v="FE_270160"/>
    <s v="805026250_FE_270160"/>
    <d v="2022-10-31T00:00:00"/>
    <n v="987991"/>
    <n v="959283"/>
    <s v="B)Factura sin saldo ERP"/>
    <s v="OK"/>
    <x v="0"/>
    <m/>
    <m/>
    <m/>
    <n v="987991"/>
    <n v="0"/>
    <n v="0"/>
    <n v="0"/>
    <n v="0"/>
    <m/>
    <n v="0"/>
    <m/>
    <n v="987991"/>
    <n v="0"/>
    <m/>
    <m/>
    <n v="2201391721"/>
    <s v="29.05.2023"/>
    <m/>
    <n v="222588545414133"/>
    <m/>
    <d v="2022-11-03T00:00:00"/>
    <m/>
    <n v="2"/>
    <m/>
    <s v="SI"/>
    <n v="2"/>
    <n v="20230321"/>
    <n v="20230306"/>
    <n v="987991"/>
    <n v="0"/>
    <m/>
    <d v="2023-05-31T00:00:00"/>
  </r>
  <r>
    <n v="805026250"/>
    <s v="OCCIDENTAL DE INVERSIONES MEDICO QUIRURGICA"/>
    <s v="FE"/>
    <n v="270164"/>
    <s v="FE"/>
    <n v="270164"/>
    <s v="FE_270164"/>
    <s v="805026250_FE_270164"/>
    <d v="2022-10-31T00:00:00"/>
    <n v="69970"/>
    <n v="69970"/>
    <s v="B)Factura sin saldo ERP"/>
    <s v="OK"/>
    <x v="0"/>
    <m/>
    <m/>
    <m/>
    <n v="69970"/>
    <n v="0"/>
    <n v="0"/>
    <n v="0"/>
    <n v="0"/>
    <m/>
    <n v="0"/>
    <m/>
    <n v="69970"/>
    <n v="0"/>
    <m/>
    <m/>
    <n v="2201391721"/>
    <s v="29.05.2023"/>
    <m/>
    <n v="222783360413286"/>
    <m/>
    <d v="2022-11-03T00:00:00"/>
    <m/>
    <n v="2"/>
    <m/>
    <s v="SI"/>
    <n v="1"/>
    <n v="20221130"/>
    <n v="20221103"/>
    <n v="69970"/>
    <n v="0"/>
    <m/>
    <d v="2023-05-31T00:00:00"/>
  </r>
  <r>
    <n v="805026250"/>
    <s v="OCCIDENTAL DE INVERSIONES MEDICO QUIRURGICA"/>
    <s v="FE"/>
    <n v="270174"/>
    <s v="FE"/>
    <n v="270174"/>
    <s v="FE_270174"/>
    <s v="805026250_FE_270174"/>
    <d v="2022-10-31T00:00:00"/>
    <n v="36796"/>
    <n v="36796"/>
    <s v="B)Factura sin saldo ERP"/>
    <s v="OK"/>
    <x v="0"/>
    <m/>
    <m/>
    <m/>
    <n v="36796"/>
    <n v="0"/>
    <n v="0"/>
    <n v="0"/>
    <n v="0"/>
    <m/>
    <n v="0"/>
    <m/>
    <n v="36796"/>
    <n v="0"/>
    <m/>
    <m/>
    <n v="2201391721"/>
    <s v="29.05.2023"/>
    <m/>
    <n v="221953360369636"/>
    <m/>
    <d v="2022-11-03T00:00:00"/>
    <m/>
    <n v="2"/>
    <m/>
    <s v="SI"/>
    <n v="1"/>
    <n v="20221130"/>
    <n v="20221103"/>
    <n v="36796"/>
    <n v="0"/>
    <m/>
    <d v="2023-05-31T00:00:00"/>
  </r>
  <r>
    <n v="805026250"/>
    <s v="OCCIDENTAL DE INVERSIONES MEDICO QUIRURGICA"/>
    <s v="FE"/>
    <n v="270198"/>
    <s v="FE"/>
    <n v="270198"/>
    <s v="FE_270198"/>
    <s v="805026250_FE_270198"/>
    <d v="2022-11-01T00:00:00"/>
    <n v="612854"/>
    <n v="612854"/>
    <s v="B)Factura sin saldo ERP"/>
    <s v="OK"/>
    <x v="0"/>
    <m/>
    <m/>
    <m/>
    <n v="612854"/>
    <n v="0"/>
    <n v="0"/>
    <n v="0"/>
    <n v="0"/>
    <m/>
    <n v="0"/>
    <m/>
    <n v="612854"/>
    <n v="0"/>
    <m/>
    <m/>
    <n v="2201391721"/>
    <s v="29.05.2023"/>
    <m/>
    <n v="222738552491817"/>
    <m/>
    <d v="2022-11-09T00:00:00"/>
    <m/>
    <n v="2"/>
    <m/>
    <s v="SI"/>
    <n v="1"/>
    <n v="20221130"/>
    <n v="20221109"/>
    <n v="612854"/>
    <n v="0"/>
    <m/>
    <d v="2023-05-31T00:00:00"/>
  </r>
  <r>
    <n v="805026250"/>
    <s v="OCCIDENTAL DE INVERSIONES MEDICO QUIRURGICA"/>
    <s v="FE"/>
    <n v="270614"/>
    <s v="FE"/>
    <n v="270614"/>
    <s v="FE_270614"/>
    <s v="805026250_FE_270614"/>
    <d v="2022-11-10T00:00:00"/>
    <n v="3598000"/>
    <n v="3598000"/>
    <s v="B)Factura sin saldo ERP"/>
    <s v="OK"/>
    <x v="0"/>
    <m/>
    <m/>
    <m/>
    <n v="3598000"/>
    <n v="0"/>
    <n v="0"/>
    <n v="0"/>
    <n v="0"/>
    <m/>
    <n v="0"/>
    <m/>
    <n v="3598000"/>
    <n v="0"/>
    <m/>
    <m/>
    <n v="2201391721"/>
    <s v="29.05.2023"/>
    <m/>
    <n v="999999999999999"/>
    <m/>
    <d v="2023-01-04T00:00:00"/>
    <m/>
    <n v="2"/>
    <m/>
    <s v="SI"/>
    <n v="2"/>
    <n v="20230228"/>
    <n v="20230209"/>
    <n v="3598000"/>
    <n v="0"/>
    <m/>
    <d v="2023-05-31T00:00:00"/>
  </r>
  <r>
    <n v="805026250"/>
    <s v="OCCIDENTAL DE INVERSIONES MEDICO QUIRURGICA"/>
    <s v="FE"/>
    <n v="273210"/>
    <s v="FE"/>
    <n v="273210"/>
    <s v="FE_273210"/>
    <s v="805026250_FE_273210"/>
    <d v="2023-01-02T00:00:00"/>
    <n v="9320000"/>
    <n v="9320000"/>
    <s v="B)Factura sin saldo ERP"/>
    <s v="OK"/>
    <x v="0"/>
    <m/>
    <m/>
    <m/>
    <n v="9320000"/>
    <n v="0"/>
    <n v="0"/>
    <n v="0"/>
    <n v="0"/>
    <m/>
    <n v="0"/>
    <m/>
    <n v="9320000"/>
    <n v="0"/>
    <m/>
    <m/>
    <m/>
    <m/>
    <m/>
    <n v="230023353342801"/>
    <m/>
    <d v="2023-01-05T00:00:00"/>
    <m/>
    <n v="2"/>
    <m/>
    <s v="SI"/>
    <n v="2"/>
    <n v="20230228"/>
    <n v="20230209"/>
    <n v="9320000"/>
    <n v="0"/>
    <m/>
    <d v="2023-05-31T00:00:00"/>
  </r>
  <r>
    <n v="805026250"/>
    <s v="OCCIDENTAL DE INVERSIONES MEDICO QUIRURGICA"/>
    <s v="FE"/>
    <n v="273211"/>
    <s v="FE"/>
    <n v="273211"/>
    <s v="FE_273211"/>
    <s v="805026250_FE_273211"/>
    <d v="2023-01-02T00:00:00"/>
    <n v="12373360"/>
    <n v="12373360"/>
    <s v="B)Factura sin saldo ERP"/>
    <s v="OK"/>
    <x v="0"/>
    <m/>
    <m/>
    <m/>
    <n v="12373360"/>
    <n v="0"/>
    <n v="0"/>
    <n v="0"/>
    <n v="0"/>
    <m/>
    <n v="0"/>
    <m/>
    <n v="12373360"/>
    <n v="0"/>
    <m/>
    <m/>
    <m/>
    <m/>
    <m/>
    <n v="230023353350479"/>
    <m/>
    <d v="2023-01-05T00:00:00"/>
    <m/>
    <n v="2"/>
    <m/>
    <s v="SI"/>
    <n v="2"/>
    <n v="20230228"/>
    <n v="20230209"/>
    <n v="12373360"/>
    <n v="0"/>
    <m/>
    <d v="2023-05-31T00:00:00"/>
  </r>
  <r>
    <n v="805026250"/>
    <s v="OCCIDENTAL DE INVERSIONES MEDICO QUIRURGICA"/>
    <s v="FE"/>
    <n v="273297"/>
    <s v="FE"/>
    <n v="273297"/>
    <s v="FE_273297"/>
    <s v="805026250_FE_273297"/>
    <d v="2023-01-05T00:00:00"/>
    <n v="2589695"/>
    <n v="2589695"/>
    <s v="B)Factura sin saldo ERP"/>
    <s v="OK"/>
    <x v="0"/>
    <m/>
    <m/>
    <m/>
    <n v="2589695"/>
    <n v="0"/>
    <n v="0"/>
    <n v="0"/>
    <n v="0"/>
    <m/>
    <n v="0"/>
    <m/>
    <n v="2589695"/>
    <n v="0"/>
    <m/>
    <m/>
    <m/>
    <m/>
    <m/>
    <n v="222848552363903"/>
    <m/>
    <d v="2023-01-10T00:00:00"/>
    <m/>
    <n v="2"/>
    <m/>
    <s v="SI"/>
    <n v="2"/>
    <n v="20230321"/>
    <n v="20230306"/>
    <n v="2589695"/>
    <n v="0"/>
    <m/>
    <d v="2023-05-31T00:00:00"/>
  </r>
  <r>
    <n v="805026250"/>
    <s v="OCCIDENTAL DE INVERSIONES MEDICO QUIRURGICA"/>
    <s v="FE"/>
    <n v="274103"/>
    <s v="FE"/>
    <n v="274103"/>
    <s v="FE_274103"/>
    <s v="805026250_FE_274103"/>
    <d v="2023-01-24T00:00:00"/>
    <n v="815889"/>
    <n v="815889"/>
    <s v="B)Factura sin saldo ERP"/>
    <s v="OK"/>
    <x v="0"/>
    <m/>
    <m/>
    <m/>
    <n v="815889"/>
    <n v="0"/>
    <n v="0"/>
    <n v="0"/>
    <n v="0"/>
    <m/>
    <n v="0"/>
    <m/>
    <n v="815889"/>
    <n v="0"/>
    <m/>
    <m/>
    <m/>
    <m/>
    <m/>
    <n v="222083360364534"/>
    <m/>
    <d v="2023-02-14T00:00:00"/>
    <m/>
    <n v="2"/>
    <m/>
    <s v="SI"/>
    <n v="1"/>
    <n v="20230228"/>
    <n v="20230214"/>
    <n v="815889"/>
    <n v="0"/>
    <m/>
    <d v="2023-05-31T00:00:00"/>
  </r>
  <r>
    <n v="805026250"/>
    <s v="OCCIDENTAL DE INVERSIONES MEDICO QUIRURGICA"/>
    <s v="FE"/>
    <n v="274142"/>
    <s v="FE"/>
    <n v="274142"/>
    <s v="FE_274142"/>
    <s v="805026250_FE_274142"/>
    <d v="2023-01-25T00:00:00"/>
    <n v="1192131"/>
    <n v="1161440"/>
    <s v="B)Factura sin saldo ERP"/>
    <s v="OK"/>
    <x v="0"/>
    <m/>
    <m/>
    <m/>
    <n v="1192131"/>
    <n v="0"/>
    <n v="0"/>
    <n v="0"/>
    <n v="0"/>
    <m/>
    <n v="0"/>
    <m/>
    <n v="1192131"/>
    <n v="0"/>
    <m/>
    <m/>
    <m/>
    <m/>
    <m/>
    <n v="223268516413429"/>
    <m/>
    <d v="2023-02-14T00:00:00"/>
    <m/>
    <n v="2"/>
    <m/>
    <s v="SI"/>
    <n v="2"/>
    <n v="20230321"/>
    <n v="20230306"/>
    <n v="1192131"/>
    <n v="0"/>
    <m/>
    <d v="2023-05-31T00:00:00"/>
  </r>
  <r>
    <n v="805026250"/>
    <s v="OCCIDENTAL DE INVERSIONES MEDICO QUIRURGICA"/>
    <s v="FE"/>
    <n v="274178"/>
    <s v="FE"/>
    <n v="274178"/>
    <s v="FE_274178"/>
    <s v="805026250_FE_274178"/>
    <d v="2023-01-25T00:00:00"/>
    <n v="78528"/>
    <n v="78528"/>
    <s v="B)Factura sin saldo ERP"/>
    <s v="OK"/>
    <x v="0"/>
    <m/>
    <m/>
    <m/>
    <n v="78528"/>
    <n v="0"/>
    <n v="0"/>
    <n v="0"/>
    <n v="0"/>
    <m/>
    <n v="0"/>
    <m/>
    <n v="78528"/>
    <n v="0"/>
    <m/>
    <m/>
    <m/>
    <m/>
    <m/>
    <n v="222513360522472"/>
    <m/>
    <d v="2023-02-14T00:00:00"/>
    <m/>
    <n v="2"/>
    <m/>
    <s v="SI"/>
    <n v="1"/>
    <n v="20230228"/>
    <n v="20230214"/>
    <n v="78528"/>
    <n v="0"/>
    <m/>
    <d v="2023-05-31T00:00:00"/>
  </r>
  <r>
    <n v="805026250"/>
    <s v="OCCIDENTAL DE INVERSIONES MEDICO QUIRURGICA"/>
    <s v="FE"/>
    <n v="274377"/>
    <s v="FE"/>
    <n v="274377"/>
    <s v="FE_274377"/>
    <s v="805026250_FE_274377"/>
    <d v="2023-01-30T00:00:00"/>
    <n v="10040000"/>
    <n v="10040000"/>
    <s v="B)Factura sin saldo ERP"/>
    <s v="OK"/>
    <x v="0"/>
    <m/>
    <m/>
    <m/>
    <n v="10040000"/>
    <n v="0"/>
    <n v="0"/>
    <n v="0"/>
    <n v="0"/>
    <m/>
    <n v="0"/>
    <m/>
    <n v="10040000"/>
    <n v="0"/>
    <m/>
    <m/>
    <m/>
    <m/>
    <m/>
    <n v="230303353346661"/>
    <m/>
    <d v="2023-02-20T00:00:00"/>
    <m/>
    <n v="2"/>
    <m/>
    <s v="SI"/>
    <n v="2"/>
    <n v="20230330"/>
    <n v="20230306"/>
    <n v="10040000"/>
    <n v="0"/>
    <m/>
    <d v="2023-05-31T00:00:00"/>
  </r>
  <r>
    <n v="805026250"/>
    <s v="OCCIDENTAL DE INVERSIONES MEDICO QUIRURGICA"/>
    <s v="FE"/>
    <n v="274481"/>
    <s v="FE"/>
    <n v="274481"/>
    <s v="FE_274481"/>
    <s v="805026250_FE_274481"/>
    <d v="2023-01-31T00:00:00"/>
    <n v="5020000"/>
    <n v="5020000"/>
    <s v="B)Factura sin saldo ERP"/>
    <s v="OK"/>
    <x v="0"/>
    <m/>
    <m/>
    <m/>
    <n v="5020000"/>
    <n v="0"/>
    <n v="0"/>
    <n v="0"/>
    <n v="0"/>
    <m/>
    <n v="0"/>
    <m/>
    <n v="5020000"/>
    <n v="0"/>
    <m/>
    <m/>
    <m/>
    <m/>
    <m/>
    <n v="230303353336930"/>
    <m/>
    <d v="2023-02-20T00:00:00"/>
    <m/>
    <n v="2"/>
    <m/>
    <s v="SI"/>
    <n v="2"/>
    <n v="20230330"/>
    <n v="20230306"/>
    <n v="5020000"/>
    <n v="0"/>
    <m/>
    <d v="2023-05-31T00:00:00"/>
  </r>
  <r>
    <n v="805026250"/>
    <s v="OCCIDENTAL DE INVERSIONES MEDICO QUIRURGICA"/>
    <s v="FE"/>
    <n v="274498"/>
    <s v="FE"/>
    <n v="274498"/>
    <s v="FE_274498"/>
    <s v="805026250_FE_274498"/>
    <d v="2023-01-31T00:00:00"/>
    <n v="873126"/>
    <n v="873126"/>
    <s v="B)Factura sin saldo ERP"/>
    <s v="OK"/>
    <x v="0"/>
    <m/>
    <m/>
    <m/>
    <n v="873126"/>
    <n v="0"/>
    <n v="0"/>
    <n v="0"/>
    <n v="0"/>
    <m/>
    <n v="0"/>
    <m/>
    <n v="873126"/>
    <n v="0"/>
    <m/>
    <m/>
    <m/>
    <m/>
    <m/>
    <n v="230168545606345"/>
    <m/>
    <d v="2023-02-14T00:00:00"/>
    <m/>
    <n v="2"/>
    <m/>
    <s v="SI"/>
    <n v="1"/>
    <n v="20230228"/>
    <n v="20230214"/>
    <n v="873126"/>
    <n v="0"/>
    <m/>
    <d v="2023-05-31T00:00:00"/>
  </r>
  <r>
    <n v="805026250"/>
    <s v="OCCIDENTAL DE INVERSIONES MEDICO QUIRURGICA"/>
    <s v="FE"/>
    <n v="274502"/>
    <s v="FE"/>
    <n v="274502"/>
    <s v="FE_274502"/>
    <s v="805026250_FE_274502"/>
    <d v="2023-01-31T00:00:00"/>
    <n v="860176"/>
    <n v="860176"/>
    <s v="B)Factura sin saldo ERP"/>
    <s v="OK"/>
    <x v="0"/>
    <m/>
    <m/>
    <m/>
    <n v="860176"/>
    <n v="0"/>
    <n v="0"/>
    <n v="0"/>
    <n v="0"/>
    <m/>
    <n v="0"/>
    <m/>
    <n v="860176"/>
    <n v="0"/>
    <m/>
    <m/>
    <m/>
    <m/>
    <m/>
    <n v="222808516608116"/>
    <m/>
    <d v="2023-02-14T00:00:00"/>
    <m/>
    <n v="2"/>
    <m/>
    <s v="SI"/>
    <n v="1"/>
    <n v="20230228"/>
    <n v="20230214"/>
    <n v="860176"/>
    <n v="0"/>
    <m/>
    <d v="2023-05-31T00:00:00"/>
  </r>
  <r>
    <n v="805026250"/>
    <s v="OCCIDENTAL DE INVERSIONES MEDICO QUIRURGICA"/>
    <s v="FE"/>
    <n v="274872"/>
    <s v="FE"/>
    <n v="274872"/>
    <s v="FE_274872"/>
    <s v="805026250_FE_274872"/>
    <d v="2023-02-08T00:00:00"/>
    <n v="10040000"/>
    <n v="10040000"/>
    <s v="B)Factura sin saldo ERP"/>
    <s v="OK"/>
    <x v="0"/>
    <m/>
    <m/>
    <m/>
    <n v="10040000"/>
    <n v="0"/>
    <n v="0"/>
    <n v="0"/>
    <n v="0"/>
    <m/>
    <n v="0"/>
    <m/>
    <n v="10040000"/>
    <n v="0"/>
    <m/>
    <m/>
    <m/>
    <m/>
    <m/>
    <n v="230383353620570"/>
    <m/>
    <d v="2023-03-01T00:00:00"/>
    <m/>
    <n v="2"/>
    <m/>
    <s v="SI"/>
    <n v="2"/>
    <n v="20230330"/>
    <n v="20230310"/>
    <n v="10040000"/>
    <n v="0"/>
    <m/>
    <d v="2023-05-31T00:00:00"/>
  </r>
  <r>
    <n v="805026250"/>
    <s v="OCCIDENTAL DE INVERSIONES MEDICO QUIRURGICA"/>
    <s v="FE"/>
    <n v="275066"/>
    <s v="FE"/>
    <n v="275066"/>
    <s v="FE_275066"/>
    <s v="805026250_FE_275066"/>
    <d v="2023-02-13T00:00:00"/>
    <n v="1201967"/>
    <n v="1201967"/>
    <s v="B)Factura sin saldo ERP"/>
    <s v="OK"/>
    <x v="0"/>
    <m/>
    <m/>
    <m/>
    <n v="1201967"/>
    <n v="0"/>
    <n v="0"/>
    <n v="0"/>
    <n v="0"/>
    <m/>
    <n v="0"/>
    <m/>
    <n v="1201967"/>
    <n v="0"/>
    <m/>
    <m/>
    <m/>
    <m/>
    <m/>
    <n v="222708516613861"/>
    <m/>
    <d v="2023-02-20T00:00:00"/>
    <m/>
    <n v="2"/>
    <m/>
    <s v="SI"/>
    <n v="1"/>
    <n v="20230228"/>
    <n v="20230218"/>
    <n v="1201967"/>
    <n v="0"/>
    <m/>
    <d v="2023-05-31T00:00:00"/>
  </r>
  <r>
    <n v="805026250"/>
    <s v="OCCIDENTAL DE INVERSIONES MEDICO QUIRURGICA"/>
    <s v="FE"/>
    <n v="275069"/>
    <s v="FE"/>
    <n v="275069"/>
    <s v="FE_275069"/>
    <s v="805026250_FE_275069"/>
    <d v="2023-02-13T00:00:00"/>
    <n v="2944000"/>
    <n v="2944000"/>
    <s v="B)Factura sin saldo ERP"/>
    <s v="OK"/>
    <x v="0"/>
    <m/>
    <m/>
    <m/>
    <n v="2944000"/>
    <n v="0"/>
    <n v="0"/>
    <n v="0"/>
    <n v="0"/>
    <m/>
    <n v="0"/>
    <m/>
    <n v="2944000"/>
    <n v="0"/>
    <m/>
    <m/>
    <m/>
    <m/>
    <m/>
    <n v="223208554566384"/>
    <m/>
    <d v="2023-02-20T00:00:00"/>
    <m/>
    <n v="2"/>
    <m/>
    <s v="SI"/>
    <n v="2"/>
    <n v="20230330"/>
    <n v="20230306"/>
    <n v="2944000"/>
    <n v="0"/>
    <m/>
    <d v="2023-05-31T00:00:00"/>
  </r>
  <r>
    <n v="805026250"/>
    <s v="OCCIDENTAL DE INVERSIONES MEDICO QUIRURGICA"/>
    <s v="FE"/>
    <n v="275072"/>
    <s v="FE"/>
    <n v="275072"/>
    <s v="FE_275072"/>
    <s v="805026250_FE_275072"/>
    <d v="2023-02-13T00:00:00"/>
    <n v="1634885"/>
    <n v="1634885"/>
    <s v="B)Factura sin saldo ERP"/>
    <s v="OK"/>
    <x v="0"/>
    <m/>
    <m/>
    <m/>
    <n v="1634885"/>
    <n v="0"/>
    <n v="0"/>
    <n v="0"/>
    <n v="0"/>
    <m/>
    <n v="0"/>
    <m/>
    <n v="1634885"/>
    <n v="0"/>
    <m/>
    <m/>
    <m/>
    <m/>
    <m/>
    <n v="230048545319638"/>
    <m/>
    <d v="2023-02-20T00:00:00"/>
    <m/>
    <n v="2"/>
    <m/>
    <s v="SI"/>
    <n v="1"/>
    <n v="20230228"/>
    <n v="20230218"/>
    <n v="1634885"/>
    <n v="0"/>
    <m/>
    <d v="2023-05-31T00:00:00"/>
  </r>
  <r>
    <n v="805026250"/>
    <s v="OCCIDENTAL DE INVERSIONES MEDICO QUIRURGICA"/>
    <s v="FE"/>
    <n v="275077"/>
    <s v="FE"/>
    <n v="275077"/>
    <s v="FE_275077"/>
    <s v="805026250_FE_275077"/>
    <d v="2023-02-14T00:00:00"/>
    <n v="39264"/>
    <n v="39264"/>
    <s v="B)Factura sin saldo ERP"/>
    <s v="OK"/>
    <x v="0"/>
    <m/>
    <m/>
    <m/>
    <n v="39264"/>
    <n v="0"/>
    <n v="0"/>
    <n v="0"/>
    <n v="0"/>
    <m/>
    <n v="0"/>
    <m/>
    <n v="39264"/>
    <n v="0"/>
    <m/>
    <m/>
    <m/>
    <m/>
    <m/>
    <n v="222948516330784"/>
    <m/>
    <d v="2023-02-20T00:00:00"/>
    <m/>
    <n v="2"/>
    <m/>
    <s v="SI"/>
    <n v="1"/>
    <n v="20230228"/>
    <n v="20230218"/>
    <n v="39264"/>
    <n v="0"/>
    <m/>
    <d v="2023-05-31T00:00:00"/>
  </r>
  <r>
    <n v="805026250"/>
    <s v="OCCIDENTAL DE INVERSIONES MEDICO QUIRURGICA"/>
    <s v="FE"/>
    <n v="275078"/>
    <s v="FE"/>
    <n v="275078"/>
    <s v="FE_275078"/>
    <s v="805026250_FE_275078"/>
    <d v="2023-02-14T00:00:00"/>
    <n v="395075"/>
    <n v="395075"/>
    <s v="B)Factura sin saldo ERP"/>
    <s v="OK"/>
    <x v="0"/>
    <m/>
    <m/>
    <m/>
    <n v="395075"/>
    <n v="0"/>
    <n v="0"/>
    <n v="0"/>
    <n v="0"/>
    <m/>
    <n v="0"/>
    <m/>
    <n v="395075"/>
    <n v="0"/>
    <m/>
    <m/>
    <m/>
    <m/>
    <m/>
    <n v="230398516585981"/>
    <m/>
    <d v="2023-02-20T00:00:00"/>
    <m/>
    <n v="2"/>
    <m/>
    <s v="SI"/>
    <n v="1"/>
    <n v="20230228"/>
    <n v="20230218"/>
    <n v="395075"/>
    <n v="0"/>
    <m/>
    <d v="2023-05-31T00:00:00"/>
  </r>
  <r>
    <n v="805026250"/>
    <s v="OCCIDENTAL DE INVERSIONES MEDICO QUIRURGICA"/>
    <s v="FE"/>
    <n v="268120"/>
    <s v="FE"/>
    <n v="268120"/>
    <s v="FE_268120"/>
    <s v="805026250_FE_268120"/>
    <d v="2022-09-26T00:00:00"/>
    <n v="1029339"/>
    <n v="1029339"/>
    <s v="B)Factura sin saldo ERP"/>
    <s v="OK"/>
    <x v="0"/>
    <m/>
    <m/>
    <m/>
    <n v="1029339"/>
    <n v="0"/>
    <n v="0"/>
    <n v="0"/>
    <n v="0"/>
    <m/>
    <n v="0"/>
    <m/>
    <n v="1029339"/>
    <n v="0"/>
    <m/>
    <m/>
    <m/>
    <m/>
    <m/>
    <n v="221093114419425"/>
    <m/>
    <d v="2022-10-05T00:00:00"/>
    <m/>
    <n v="2"/>
    <m/>
    <s v="SI"/>
    <n v="2"/>
    <n v="20221130"/>
    <n v="20221108"/>
    <n v="1029339"/>
    <n v="0"/>
    <m/>
    <d v="2023-05-31T00:00:00"/>
  </r>
  <r>
    <n v="805026250"/>
    <s v="OCCIDENTAL DE INVERSIONES MEDICO QUIRURGICA"/>
    <s v="FE"/>
    <n v="268182"/>
    <s v="FE"/>
    <n v="268182"/>
    <s v="FE_268182"/>
    <s v="805026250_FE_268182"/>
    <d v="2022-09-27T00:00:00"/>
    <n v="1000164"/>
    <n v="1000164"/>
    <s v="B)Factura sin saldo ERP"/>
    <s v="OK"/>
    <x v="0"/>
    <m/>
    <m/>
    <m/>
    <n v="1000164"/>
    <n v="0"/>
    <n v="0"/>
    <n v="0"/>
    <n v="0"/>
    <m/>
    <n v="0"/>
    <m/>
    <n v="1000164"/>
    <n v="0"/>
    <m/>
    <m/>
    <m/>
    <m/>
    <m/>
    <n v="222288545363728"/>
    <m/>
    <d v="2022-10-05T00:00:00"/>
    <m/>
    <n v="2"/>
    <m/>
    <s v="SI"/>
    <n v="2"/>
    <n v="20221130"/>
    <n v="20221108"/>
    <n v="1000164"/>
    <n v="0"/>
    <m/>
    <d v="2023-05-31T00:00:00"/>
  </r>
  <r>
    <n v="805026250"/>
    <s v="OCCIDENTAL DE INVERSIONES MEDICO QUIRURGICA"/>
    <s v="FE"/>
    <n v="268192"/>
    <s v="FE"/>
    <n v="268192"/>
    <s v="FE_268192"/>
    <s v="805026250_FE_268192"/>
    <d v="2022-09-27T00:00:00"/>
    <n v="722715"/>
    <n v="722715"/>
    <s v="B)Factura sin saldo ERP"/>
    <s v="OK"/>
    <x v="0"/>
    <m/>
    <m/>
    <m/>
    <n v="722715"/>
    <n v="0"/>
    <n v="0"/>
    <n v="0"/>
    <n v="0"/>
    <m/>
    <n v="0"/>
    <m/>
    <n v="722715"/>
    <n v="0"/>
    <m/>
    <m/>
    <m/>
    <m/>
    <m/>
    <n v="221693360326454"/>
    <m/>
    <d v="2022-10-05T00:00:00"/>
    <m/>
    <n v="2"/>
    <m/>
    <s v="SI"/>
    <n v="2"/>
    <n v="20221130"/>
    <n v="20221108"/>
    <n v="722715"/>
    <n v="0"/>
    <m/>
    <d v="2023-05-31T00:00:00"/>
  </r>
  <r>
    <n v="805026250"/>
    <s v="OCCIDENTAL DE INVERSIONES MEDICO QUIRURGICA"/>
    <s v="FE"/>
    <n v="268356"/>
    <s v="FE"/>
    <n v="268356"/>
    <s v="FE_268356"/>
    <s v="805026250_FE_268356"/>
    <d v="2022-09-29T00:00:00"/>
    <n v="1077676"/>
    <n v="1077676"/>
    <s v="B)Factura sin saldo ERP"/>
    <s v="OK"/>
    <x v="0"/>
    <m/>
    <m/>
    <m/>
    <n v="1077676"/>
    <n v="0"/>
    <n v="0"/>
    <n v="0"/>
    <n v="0"/>
    <m/>
    <n v="0"/>
    <m/>
    <n v="1077676"/>
    <n v="0"/>
    <m/>
    <m/>
    <m/>
    <m/>
    <m/>
    <n v="222288545364839"/>
    <m/>
    <d v="2022-10-05T00:00:00"/>
    <m/>
    <n v="2"/>
    <m/>
    <s v="SI"/>
    <n v="1"/>
    <n v="20221030"/>
    <n v="20221005"/>
    <n v="1077676"/>
    <n v="0"/>
    <m/>
    <d v="2023-05-31T00:00:00"/>
  </r>
  <r>
    <n v="805026250"/>
    <s v="OCCIDENTAL DE INVERSIONES MEDICO QUIRURGICA"/>
    <s v="FE"/>
    <n v="271652"/>
    <s v="FE"/>
    <n v="271652"/>
    <s v="FE_271652"/>
    <s v="805026250_FE_271652"/>
    <d v="2022-11-30T00:00:00"/>
    <n v="935071"/>
    <n v="935071"/>
    <s v="B)Factura sin saldo ERP"/>
    <s v="OK"/>
    <x v="0"/>
    <m/>
    <m/>
    <m/>
    <n v="935071"/>
    <n v="0"/>
    <n v="0"/>
    <n v="0"/>
    <n v="0"/>
    <m/>
    <n v="0"/>
    <m/>
    <n v="935071"/>
    <n v="0"/>
    <m/>
    <m/>
    <m/>
    <m/>
    <m/>
    <n v="221733360417535"/>
    <m/>
    <d v="2022-12-15T00:00:00"/>
    <m/>
    <n v="2"/>
    <m/>
    <s v="SI"/>
    <n v="1"/>
    <n v="20230330"/>
    <n v="20230306"/>
    <n v="935071"/>
    <n v="0"/>
    <m/>
    <d v="2023-05-31T00:00:00"/>
  </r>
  <r>
    <n v="805026250"/>
    <s v="OCCIDENTAL DE INVERSIONES MEDICO QUIRURGICA"/>
    <s v="FE"/>
    <n v="271725"/>
    <s v="FE"/>
    <n v="271725"/>
    <s v="FE_271725"/>
    <s v="805026250_FE_271725"/>
    <d v="2022-12-01T00:00:00"/>
    <n v="1784544"/>
    <n v="1784544"/>
    <s v="B)Factura sin saldo ERP"/>
    <s v="OK"/>
    <x v="0"/>
    <m/>
    <m/>
    <m/>
    <n v="1784544"/>
    <n v="0"/>
    <n v="0"/>
    <n v="0"/>
    <n v="0"/>
    <m/>
    <n v="0"/>
    <m/>
    <n v="1784544"/>
    <n v="0"/>
    <m/>
    <m/>
    <m/>
    <m/>
    <m/>
    <n v="222728545647164"/>
    <m/>
    <d v="2022-12-19T00:00:00"/>
    <m/>
    <n v="2"/>
    <m/>
    <s v="SI"/>
    <n v="1"/>
    <n v="20221230"/>
    <n v="20221219"/>
    <n v="1784544"/>
    <n v="0"/>
    <m/>
    <d v="2023-05-31T00:00:00"/>
  </r>
  <r>
    <n v="805026250"/>
    <s v="OCCIDENTAL DE INVERSIONES MEDICO QUIRURGICA"/>
    <s v="FE"/>
    <n v="272174"/>
    <s v="FE"/>
    <n v="272174"/>
    <s v="FE_272174"/>
    <s v="805026250_FE_272174"/>
    <d v="2022-12-14T00:00:00"/>
    <n v="369632"/>
    <n v="369632"/>
    <s v="B)Factura sin saldo ERP"/>
    <s v="OK"/>
    <x v="0"/>
    <m/>
    <m/>
    <m/>
    <n v="369632"/>
    <n v="0"/>
    <n v="0"/>
    <n v="0"/>
    <n v="0"/>
    <m/>
    <n v="0"/>
    <m/>
    <n v="369632"/>
    <n v="0"/>
    <m/>
    <m/>
    <m/>
    <m/>
    <m/>
    <n v="223273360431200"/>
    <m/>
    <d v="2023-01-04T00:00:00"/>
    <m/>
    <n v="2"/>
    <m/>
    <s v="SI"/>
    <n v="1"/>
    <n v="20230130"/>
    <n v="20230104"/>
    <n v="369632"/>
    <n v="0"/>
    <m/>
    <d v="2023-05-31T00:00:00"/>
  </r>
  <r>
    <n v="805026250"/>
    <s v="OCCIDENTAL DE INVERSIONES MEDICO QUIRURGICA"/>
    <s v="FE"/>
    <n v="272181"/>
    <s v="FE"/>
    <n v="272181"/>
    <s v="FE_272181"/>
    <s v="805026250_FE_272181"/>
    <d v="2022-12-14T00:00:00"/>
    <n v="336088"/>
    <n v="336088"/>
    <s v="B)Factura sin saldo ERP"/>
    <s v="OK"/>
    <x v="0"/>
    <m/>
    <m/>
    <m/>
    <n v="336088"/>
    <n v="0"/>
    <n v="0"/>
    <n v="0"/>
    <n v="0"/>
    <m/>
    <n v="0"/>
    <m/>
    <n v="336088"/>
    <n v="0"/>
    <m/>
    <m/>
    <m/>
    <m/>
    <m/>
    <n v="222383360380975"/>
    <m/>
    <d v="2023-01-04T00:00:00"/>
    <m/>
    <n v="2"/>
    <m/>
    <s v="SI"/>
    <n v="1"/>
    <n v="20230130"/>
    <n v="20230104"/>
    <n v="336088"/>
    <n v="0"/>
    <m/>
    <d v="2023-05-31T00:00:00"/>
  </r>
  <r>
    <n v="805026250"/>
    <s v="OCCIDENTAL DE INVERSIONES MEDICO QUIRURGICA"/>
    <s v="FE"/>
    <n v="272204"/>
    <s v="FE"/>
    <n v="272204"/>
    <s v="FE_272204"/>
    <s v="805026250_FE_272204"/>
    <d v="2022-12-14T00:00:00"/>
    <n v="5687380"/>
    <n v="5687380"/>
    <s v="B)Factura sin saldo ERP"/>
    <s v="OK"/>
    <x v="0"/>
    <m/>
    <m/>
    <m/>
    <n v="5687380"/>
    <n v="0"/>
    <n v="0"/>
    <n v="0"/>
    <n v="0"/>
    <m/>
    <n v="0"/>
    <m/>
    <n v="5687380"/>
    <n v="0"/>
    <m/>
    <m/>
    <m/>
    <m/>
    <m/>
    <n v="221323353332407"/>
    <m/>
    <d v="2023-01-04T00:00:00"/>
    <m/>
    <n v="2"/>
    <m/>
    <s v="SI"/>
    <n v="1"/>
    <n v="20230130"/>
    <n v="20230104"/>
    <n v="5687380"/>
    <n v="0"/>
    <m/>
    <d v="2023-05-31T00:00:00"/>
  </r>
  <r>
    <n v="805026250"/>
    <s v="OCCIDENTAL DE INVERSIONES MEDICO QUIRURGICA"/>
    <s v="FE"/>
    <n v="275514"/>
    <s v="FE"/>
    <n v="275514"/>
    <s v="FE_275514"/>
    <s v="805026250_FE_275514"/>
    <d v="2023-02-22T00:00:00"/>
    <n v="864076"/>
    <n v="864076"/>
    <s v="B)Factura sin saldo ERP"/>
    <s v="OK"/>
    <x v="0"/>
    <m/>
    <m/>
    <m/>
    <n v="864076"/>
    <n v="0"/>
    <n v="0"/>
    <n v="0"/>
    <n v="0"/>
    <m/>
    <n v="0"/>
    <m/>
    <n v="864076"/>
    <n v="0"/>
    <m/>
    <m/>
    <m/>
    <m/>
    <m/>
    <n v="223408552294900"/>
    <m/>
    <d v="2023-03-21T00:00:00"/>
    <m/>
    <n v="2"/>
    <m/>
    <s v="SI"/>
    <n v="1"/>
    <n v="20230330"/>
    <n v="20230321"/>
    <n v="864076"/>
    <n v="0"/>
    <m/>
    <d v="2023-05-31T00:00:00"/>
  </r>
  <r>
    <n v="805026250"/>
    <s v="OCCIDENTAL DE INVERSIONES MEDICO QUIRURGICA"/>
    <s v="FE"/>
    <n v="275516"/>
    <s v="FE"/>
    <n v="275516"/>
    <s v="FE_275516"/>
    <s v="805026250_FE_275516"/>
    <d v="2023-02-23T00:00:00"/>
    <n v="78528"/>
    <n v="78528"/>
    <s v="B)Factura sin saldo ERP"/>
    <s v="OK"/>
    <x v="0"/>
    <m/>
    <m/>
    <m/>
    <n v="78528"/>
    <n v="0"/>
    <n v="0"/>
    <n v="0"/>
    <n v="0"/>
    <m/>
    <n v="0"/>
    <m/>
    <n v="78528"/>
    <n v="0"/>
    <m/>
    <m/>
    <m/>
    <m/>
    <m/>
    <n v="222293360390875"/>
    <m/>
    <d v="2023-03-22T00:00:00"/>
    <m/>
    <n v="2"/>
    <m/>
    <s v="SI"/>
    <n v="1"/>
    <n v="20230330"/>
    <n v="20230322"/>
    <n v="78528"/>
    <n v="0"/>
    <m/>
    <d v="2023-05-31T00:00:00"/>
  </r>
  <r>
    <n v="805026250"/>
    <s v="OCCIDENTAL DE INVERSIONES MEDICO QUIRURGICA"/>
    <s v="FE"/>
    <n v="275779"/>
    <s v="FE"/>
    <n v="275779"/>
    <s v="FE_275779"/>
    <s v="805026250_FE_275779"/>
    <d v="2023-02-28T00:00:00"/>
    <n v="1035326"/>
    <n v="1035326"/>
    <s v="B)Factura sin saldo ERP"/>
    <s v="OK"/>
    <x v="0"/>
    <m/>
    <m/>
    <m/>
    <n v="1035326"/>
    <n v="0"/>
    <n v="0"/>
    <n v="0"/>
    <n v="0"/>
    <m/>
    <n v="0"/>
    <m/>
    <n v="1035326"/>
    <n v="0"/>
    <m/>
    <m/>
    <m/>
    <m/>
    <m/>
    <n v="230448545457752"/>
    <m/>
    <d v="2023-03-21T00:00:00"/>
    <m/>
    <n v="2"/>
    <m/>
    <s v="SI"/>
    <n v="1"/>
    <n v="20230330"/>
    <n v="20230321"/>
    <n v="1035326"/>
    <n v="0"/>
    <m/>
    <d v="2023-05-31T00:00:00"/>
  </r>
  <r>
    <n v="805026250"/>
    <s v="OCCIDENTAL DE INVERSIONES MEDICO QUIRURGICA"/>
    <s v="FE"/>
    <n v="275782"/>
    <s v="FE"/>
    <n v="275782"/>
    <s v="FE_275782"/>
    <s v="805026250_FE_275782"/>
    <d v="2023-02-28T00:00:00"/>
    <n v="455184"/>
    <n v="455184"/>
    <s v="B)Factura sin saldo ERP"/>
    <s v="OK"/>
    <x v="0"/>
    <m/>
    <m/>
    <m/>
    <n v="455184"/>
    <n v="0"/>
    <n v="0"/>
    <n v="0"/>
    <n v="0"/>
    <m/>
    <n v="0"/>
    <m/>
    <n v="455184"/>
    <n v="0"/>
    <m/>
    <m/>
    <m/>
    <m/>
    <m/>
    <n v="222923360494624"/>
    <m/>
    <d v="2023-03-22T00:00:00"/>
    <m/>
    <n v="2"/>
    <m/>
    <s v="SI"/>
    <n v="1"/>
    <n v="20230330"/>
    <n v="20230322"/>
    <n v="455184"/>
    <n v="0"/>
    <m/>
    <d v="2023-05-31T00:00:00"/>
  </r>
  <r>
    <n v="805026250"/>
    <s v="OCCIDENTAL DE INVERSIONES MEDICO QUIRURGICA"/>
    <s v="FE"/>
    <n v="275785"/>
    <s v="FE"/>
    <n v="275785"/>
    <s v="FE_275785"/>
    <s v="805026250_FE_275785"/>
    <d v="2023-02-28T00:00:00"/>
    <n v="350000"/>
    <n v="350000"/>
    <s v="B)Factura sin saldo ERP"/>
    <s v="OK"/>
    <x v="0"/>
    <m/>
    <m/>
    <m/>
    <n v="350000"/>
    <n v="0"/>
    <n v="0"/>
    <n v="0"/>
    <n v="0"/>
    <m/>
    <n v="0"/>
    <m/>
    <n v="350000"/>
    <n v="0"/>
    <m/>
    <m/>
    <m/>
    <m/>
    <m/>
    <n v="230448516535880"/>
    <m/>
    <d v="2023-03-22T00:00:00"/>
    <m/>
    <n v="2"/>
    <m/>
    <s v="SI"/>
    <n v="1"/>
    <n v="20230330"/>
    <n v="20230322"/>
    <n v="350000"/>
    <n v="0"/>
    <m/>
    <d v="2023-05-31T00:00:00"/>
  </r>
  <r>
    <n v="805026250"/>
    <s v="OCCIDENTAL DE INVERSIONES MEDICO QUIRURGICA"/>
    <s v="FE"/>
    <n v="276303"/>
    <s v="FE"/>
    <n v="276303"/>
    <s v="FE_276303"/>
    <s v="805026250_FE_276303"/>
    <d v="2023-03-13T00:00:00"/>
    <n v="673691"/>
    <n v="673691"/>
    <s v="B)Factura sin saldo ERP"/>
    <s v="OK"/>
    <x v="0"/>
    <m/>
    <m/>
    <m/>
    <n v="673691"/>
    <n v="0"/>
    <n v="0"/>
    <n v="0"/>
    <n v="0"/>
    <m/>
    <n v="0"/>
    <m/>
    <n v="673691"/>
    <n v="0"/>
    <m/>
    <m/>
    <m/>
    <m/>
    <m/>
    <n v="222508516603871"/>
    <m/>
    <d v="2023-04-10T00:00:00"/>
    <m/>
    <n v="2"/>
    <m/>
    <s v="SI"/>
    <n v="1"/>
    <n v="20230430"/>
    <n v="20230410"/>
    <n v="673691"/>
    <n v="0"/>
    <m/>
    <d v="2023-05-31T00:00:00"/>
  </r>
  <r>
    <n v="805026250"/>
    <s v="OCCIDENTAL DE INVERSIONES MEDICO QUIRURGICA"/>
    <s v="FE"/>
    <n v="276313"/>
    <s v="FE"/>
    <n v="276313"/>
    <s v="FE_276313"/>
    <s v="805026250_FE_276313"/>
    <d v="2023-03-13T00:00:00"/>
    <n v="819434"/>
    <n v="819434"/>
    <s v="B)Factura sin saldo ERP"/>
    <s v="OK"/>
    <x v="0"/>
    <m/>
    <m/>
    <m/>
    <n v="819434"/>
    <n v="0"/>
    <n v="0"/>
    <n v="0"/>
    <n v="0"/>
    <m/>
    <n v="0"/>
    <m/>
    <n v="819434"/>
    <n v="0"/>
    <m/>
    <m/>
    <m/>
    <m/>
    <m/>
    <n v="230278552322078"/>
    <m/>
    <d v="2023-04-10T00:00:00"/>
    <m/>
    <n v="2"/>
    <m/>
    <s v="SI"/>
    <n v="1"/>
    <n v="20230430"/>
    <n v="20230410"/>
    <n v="819434"/>
    <n v="0"/>
    <m/>
    <d v="2023-05-31T00:00:00"/>
  </r>
  <r>
    <n v="805026250"/>
    <s v="OCCIDENTAL DE INVERSIONES MEDICO QUIRURGICA"/>
    <s v="FE"/>
    <n v="276319"/>
    <s v="FE"/>
    <n v="276319"/>
    <s v="FE_276319"/>
    <s v="805026250_FE_276319"/>
    <d v="2023-03-13T00:00:00"/>
    <n v="58896"/>
    <n v="58896"/>
    <s v="B)Factura sin saldo ERP"/>
    <s v="OK"/>
    <x v="0"/>
    <m/>
    <m/>
    <m/>
    <n v="58896"/>
    <n v="0"/>
    <n v="0"/>
    <n v="0"/>
    <n v="0"/>
    <m/>
    <n v="0"/>
    <m/>
    <n v="58896"/>
    <n v="0"/>
    <m/>
    <m/>
    <m/>
    <m/>
    <m/>
    <n v="222948516530279"/>
    <m/>
    <d v="2023-04-10T00:00:00"/>
    <m/>
    <n v="2"/>
    <m/>
    <s v="SI"/>
    <n v="1"/>
    <n v="20230430"/>
    <n v="20230410"/>
    <n v="58896"/>
    <n v="0"/>
    <m/>
    <d v="2023-05-31T00:00:00"/>
  </r>
  <r>
    <n v="805026250"/>
    <s v="OCCIDENTAL DE INVERSIONES MEDICO QUIRURGICA"/>
    <s v="FE"/>
    <n v="276324"/>
    <s v="FE"/>
    <n v="276324"/>
    <s v="FE_276324"/>
    <s v="805026250_FE_276324"/>
    <d v="2023-03-13T00:00:00"/>
    <n v="2103948"/>
    <n v="2103948"/>
    <s v="B)Factura sin saldo ERP"/>
    <s v="OK"/>
    <x v="0"/>
    <m/>
    <m/>
    <m/>
    <n v="2103948"/>
    <n v="0"/>
    <n v="0"/>
    <n v="0"/>
    <n v="0"/>
    <m/>
    <n v="0"/>
    <m/>
    <n v="2103948"/>
    <n v="0"/>
    <m/>
    <m/>
    <m/>
    <m/>
    <m/>
    <n v="223438552590173"/>
    <m/>
    <d v="2023-04-10T00:00:00"/>
    <m/>
    <n v="2"/>
    <m/>
    <s v="SI"/>
    <n v="1"/>
    <n v="20230430"/>
    <n v="20230410"/>
    <n v="2103948"/>
    <n v="0"/>
    <m/>
    <d v="2023-05-31T00:00:00"/>
  </r>
  <r>
    <n v="805026250"/>
    <s v="OCCIDENTAL DE INVERSIONES MEDICO QUIRURGICA"/>
    <s v="FE"/>
    <n v="276526"/>
    <s v="FE"/>
    <n v="276526"/>
    <s v="FE_276526"/>
    <s v="805026250_FE_276526"/>
    <d v="2023-03-16T00:00:00"/>
    <n v="5020000"/>
    <n v="5020000"/>
    <s v="B)Factura sin saldo ERP"/>
    <s v="OK"/>
    <x v="0"/>
    <m/>
    <m/>
    <m/>
    <n v="5020000"/>
    <n v="0"/>
    <n v="0"/>
    <n v="0"/>
    <n v="0"/>
    <m/>
    <n v="0"/>
    <m/>
    <n v="5020000"/>
    <n v="0"/>
    <m/>
    <m/>
    <m/>
    <m/>
    <m/>
    <n v="230753353554713"/>
    <m/>
    <d v="2023-04-10T00:00:00"/>
    <m/>
    <n v="2"/>
    <m/>
    <s v="SI"/>
    <n v="1"/>
    <n v="20230430"/>
    <n v="20230410"/>
    <n v="5020000"/>
    <n v="0"/>
    <m/>
    <d v="2023-05-31T00:00:00"/>
  </r>
  <r>
    <n v="805026250"/>
    <s v="OCCIDENTAL DE INVERSIONES MEDICO QUIRURGICA"/>
    <s v="FE"/>
    <n v="276527"/>
    <s v="FE"/>
    <n v="276527"/>
    <s v="FE_276527"/>
    <s v="805026250_FE_276527"/>
    <d v="2023-03-16T00:00:00"/>
    <n v="15060000"/>
    <n v="15060000"/>
    <s v="B)Factura sin saldo ERP"/>
    <s v="OK"/>
    <x v="0"/>
    <m/>
    <m/>
    <m/>
    <n v="15060000"/>
    <n v="0"/>
    <n v="0"/>
    <n v="0"/>
    <n v="0"/>
    <m/>
    <n v="0"/>
    <m/>
    <n v="15060000"/>
    <n v="0"/>
    <m/>
    <m/>
    <m/>
    <m/>
    <m/>
    <n v="230753353544536"/>
    <m/>
    <d v="2023-04-10T00:00:00"/>
    <m/>
    <n v="2"/>
    <m/>
    <s v="SI"/>
    <n v="1"/>
    <n v="20230430"/>
    <n v="20230410"/>
    <n v="15060000"/>
    <n v="0"/>
    <m/>
    <d v="2023-05-31T00:00:00"/>
  </r>
  <r>
    <n v="805026250"/>
    <s v="OCCIDENTAL DE INVERSIONES MEDICO QUIRURGICA"/>
    <s v="FE"/>
    <n v="276553"/>
    <s v="FE"/>
    <n v="276553"/>
    <s v="FE_276553"/>
    <s v="805026250_FE_276553"/>
    <d v="2023-03-17T00:00:00"/>
    <n v="5430000"/>
    <n v="5430000"/>
    <s v="B)Factura sin saldo ERP"/>
    <s v="OK"/>
    <x v="0"/>
    <m/>
    <m/>
    <m/>
    <n v="5430000"/>
    <n v="0"/>
    <n v="0"/>
    <n v="0"/>
    <n v="0"/>
    <m/>
    <n v="0"/>
    <m/>
    <n v="5430000"/>
    <n v="0"/>
    <m/>
    <m/>
    <m/>
    <m/>
    <m/>
    <n v="230753353569625"/>
    <m/>
    <d v="2023-04-10T00:00:00"/>
    <m/>
    <n v="2"/>
    <m/>
    <s v="SI"/>
    <n v="1"/>
    <n v="20230430"/>
    <n v="20230410"/>
    <n v="5430000"/>
    <n v="0"/>
    <m/>
    <d v="2023-05-31T00:00:00"/>
  </r>
  <r>
    <n v="805026250"/>
    <s v="OCCIDENTAL DE INVERSIONES MEDICO QUIRURGICA"/>
    <s v="FE"/>
    <n v="276634"/>
    <s v="FE"/>
    <n v="276634"/>
    <s v="FE_276634"/>
    <s v="805026250_FE_276634"/>
    <d v="2023-03-21T00:00:00"/>
    <n v="5020000"/>
    <n v="5020000"/>
    <s v="B)Factura sin saldo ERP"/>
    <s v="OK"/>
    <x v="0"/>
    <m/>
    <m/>
    <m/>
    <n v="5020000"/>
    <n v="0"/>
    <n v="0"/>
    <n v="0"/>
    <n v="0"/>
    <m/>
    <n v="0"/>
    <m/>
    <n v="5020000"/>
    <n v="0"/>
    <m/>
    <m/>
    <m/>
    <m/>
    <m/>
    <n v="230383353630710"/>
    <m/>
    <d v="2023-04-10T00:00:00"/>
    <m/>
    <n v="2"/>
    <m/>
    <s v="SI"/>
    <n v="1"/>
    <n v="20230430"/>
    <n v="20230410"/>
    <n v="5020000"/>
    <n v="0"/>
    <m/>
    <d v="2023-05-31T00:00:00"/>
  </r>
  <r>
    <n v="805026250"/>
    <s v="OCCIDENTAL DE INVERSIONES MEDICO QUIRURGICA"/>
    <s v="FE"/>
    <n v="276879"/>
    <s v="FE"/>
    <n v="276879"/>
    <s v="FE_276879"/>
    <s v="805026250_FE_276879"/>
    <d v="2023-03-28T00:00:00"/>
    <n v="340196"/>
    <n v="340196"/>
    <s v="B)Factura sin saldo ERP"/>
    <s v="OK"/>
    <x v="0"/>
    <m/>
    <m/>
    <m/>
    <n v="340196"/>
    <n v="0"/>
    <n v="0"/>
    <n v="0"/>
    <n v="0"/>
    <m/>
    <n v="0"/>
    <m/>
    <n v="340196"/>
    <n v="0"/>
    <m/>
    <m/>
    <m/>
    <m/>
    <m/>
    <n v="222998516578234"/>
    <m/>
    <d v="2023-04-15T00:00:00"/>
    <m/>
    <n v="2"/>
    <m/>
    <s v="SI"/>
    <n v="1"/>
    <n v="20230430"/>
    <n v="20230415"/>
    <n v="340196"/>
    <n v="0"/>
    <m/>
    <d v="2023-05-31T00:00:00"/>
  </r>
  <r>
    <n v="805026250"/>
    <s v="OCCIDENTAL DE INVERSIONES MEDICO QUIRURGICA"/>
    <s v="FE"/>
    <n v="276889"/>
    <s v="FE"/>
    <n v="276889"/>
    <s v="FE_276889"/>
    <s v="805026250_FE_276889"/>
    <d v="2023-03-28T00:00:00"/>
    <n v="78528"/>
    <n v="78528"/>
    <s v="B)Factura sin saldo ERP"/>
    <s v="OK"/>
    <x v="0"/>
    <m/>
    <m/>
    <m/>
    <n v="78528"/>
    <n v="0"/>
    <n v="0"/>
    <n v="0"/>
    <n v="0"/>
    <m/>
    <n v="0"/>
    <m/>
    <n v="78528"/>
    <n v="0"/>
    <m/>
    <m/>
    <m/>
    <m/>
    <m/>
    <n v="223503360534524"/>
    <m/>
    <d v="2023-04-17T00:00:00"/>
    <m/>
    <n v="2"/>
    <m/>
    <s v="SI"/>
    <n v="1"/>
    <n v="20230430"/>
    <n v="20230415"/>
    <n v="78528"/>
    <n v="0"/>
    <m/>
    <d v="2023-05-31T00:00:00"/>
  </r>
  <r>
    <n v="805026250"/>
    <s v="OCCIDENTAL DE INVERSIONES MEDICO QUIRURGICA"/>
    <s v="FE"/>
    <n v="276908"/>
    <s v="FE"/>
    <n v="276908"/>
    <s v="FE_276908"/>
    <s v="805026250_FE_276908"/>
    <d v="2023-03-28T00:00:00"/>
    <n v="1233236"/>
    <n v="1233236"/>
    <s v="B)Factura sin saldo ERP"/>
    <s v="OK"/>
    <x v="0"/>
    <m/>
    <m/>
    <m/>
    <n v="1233236"/>
    <n v="0"/>
    <n v="0"/>
    <n v="0"/>
    <n v="0"/>
    <m/>
    <n v="0"/>
    <m/>
    <n v="1233236"/>
    <n v="0"/>
    <m/>
    <m/>
    <m/>
    <m/>
    <m/>
    <n v="230683353459161"/>
    <m/>
    <d v="2023-04-15T00:00:00"/>
    <m/>
    <n v="2"/>
    <m/>
    <s v="SI"/>
    <n v="1"/>
    <n v="20230430"/>
    <n v="20230415"/>
    <n v="1233236"/>
    <n v="0"/>
    <m/>
    <d v="2023-05-31T00:00:00"/>
  </r>
  <r>
    <n v="805026250"/>
    <s v="OCCIDENTAL DE INVERSIONES MEDICO QUIRURGICA"/>
    <s v="FE"/>
    <n v="276922"/>
    <s v="FE"/>
    <n v="276922"/>
    <s v="FE_276922"/>
    <s v="805026250_FE_276922"/>
    <d v="2023-03-29T00:00:00"/>
    <n v="965974"/>
    <n v="965974"/>
    <s v="B)Factura sin saldo ERP"/>
    <s v="OK"/>
    <x v="0"/>
    <m/>
    <m/>
    <m/>
    <n v="965974"/>
    <n v="0"/>
    <n v="0"/>
    <n v="0"/>
    <n v="0"/>
    <m/>
    <n v="0"/>
    <m/>
    <n v="965974"/>
    <n v="0"/>
    <m/>
    <m/>
    <m/>
    <m/>
    <m/>
    <n v="230488552534298"/>
    <m/>
    <d v="2023-04-17T00:00:00"/>
    <m/>
    <n v="2"/>
    <m/>
    <s v="SI"/>
    <n v="1"/>
    <n v="20230430"/>
    <n v="20230417"/>
    <n v="965974"/>
    <n v="0"/>
    <m/>
    <d v="2023-05-31T00:00:00"/>
  </r>
  <r>
    <n v="805026250"/>
    <s v="OCCIDENTAL DE INVERSIONES MEDICO QUIRURGICA"/>
    <s v="FE"/>
    <n v="276967"/>
    <s v="FE"/>
    <n v="276967"/>
    <s v="FE_276967"/>
    <s v="805026250_FE_276967"/>
    <d v="2023-03-29T00:00:00"/>
    <n v="909352"/>
    <n v="909352"/>
    <s v="B)Factura sin saldo ERP"/>
    <s v="OK"/>
    <x v="0"/>
    <m/>
    <m/>
    <m/>
    <n v="909352"/>
    <n v="0"/>
    <n v="0"/>
    <n v="0"/>
    <n v="0"/>
    <m/>
    <n v="0"/>
    <m/>
    <n v="909352"/>
    <n v="0"/>
    <m/>
    <m/>
    <m/>
    <m/>
    <m/>
    <n v="230598545510369"/>
    <m/>
    <d v="2023-04-15T00:00:00"/>
    <m/>
    <n v="2"/>
    <m/>
    <s v="SI"/>
    <n v="1"/>
    <n v="20230430"/>
    <n v="20230415"/>
    <n v="909352"/>
    <n v="0"/>
    <m/>
    <d v="2023-05-31T00:00:00"/>
  </r>
  <r>
    <n v="805026250"/>
    <s v="OCCIDENTAL DE INVERSIONES MEDICO QUIRURGICA"/>
    <s v="FE"/>
    <n v="277186"/>
    <s v="FE"/>
    <n v="277186"/>
    <s v="FE_277186"/>
    <s v="805026250_FE_277186"/>
    <d v="2023-04-01T00:00:00"/>
    <n v="466062"/>
    <n v="466062"/>
    <s v="B)Factura sin saldo ERP"/>
    <s v="OK"/>
    <x v="0"/>
    <m/>
    <m/>
    <m/>
    <n v="466062"/>
    <n v="0"/>
    <n v="0"/>
    <n v="0"/>
    <n v="0"/>
    <m/>
    <n v="0"/>
    <m/>
    <n v="466062"/>
    <n v="0"/>
    <m/>
    <m/>
    <m/>
    <m/>
    <m/>
    <n v="223503360380160"/>
    <m/>
    <d v="2023-04-15T00:00:00"/>
    <m/>
    <n v="2"/>
    <m/>
    <s v="SI"/>
    <n v="1"/>
    <n v="20230430"/>
    <n v="20230415"/>
    <n v="466062"/>
    <n v="0"/>
    <m/>
    <d v="2023-05-31T00:00:00"/>
  </r>
  <r>
    <n v="805026250"/>
    <s v="OCCIDENTAL DE INVERSIONES MEDICO QUIRURGICA"/>
    <s v="FE"/>
    <n v="277187"/>
    <s v="FE"/>
    <n v="277187"/>
    <s v="FE_277187"/>
    <s v="805026250_FE_277187"/>
    <d v="2023-04-01T00:00:00"/>
    <n v="387900"/>
    <n v="387900"/>
    <s v="B)Factura sin saldo ERP"/>
    <s v="OK"/>
    <x v="0"/>
    <m/>
    <m/>
    <m/>
    <n v="387900"/>
    <n v="0"/>
    <n v="0"/>
    <n v="0"/>
    <n v="0"/>
    <m/>
    <n v="0"/>
    <m/>
    <n v="387900"/>
    <n v="0"/>
    <m/>
    <m/>
    <m/>
    <m/>
    <m/>
    <n v="230658545601092"/>
    <m/>
    <d v="2023-04-17T00:00:00"/>
    <m/>
    <n v="2"/>
    <m/>
    <s v="SI"/>
    <n v="1"/>
    <n v="20230430"/>
    <n v="20230417"/>
    <n v="387900"/>
    <n v="0"/>
    <m/>
    <d v="2023-05-31T00:00:00"/>
  </r>
  <r>
    <n v="805026250"/>
    <s v="OCCIDENTAL DE INVERSIONES MEDICO QUIRURGICA"/>
    <s v="FE"/>
    <n v="277190"/>
    <s v="FE"/>
    <n v="277190"/>
    <s v="FE_277190"/>
    <s v="805026250_FE_277190"/>
    <d v="2023-04-01T00:00:00"/>
    <n v="1006632"/>
    <n v="1006632"/>
    <s v="B)Factura sin saldo ERP"/>
    <s v="OK"/>
    <x v="0"/>
    <m/>
    <m/>
    <m/>
    <n v="1006632"/>
    <n v="0"/>
    <n v="0"/>
    <n v="0"/>
    <n v="0"/>
    <m/>
    <n v="0"/>
    <m/>
    <n v="1006632"/>
    <n v="0"/>
    <m/>
    <m/>
    <m/>
    <m/>
    <m/>
    <n v="230333360293319"/>
    <m/>
    <d v="2023-04-15T00:00:00"/>
    <m/>
    <n v="2"/>
    <m/>
    <s v="SI"/>
    <n v="1"/>
    <n v="20230430"/>
    <n v="20230415"/>
    <n v="1006632"/>
    <n v="0"/>
    <m/>
    <d v="2023-05-31T00:00:00"/>
  </r>
  <r>
    <n v="805026250"/>
    <s v="OCCIDENTAL DE INVERSIONES MEDICO QUIRURGICA"/>
    <s v="FE"/>
    <n v="277192"/>
    <s v="FE"/>
    <n v="277192"/>
    <s v="FE_277192"/>
    <s v="805026250_FE_277192"/>
    <d v="2023-04-01T00:00:00"/>
    <n v="18764"/>
    <n v="18764"/>
    <s v="B)Factura sin saldo ERP"/>
    <s v="OK"/>
    <x v="0"/>
    <m/>
    <m/>
    <m/>
    <n v="18764"/>
    <n v="0"/>
    <n v="0"/>
    <n v="0"/>
    <n v="0"/>
    <m/>
    <n v="0"/>
    <m/>
    <n v="18764"/>
    <n v="0"/>
    <m/>
    <m/>
    <m/>
    <m/>
    <m/>
    <n v="222998516586581"/>
    <m/>
    <d v="2023-04-15T00:00:00"/>
    <m/>
    <n v="2"/>
    <m/>
    <s v="SI"/>
    <n v="1"/>
    <n v="20230430"/>
    <n v="20230415"/>
    <n v="18764"/>
    <n v="0"/>
    <m/>
    <d v="2023-05-31T00:00:00"/>
  </r>
  <r>
    <n v="805026250"/>
    <s v="OCCIDENTAL DE INVERSIONES MEDICO QUIRURGICA"/>
    <s v="FE"/>
    <n v="277416"/>
    <s v="FE"/>
    <n v="277416"/>
    <s v="FE_277416"/>
    <s v="805026250_FE_277416"/>
    <d v="2023-04-11T00:00:00"/>
    <n v="1021886"/>
    <n v="1021886"/>
    <s v="B)Factura sin saldo ERP"/>
    <s v="OK"/>
    <x v="0"/>
    <m/>
    <m/>
    <m/>
    <n v="1021886"/>
    <n v="0"/>
    <n v="0"/>
    <n v="0"/>
    <n v="0"/>
    <m/>
    <n v="0"/>
    <m/>
    <n v="1021886"/>
    <n v="0"/>
    <m/>
    <m/>
    <m/>
    <m/>
    <m/>
    <n v="223353360536741"/>
    <m/>
    <d v="2023-04-17T00:00:00"/>
    <m/>
    <n v="2"/>
    <m/>
    <s v="SI"/>
    <n v="1"/>
    <n v="20230430"/>
    <n v="20230417"/>
    <n v="1021886"/>
    <n v="0"/>
    <m/>
    <d v="2023-05-31T00:00:00"/>
  </r>
  <r>
    <n v="805026250"/>
    <s v="OCCIDENTAL DE INVERSIONES MEDICO QUIRURGICA"/>
    <s v="FE"/>
    <n v="277418"/>
    <s v="FE"/>
    <n v="277418"/>
    <s v="FE_277418"/>
    <s v="805026250_FE_277418"/>
    <d v="2023-04-11T00:00:00"/>
    <n v="876440"/>
    <n v="876440"/>
    <s v="B)Factura sin saldo ERP"/>
    <s v="OK"/>
    <x v="0"/>
    <m/>
    <m/>
    <m/>
    <n v="876440"/>
    <n v="0"/>
    <n v="0"/>
    <n v="0"/>
    <n v="0"/>
    <m/>
    <n v="0"/>
    <m/>
    <n v="876440"/>
    <n v="0"/>
    <m/>
    <m/>
    <m/>
    <m/>
    <m/>
    <n v="230903058544668"/>
    <m/>
    <d v="2023-04-17T00:00:00"/>
    <m/>
    <n v="2"/>
    <m/>
    <s v="SI"/>
    <n v="1"/>
    <n v="20230430"/>
    <n v="20230417"/>
    <n v="876440"/>
    <n v="0"/>
    <m/>
    <d v="2023-05-31T00:00:00"/>
  </r>
  <r>
    <n v="805026250"/>
    <s v="OCCIDENTAL DE INVERSIONES MEDICO QUIRURGICA"/>
    <s v="FE"/>
    <n v="277419"/>
    <s v="FE"/>
    <n v="277419"/>
    <s v="FE_277419"/>
    <s v="805026250_FE_277419"/>
    <d v="2023-04-11T00:00:00"/>
    <n v="1512709"/>
    <n v="1512709"/>
    <s v="B)Factura sin saldo ERP"/>
    <s v="OK"/>
    <x v="0"/>
    <m/>
    <m/>
    <m/>
    <n v="1512709"/>
    <n v="0"/>
    <n v="0"/>
    <n v="0"/>
    <n v="0"/>
    <m/>
    <n v="0"/>
    <m/>
    <n v="1512709"/>
    <n v="0"/>
    <m/>
    <m/>
    <m/>
    <m/>
    <m/>
    <n v="230028545369325"/>
    <m/>
    <d v="2023-04-15T00:00:00"/>
    <m/>
    <n v="2"/>
    <m/>
    <s v="SI"/>
    <n v="1"/>
    <n v="20230430"/>
    <n v="20230415"/>
    <n v="1512709"/>
    <n v="0"/>
    <m/>
    <d v="2023-05-31T00:00:00"/>
  </r>
  <r>
    <n v="805026250"/>
    <s v="OCCIDENTAL DE INVERSIONES MEDICO QUIRURGICA"/>
    <s v="FE"/>
    <n v="278000"/>
    <s v="FE"/>
    <n v="278000"/>
    <s v="FE_278000"/>
    <s v="805026250_FE_278000"/>
    <d v="2023-04-26T00:00:00"/>
    <n v="78528"/>
    <n v="78528"/>
    <s v="B)Factura sin saldo ERP"/>
    <s v="OK"/>
    <x v="0"/>
    <m/>
    <m/>
    <m/>
    <n v="78528"/>
    <n v="0"/>
    <n v="0"/>
    <n v="0"/>
    <n v="0"/>
    <m/>
    <n v="0"/>
    <m/>
    <n v="78528"/>
    <n v="0"/>
    <m/>
    <m/>
    <m/>
    <m/>
    <m/>
    <n v="230388516590326"/>
    <m/>
    <d v="2023-05-12T00:00:00"/>
    <m/>
    <n v="2"/>
    <m/>
    <s v="SI"/>
    <n v="1"/>
    <n v="20230530"/>
    <n v="20230512"/>
    <n v="78528"/>
    <n v="0"/>
    <m/>
    <d v="2023-05-31T00:00:00"/>
  </r>
  <r>
    <n v="805026250"/>
    <s v="OCCIDENTAL DE INVERSIONES MEDICO QUIRURGICA"/>
    <s v="FE"/>
    <n v="278049"/>
    <s v="FE"/>
    <n v="278049"/>
    <s v="FE_278049"/>
    <s v="805026250_FE_278049"/>
    <d v="2023-04-26T00:00:00"/>
    <n v="131588"/>
    <n v="131588"/>
    <s v="B)Factura sin saldo ERP"/>
    <s v="OK"/>
    <x v="0"/>
    <m/>
    <m/>
    <m/>
    <n v="131588"/>
    <n v="0"/>
    <n v="0"/>
    <n v="0"/>
    <n v="0"/>
    <m/>
    <n v="0"/>
    <m/>
    <n v="131588"/>
    <n v="0"/>
    <m/>
    <m/>
    <m/>
    <m/>
    <m/>
    <n v="223433360284021"/>
    <m/>
    <d v="2023-05-15T00:00:00"/>
    <m/>
    <n v="2"/>
    <m/>
    <s v="SI"/>
    <n v="1"/>
    <n v="20230530"/>
    <n v="20230522"/>
    <n v="131588"/>
    <n v="0"/>
    <m/>
    <d v="2023-05-31T00:00:00"/>
  </r>
  <r>
    <n v="805026250"/>
    <s v="OCCIDENTAL DE INVERSIONES MEDICO QUIRURGICA"/>
    <s v="FE"/>
    <n v="278050"/>
    <s v="FE"/>
    <n v="278050"/>
    <s v="FE_278050"/>
    <s v="805026250_FE_278050"/>
    <d v="2023-04-26T00:00:00"/>
    <n v="1586600"/>
    <n v="1586600"/>
    <s v="B)Factura sin saldo ERP"/>
    <s v="OK"/>
    <x v="0"/>
    <m/>
    <m/>
    <m/>
    <n v="1586600"/>
    <n v="0"/>
    <n v="0"/>
    <n v="0"/>
    <n v="0"/>
    <m/>
    <n v="0"/>
    <m/>
    <n v="1586600"/>
    <n v="0"/>
    <m/>
    <m/>
    <m/>
    <m/>
    <m/>
    <n v="231143353369604"/>
    <m/>
    <d v="2023-05-15T00:00:00"/>
    <m/>
    <n v="2"/>
    <m/>
    <s v="SI"/>
    <n v="1"/>
    <n v="20230530"/>
    <n v="20230522"/>
    <n v="1586600"/>
    <n v="0"/>
    <m/>
    <d v="2023-05-31T00:00:00"/>
  </r>
  <r>
    <n v="805026250"/>
    <s v="OCCIDENTAL DE INVERSIONES MEDICO QUIRURGICA"/>
    <s v="FE"/>
    <n v="278516"/>
    <s v="FE"/>
    <n v="278516"/>
    <s v="FE_278516"/>
    <s v="805026250_FE_278516"/>
    <d v="2023-05-09T00:00:00"/>
    <n v="829891"/>
    <n v="829891"/>
    <s v="B)Factura sin saldo ERP"/>
    <s v="OK"/>
    <x v="0"/>
    <m/>
    <m/>
    <m/>
    <n v="829891"/>
    <n v="0"/>
    <n v="0"/>
    <n v="0"/>
    <n v="0"/>
    <m/>
    <n v="0"/>
    <m/>
    <n v="829891"/>
    <n v="0"/>
    <m/>
    <m/>
    <m/>
    <m/>
    <m/>
    <n v="230068516542038"/>
    <m/>
    <d v="2023-05-15T00:00:00"/>
    <m/>
    <n v="2"/>
    <m/>
    <s v="SI"/>
    <n v="1"/>
    <n v="20230530"/>
    <n v="20230522"/>
    <n v="829891"/>
    <n v="0"/>
    <m/>
    <d v="2023-05-31T00:00:00"/>
  </r>
  <r>
    <n v="805026250"/>
    <s v="OCCIDENTAL DE INVERSIONES MEDICO QUIRURGICA"/>
    <s v="FE"/>
    <n v="278215"/>
    <s v="FE"/>
    <n v="278215"/>
    <s v="FE_278215"/>
    <s v="805026250_FE_278215"/>
    <d v="2023-04-29T00:00:00"/>
    <n v="139193"/>
    <n v="139193"/>
    <s v="B)Factura sin saldo ERP"/>
    <s v="OK"/>
    <x v="0"/>
    <m/>
    <m/>
    <m/>
    <n v="139193"/>
    <n v="0"/>
    <n v="0"/>
    <n v="0"/>
    <n v="0"/>
    <m/>
    <n v="0"/>
    <m/>
    <n v="139193"/>
    <n v="0"/>
    <m/>
    <m/>
    <m/>
    <m/>
    <m/>
    <n v="230613360582829"/>
    <m/>
    <d v="2023-05-12T00:00:00"/>
    <m/>
    <n v="2"/>
    <m/>
    <s v="SI"/>
    <n v="1"/>
    <n v="20230530"/>
    <n v="20230512"/>
    <n v="139193"/>
    <n v="0"/>
    <m/>
    <d v="2023-05-31T00:00:00"/>
  </r>
  <r>
    <n v="805026250"/>
    <s v="OCCIDENTAL DE INVERSIONES MEDICO QUIRURGICA"/>
    <s v="FE"/>
    <n v="278479"/>
    <s v="FE"/>
    <n v="278479"/>
    <s v="FE_278479"/>
    <s v="805026250_FE_278479"/>
    <d v="2023-05-09T00:00:00"/>
    <n v="838612"/>
    <n v="838612"/>
    <s v="B)Factura sin saldo ERP"/>
    <s v="OK"/>
    <x v="0"/>
    <m/>
    <m/>
    <m/>
    <n v="838612"/>
    <n v="0"/>
    <n v="0"/>
    <n v="0"/>
    <n v="0"/>
    <m/>
    <n v="0"/>
    <m/>
    <n v="838612"/>
    <n v="0"/>
    <m/>
    <m/>
    <m/>
    <m/>
    <m/>
    <n v="230328516604631"/>
    <m/>
    <d v="2023-05-15T00:00:00"/>
    <m/>
    <n v="2"/>
    <m/>
    <s v="SI"/>
    <n v="1"/>
    <n v="20230530"/>
    <n v="20230522"/>
    <n v="838612"/>
    <n v="0"/>
    <m/>
    <d v="2023-05-31T00:00:00"/>
  </r>
  <r>
    <n v="805026250"/>
    <s v="OCCIDENTAL DE INVERSIONES MEDICO QUIRURGICA"/>
    <s v="FE"/>
    <n v="270744"/>
    <s v="FE"/>
    <n v="270744"/>
    <s v="FE_270744"/>
    <s v="805026250_FE_270744"/>
    <d v="2022-11-15T00:00:00"/>
    <n v="1082820"/>
    <n v="1082820"/>
    <s v="B)Factura sin saldo ERP"/>
    <s v="OK"/>
    <x v="0"/>
    <m/>
    <m/>
    <m/>
    <n v="1082820"/>
    <n v="0"/>
    <n v="0"/>
    <n v="0"/>
    <n v="0"/>
    <m/>
    <n v="0"/>
    <m/>
    <n v="1082820"/>
    <n v="0"/>
    <m/>
    <m/>
    <n v="2201391721"/>
    <s v="29.05.2023"/>
    <m/>
    <n v="222578545533407"/>
    <m/>
    <d v="2022-12-19T00:00:00"/>
    <m/>
    <n v="2"/>
    <m/>
    <s v="SI"/>
    <n v="1"/>
    <n v="20221230"/>
    <n v="20221219"/>
    <n v="1082820"/>
    <n v="0"/>
    <m/>
    <d v="2023-05-31T00:00:00"/>
  </r>
  <r>
    <n v="805026250"/>
    <s v="OCCIDENTAL DE INVERSIONES MEDICO QUIRURGICA"/>
    <s v="FE"/>
    <n v="273137"/>
    <s v="FE"/>
    <n v="273137"/>
    <s v="FE_273137"/>
    <s v="805026250_FE_273137"/>
    <d v="2022-12-29T00:00:00"/>
    <n v="460760"/>
    <n v="441128"/>
    <s v="B)Factura sin saldo ERP/conciliar diferencia glosa aceptada"/>
    <s v="OK"/>
    <x v="0"/>
    <n v="431119"/>
    <n v="1222241849"/>
    <m/>
    <n v="460760"/>
    <n v="19632"/>
    <n v="0"/>
    <n v="0"/>
    <n v="0"/>
    <m/>
    <n v="0"/>
    <m/>
    <n v="441128"/>
    <n v="0"/>
    <m/>
    <m/>
    <m/>
    <m/>
    <m/>
    <n v="221173114612156"/>
    <m/>
    <d v="2023-01-11T00:00:00"/>
    <m/>
    <n v="2"/>
    <m/>
    <s v="SI"/>
    <n v="2"/>
    <n v="20230321"/>
    <n v="20230306"/>
    <n v="460760"/>
    <n v="19632"/>
    <m/>
    <d v="2023-05-31T00:00:00"/>
  </r>
  <r>
    <n v="805026250"/>
    <s v="OCCIDENTAL DE INVERSIONES MEDICO QUIRURGICA"/>
    <s v="FE"/>
    <n v="268469"/>
    <s v="FE"/>
    <n v="268469"/>
    <s v="FE_268469"/>
    <s v="805026250_FE_268469"/>
    <d v="2022-09-30T00:00:00"/>
    <n v="39264"/>
    <n v="19632"/>
    <s v="B)Factura sin saldo ERP/conciliar diferencia glosa aceptada"/>
    <s v="OK"/>
    <x v="0"/>
    <n v="19632"/>
    <n v="1222184969"/>
    <m/>
    <n v="39264"/>
    <n v="19632"/>
    <n v="0"/>
    <n v="0"/>
    <n v="0"/>
    <m/>
    <n v="0"/>
    <m/>
    <n v="19632"/>
    <n v="0"/>
    <m/>
    <m/>
    <m/>
    <m/>
    <m/>
    <n v="222003114320864"/>
    <m/>
    <d v="2022-11-02T00:00:00"/>
    <m/>
    <n v="2"/>
    <m/>
    <s v="SI"/>
    <n v="2"/>
    <n v="20230223"/>
    <n v="20230209"/>
    <n v="39264"/>
    <n v="19632"/>
    <m/>
    <d v="2023-05-31T00:00:00"/>
  </r>
  <r>
    <n v="805026250"/>
    <s v="OCCIDENTAL DE INVERSIONES MEDICO QUIRURGICA"/>
    <s v="FE"/>
    <n v="271611"/>
    <s v="FE"/>
    <n v="271611"/>
    <s v="FE_271611"/>
    <s v="805026250_FE_271611"/>
    <d v="2022-11-30T00:00:00"/>
    <n v="792779"/>
    <n v="358303"/>
    <s v="B)Factura sin saldo ERP/conciliar diferencia glosa aceptada"/>
    <s v="OK"/>
    <x v="0"/>
    <n v="358303"/>
    <n v="1222205008"/>
    <m/>
    <n v="792779"/>
    <n v="434476"/>
    <n v="0"/>
    <n v="0"/>
    <n v="0"/>
    <m/>
    <n v="0"/>
    <m/>
    <n v="358303"/>
    <n v="0"/>
    <m/>
    <m/>
    <m/>
    <m/>
    <m/>
    <n v="222628516409365"/>
    <m/>
    <d v="2023-01-04T00:00:00"/>
    <m/>
    <n v="2"/>
    <m/>
    <s v="SI"/>
    <n v="2"/>
    <n v="20230321"/>
    <n v="20230306"/>
    <n v="792779"/>
    <n v="434476"/>
    <m/>
    <d v="2023-05-31T00:00:00"/>
  </r>
  <r>
    <n v="805026250"/>
    <s v="OCCIDENTAL DE INVERSIONES MEDICO QUIRURGICA"/>
    <s v="FE"/>
    <n v="270745"/>
    <s v="FE"/>
    <n v="270745"/>
    <s v="FE_270745"/>
    <s v="805026250_FE_270745"/>
    <d v="2022-11-15T00:00:00"/>
    <n v="624639"/>
    <n v="624639"/>
    <s v="B)Factura sin saldo ERP"/>
    <s v="OK"/>
    <x v="0"/>
    <m/>
    <m/>
    <m/>
    <n v="624639"/>
    <n v="0"/>
    <n v="0"/>
    <n v="0"/>
    <n v="0"/>
    <m/>
    <n v="0"/>
    <m/>
    <n v="624639"/>
    <n v="0"/>
    <m/>
    <m/>
    <n v="2201391721"/>
    <s v="29.05.2023"/>
    <m/>
    <n v="222203360425849"/>
    <m/>
    <d v="2023-01-05T00:00:00"/>
    <m/>
    <n v="2"/>
    <m/>
    <s v="SI"/>
    <n v="1"/>
    <n v="20230330"/>
    <n v="20230306"/>
    <n v="624639"/>
    <n v="0"/>
    <m/>
    <d v="2023-05-31T00:00:00"/>
  </r>
  <r>
    <n v="805026250"/>
    <s v="OCCIDENTAL DE INVERSIONES MEDICO QUIRURGICA"/>
    <s v="FE"/>
    <n v="267447"/>
    <s v="FE"/>
    <n v="267447"/>
    <s v="FE_267447"/>
    <s v="805026250_FE_267447"/>
    <d v="2022-09-14T00:00:00"/>
    <n v="3907579"/>
    <n v="3557579"/>
    <s v="B)Factura sin saldo ERP/conciliar diferencia glosa aceptada"/>
    <s v="OK"/>
    <x v="0"/>
    <n v="3557579"/>
    <n v="1222194813"/>
    <m/>
    <n v="3907579"/>
    <n v="350000"/>
    <n v="0"/>
    <n v="0"/>
    <n v="0"/>
    <m/>
    <n v="0"/>
    <m/>
    <n v="3557579"/>
    <n v="0"/>
    <m/>
    <m/>
    <m/>
    <m/>
    <m/>
    <n v="220663353580102"/>
    <m/>
    <d v="2022-10-05T00:00:00"/>
    <m/>
    <n v="2"/>
    <m/>
    <s v="SI"/>
    <n v="3"/>
    <n v="20230223"/>
    <n v="20230209"/>
    <n v="3907579"/>
    <n v="350000"/>
    <m/>
    <d v="2023-05-31T00:00:00"/>
  </r>
  <r>
    <n v="805026250"/>
    <s v="OCCIDENTAL DE INVERSIONES MEDICO QUIRURGICA"/>
    <s v="FE"/>
    <n v="273139"/>
    <s v="FE"/>
    <n v="273139"/>
    <s v="FE_273139"/>
    <s v="805026250_FE_273139"/>
    <d v="2022-12-29T00:00:00"/>
    <n v="302400"/>
    <n v="302400"/>
    <s v="B)Factura sin saldo ERP"/>
    <s v="OK"/>
    <x v="0"/>
    <m/>
    <m/>
    <m/>
    <n v="302400"/>
    <n v="0"/>
    <n v="0"/>
    <n v="0"/>
    <n v="0"/>
    <m/>
    <n v="0"/>
    <m/>
    <n v="302400"/>
    <n v="0"/>
    <m/>
    <m/>
    <n v="2201391721"/>
    <s v="29.05.2023"/>
    <m/>
    <n v="223483318525567"/>
    <m/>
    <d v="2023-01-05T00:00:00"/>
    <m/>
    <n v="2"/>
    <m/>
    <s v="SI"/>
    <n v="1"/>
    <n v="20230130"/>
    <n v="20230105"/>
    <n v="302400"/>
    <n v="0"/>
    <m/>
    <d v="2023-05-31T00:00:00"/>
  </r>
  <r>
    <n v="805026250"/>
    <s v="OCCIDENTAL DE INVERSIONES MEDICO QUIRURGICA"/>
    <s v="FE"/>
    <n v="267438"/>
    <s v="FE"/>
    <n v="267438"/>
    <s v="FE_267438"/>
    <s v="805026250_FE_267438"/>
    <d v="2022-09-14T00:00:00"/>
    <n v="5148489"/>
    <n v="5014489"/>
    <s v="B)Factura sin saldo ERP/conciliar diferencia glosa aceptada"/>
    <s v="OK"/>
    <x v="0"/>
    <n v="4846439"/>
    <n v="1222194812"/>
    <m/>
    <n v="5148489"/>
    <n v="0"/>
    <n v="0"/>
    <n v="0"/>
    <n v="134000"/>
    <m/>
    <n v="0"/>
    <m/>
    <n v="5014489"/>
    <n v="0"/>
    <m/>
    <m/>
    <m/>
    <m/>
    <m/>
    <n v="221108552535435"/>
    <m/>
    <d v="2022-10-04T00:00:00"/>
    <m/>
    <n v="2"/>
    <m/>
    <s v="SI"/>
    <n v="2"/>
    <n v="20221130"/>
    <n v="20221108"/>
    <n v="5148489"/>
    <n v="134000"/>
    <s v="IPS ACEPTA EL VALOR PARCIAL DE 134000 EN NOTA CREDITO NUMERO # 987456. ANDRES FERNANDEZ"/>
    <d v="2023-05-31T00:00:00"/>
  </r>
  <r>
    <n v="805026250"/>
    <s v="OCCIDENTAL DE INVERSIONES MEDICO QUIRURGICA"/>
    <s v="FE"/>
    <n v="273155"/>
    <s v="FE"/>
    <n v="273155"/>
    <s v="FE_273155"/>
    <s v="805026250_FE_273155"/>
    <d v="2022-12-29T00:00:00"/>
    <n v="2554111"/>
    <n v="2554111"/>
    <s v="B)Factura sin saldo ERP"/>
    <s v="OK"/>
    <x v="0"/>
    <m/>
    <m/>
    <m/>
    <n v="2554111"/>
    <n v="0"/>
    <n v="0"/>
    <n v="0"/>
    <n v="0"/>
    <m/>
    <n v="0"/>
    <m/>
    <n v="2554111"/>
    <n v="0"/>
    <m/>
    <m/>
    <n v="2201391721"/>
    <s v="29.05.2023"/>
    <m/>
    <n v="223488516643667"/>
    <m/>
    <d v="2023-01-05T00:00:00"/>
    <m/>
    <n v="2"/>
    <m/>
    <s v="SI"/>
    <n v="1"/>
    <n v="20230130"/>
    <n v="20230105"/>
    <n v="2554111"/>
    <n v="0"/>
    <m/>
    <d v="2023-05-31T00:00:00"/>
  </r>
  <r>
    <n v="805026250"/>
    <s v="OCCIDENTAL DE INVERSIONES MEDICO QUIRURGICA"/>
    <s v="FE"/>
    <n v="273188"/>
    <s v="FE"/>
    <n v="273188"/>
    <s v="FE_273188"/>
    <s v="805026250_FE_273188"/>
    <d v="2022-12-30T00:00:00"/>
    <n v="18640000"/>
    <n v="18640000"/>
    <s v="B)Factura sin saldo ERP"/>
    <s v="OK"/>
    <x v="0"/>
    <m/>
    <m/>
    <m/>
    <n v="18640000"/>
    <n v="0"/>
    <n v="0"/>
    <n v="0"/>
    <n v="0"/>
    <m/>
    <n v="0"/>
    <m/>
    <n v="18640000"/>
    <n v="0"/>
    <m/>
    <m/>
    <n v="2201391721"/>
    <s v="29.05.2023"/>
    <m/>
    <n v="223643353421676"/>
    <m/>
    <d v="2023-01-05T00:00:00"/>
    <m/>
    <n v="2"/>
    <m/>
    <s v="SI"/>
    <n v="2"/>
    <n v="20230228"/>
    <n v="20230209"/>
    <n v="18640000"/>
    <n v="0"/>
    <m/>
    <d v="2023-05-31T00:00:00"/>
  </r>
  <r>
    <n v="805026250"/>
    <s v="OCCIDENTAL DE INVERSIONES MEDICO QUIRURGICA"/>
    <s v="FE"/>
    <n v="263646"/>
    <s v="FE"/>
    <n v="263646"/>
    <s v="FE_263646"/>
    <s v="805026250_FE_263646"/>
    <d v="2022-06-22T00:00:00"/>
    <n v="3670490"/>
    <n v="3654558"/>
    <s v="B)Factura sin saldo ERP/conciliar diferencia glosa aceptada"/>
    <s v="OK"/>
    <x v="0"/>
    <n v="3575221"/>
    <n v="1222194850"/>
    <m/>
    <n v="3670490"/>
    <n v="15932"/>
    <n v="0"/>
    <n v="0"/>
    <n v="0"/>
    <m/>
    <n v="0"/>
    <m/>
    <n v="3654558"/>
    <n v="0"/>
    <m/>
    <m/>
    <m/>
    <m/>
    <m/>
    <n v="220523114310066"/>
    <m/>
    <d v="2022-08-02T00:00:00"/>
    <m/>
    <n v="2"/>
    <m/>
    <s v="SI"/>
    <n v="2"/>
    <n v="20230223"/>
    <n v="20230209"/>
    <n v="3670490"/>
    <n v="15932"/>
    <m/>
    <d v="2023-05-31T00:00:00"/>
  </r>
  <r>
    <n v="805026250"/>
    <s v="OCCIDENTAL DE INVERSIONES MEDICO QUIRURGICA"/>
    <s v="FE"/>
    <n v="273199"/>
    <s v="FE"/>
    <n v="273199"/>
    <s v="FE_273199"/>
    <s v="805026250_FE_273199"/>
    <d v="2022-12-30T00:00:00"/>
    <n v="39264"/>
    <n v="39264"/>
    <s v="B)Factura sin saldo ERP"/>
    <s v="OK"/>
    <x v="0"/>
    <m/>
    <m/>
    <m/>
    <n v="39264"/>
    <n v="0"/>
    <n v="0"/>
    <n v="0"/>
    <n v="0"/>
    <m/>
    <n v="0"/>
    <m/>
    <n v="39264"/>
    <n v="0"/>
    <m/>
    <m/>
    <n v="2201391721"/>
    <s v="29.05.2023"/>
    <m/>
    <n v="222643360266100"/>
    <m/>
    <d v="2023-01-06T00:00:00"/>
    <m/>
    <n v="2"/>
    <m/>
    <s v="SI"/>
    <n v="1"/>
    <n v="20230130"/>
    <n v="20230105"/>
    <n v="39264"/>
    <n v="0"/>
    <m/>
    <d v="2023-05-31T00:00:00"/>
  </r>
  <r>
    <n v="805026250"/>
    <s v="OCCIDENTAL DE INVERSIONES MEDICO QUIRURGICA"/>
    <m/>
    <n v="228033"/>
    <m/>
    <n v="228033"/>
    <s v="_228033"/>
    <s v="805026250__228033"/>
    <d v="2020-03-03T00:00:00"/>
    <n v="7705063"/>
    <n v="3606419"/>
    <s v="B)Factura sin saldo ERP/conciliar diferencia glosa aceptada"/>
    <s v="OK"/>
    <x v="0"/>
    <n v="3606419"/>
    <m/>
    <m/>
    <n v="7705063"/>
    <n v="1280743"/>
    <n v="0"/>
    <n v="0"/>
    <n v="0"/>
    <m/>
    <n v="0"/>
    <m/>
    <n v="6424320"/>
    <n v="0"/>
    <m/>
    <m/>
    <m/>
    <m/>
    <m/>
    <n v="200103072422225"/>
    <m/>
    <d v="2020-03-12T00:00:00"/>
    <m/>
    <n v="2"/>
    <m/>
    <s v="SI"/>
    <n v="6"/>
    <n v="20230424"/>
    <n v="20230410"/>
    <n v="7705063"/>
    <n v="1280743"/>
    <m/>
    <d v="2023-05-31T00:00:00"/>
  </r>
  <r>
    <n v="805026250"/>
    <s v="OCCIDENTAL DE INVERSIONES MEDICO QUIRURGICA"/>
    <s v="FE"/>
    <n v="273203"/>
    <s v="FE"/>
    <n v="273203"/>
    <s v="FE_273203"/>
    <s v="805026250_FE_273203"/>
    <d v="2022-12-30T00:00:00"/>
    <n v="1991132"/>
    <n v="1991132"/>
    <s v="B)Factura sin saldo ERP"/>
    <s v="OK"/>
    <x v="0"/>
    <m/>
    <m/>
    <m/>
    <n v="1991132"/>
    <n v="0"/>
    <n v="0"/>
    <n v="0"/>
    <n v="0"/>
    <m/>
    <n v="0"/>
    <m/>
    <n v="1991132"/>
    <n v="0"/>
    <m/>
    <m/>
    <n v="2201391721"/>
    <s v="29.05.2023"/>
    <m/>
    <n v="222448552284425"/>
    <m/>
    <d v="2023-01-05T00:00:00"/>
    <m/>
    <n v="2"/>
    <m/>
    <s v="SI"/>
    <n v="1"/>
    <n v="20230130"/>
    <n v="20230105"/>
    <n v="1991132"/>
    <n v="0"/>
    <m/>
    <d v="2023-05-31T00:00:00"/>
  </r>
  <r>
    <n v="805026250"/>
    <s v="OCCIDENTAL DE INVERSIONES MEDICO QUIRURGICA"/>
    <s v="FE"/>
    <n v="276531"/>
    <s v="FE"/>
    <n v="276531"/>
    <s v="FE_276531"/>
    <s v="805026250_FE_276531"/>
    <d v="2023-03-16T00:00:00"/>
    <n v="10860000"/>
    <n v="10860000"/>
    <s v="C)Glosas total pendiente por respuesta de IPS"/>
    <s v="OK"/>
    <x v="3"/>
    <m/>
    <m/>
    <m/>
    <n v="10860000"/>
    <n v="0"/>
    <n v="0"/>
    <n v="0"/>
    <n v="0"/>
    <s v="DEVOLUCION"/>
    <n v="10860000"/>
    <s v="SOPORTES SE DEVUELV FACTURA MULTIUSUARIO REVISAR EN EL DETALLE DE PACIENTES JORGE HERNAN SANCHEZ Y KEVIN ESTEVEN LARGO SUMAN INSUMOS POR VALOR $ 5.020.000 X2 USUARIOS =$ 10.040.000 Y FACTURAN UN VLAOR DIFERNETE DE ACUERDO AL DETALLE FACTURADO VALIDAR ENVIAN FACTURA $ 10.860.000 MILENA"/>
    <n v="0"/>
    <n v="10860000"/>
    <m/>
    <m/>
    <m/>
    <m/>
    <m/>
    <n v="230753353558848"/>
    <m/>
    <d v="2023-04-10T00:00:00"/>
    <m/>
    <n v="9"/>
    <m/>
    <s v="SI"/>
    <n v="1"/>
    <n v="21001231"/>
    <n v="20230410"/>
    <n v="10860000"/>
    <n v="0"/>
    <m/>
    <d v="2023-05-31T00:00:00"/>
  </r>
  <r>
    <n v="805026250"/>
    <s v="OCCIDENTAL DE INVERSIONES MEDICO QUIRURGICA"/>
    <s v="FE"/>
    <n v="277355"/>
    <s v="FE"/>
    <n v="277355"/>
    <s v="FE_277355"/>
    <s v="805026250_FE_277355"/>
    <d v="2023-04-05T00:00:00"/>
    <n v="288432"/>
    <n v="19632"/>
    <s v="C)Glosas total pendiente por respuesta de IPS"/>
    <s v="OK"/>
    <x v="3"/>
    <m/>
    <m/>
    <m/>
    <n v="288432"/>
    <n v="268800"/>
    <n v="0"/>
    <n v="0"/>
    <n v="0"/>
    <s v="DEVOLUCION"/>
    <n v="19632"/>
    <s v="AUT SE DEVUELV SOPROTE FACUTRA MULTIUSIARIO LA AUT200203071313537 USUARIO ALICIA ASPRILLA PEREA CONSULTA NO EXISTE EN SISTEMA REVISAR CON EL AREA ENCARGADA DE AUTORIZACIOES. QUE LE GENERAN UNA QUE DEJE CRUZAR.MILENA"/>
    <n v="0"/>
    <n v="19632"/>
    <m/>
    <m/>
    <m/>
    <m/>
    <m/>
    <m/>
    <m/>
    <d v="2023-04-15T00:00:00"/>
    <m/>
    <n v="9"/>
    <m/>
    <s v="SI"/>
    <n v="2"/>
    <n v="21001231"/>
    <n v="20230504"/>
    <n v="288432"/>
    <n v="268800"/>
    <m/>
    <d v="2023-05-31T00:00:00"/>
  </r>
  <r>
    <n v="805026250"/>
    <s v="OCCIDENTAL DE INVERSIONES MEDICO QUIRURGICA"/>
    <s v="FE"/>
    <n v="275513"/>
    <s v="FE"/>
    <n v="275513"/>
    <s v="FE_275513"/>
    <s v="805026250_FE_275513"/>
    <d v="2023-02-22T00:00:00"/>
    <n v="279022"/>
    <n v="279022"/>
    <s v="C)Glosas total pendiente por respuesta de IPS/conciliar diferencia valor de factura"/>
    <s v="OK"/>
    <x v="4"/>
    <m/>
    <m/>
    <m/>
    <n v="279022"/>
    <n v="0"/>
    <n v="0"/>
    <n v="0"/>
    <n v="0"/>
    <s v="GLOSA"/>
    <n v="15532"/>
    <s v="PGP FACTURACION SE DEVUELVE FACTURA USUARIO MICOLTA OLAYA JACC 16482150 AUT  222658516533943 PERTENECE A PGP DE SIGMASEDE DE ATENCION SERINSA CALI NORORIENTE.MILENA"/>
    <n v="263490"/>
    <n v="15532"/>
    <m/>
    <m/>
    <m/>
    <m/>
    <m/>
    <n v="222203360428829"/>
    <m/>
    <d v="2023-03-22T00:00:00"/>
    <m/>
    <n v="9"/>
    <m/>
    <s v="SI"/>
    <n v="1"/>
    <n v="21001231"/>
    <n v="20230322"/>
    <n v="279022"/>
    <n v="0"/>
    <m/>
    <d v="2023-05-31T00:00:00"/>
  </r>
  <r>
    <n v="805026250"/>
    <s v="OCCIDENTAL DE INVERSIONES MEDICO QUIRURGICA"/>
    <s v="FE"/>
    <n v="277595"/>
    <s v="FE"/>
    <n v="277595"/>
    <s v="FE_277595"/>
    <s v="805026250_FE_277595"/>
    <d v="2023-04-14T00:00:00"/>
    <n v="928528"/>
    <n v="928528"/>
    <s v="C)Glosas total pendiente por respuesta de IPS/conciliar diferencia valor de factura"/>
    <s v="OK"/>
    <x v="4"/>
    <m/>
    <m/>
    <m/>
    <n v="928528"/>
    <n v="0"/>
    <n v="0"/>
    <n v="0"/>
    <n v="0"/>
    <s v="GLOSA"/>
    <n v="230089"/>
    <s v="TARIFA MAYOR VALOR COBRADO EN CODIGO 121102 FACTURAN $ 536.874 CONVENIO $ 306.785 SE OBJETA LA DIFERENCIA. MILENA"/>
    <n v="698439"/>
    <n v="230089"/>
    <m/>
    <m/>
    <m/>
    <m/>
    <m/>
    <n v="230538552360375"/>
    <m/>
    <d v="2023-05-10T00:00:00"/>
    <m/>
    <n v="9"/>
    <m/>
    <s v="SI"/>
    <n v="1"/>
    <n v="21001231"/>
    <n v="20230510"/>
    <n v="928528"/>
    <n v="0"/>
    <m/>
    <d v="2023-05-31T00:00:00"/>
  </r>
  <r>
    <n v="805026250"/>
    <s v="OCCIDENTAL DE INVERSIONES MEDICO QUIRURGICA"/>
    <s v="FE"/>
    <n v="278650"/>
    <s v="FE"/>
    <n v="278650"/>
    <s v="FE_278650"/>
    <s v="805026250_FE_278650"/>
    <d v="2023-05-12T00:00:00"/>
    <n v="1268243"/>
    <n v="1268243"/>
    <s v="C)Glosas total pendiente por respuesta de IPS/conciliar diferencia valor de factura"/>
    <s v="OK"/>
    <x v="4"/>
    <m/>
    <m/>
    <m/>
    <n v="1268243"/>
    <n v="0"/>
    <n v="0"/>
    <n v="0"/>
    <n v="0"/>
    <s v="GLOSA"/>
    <n v="268800"/>
    <s v="PGP AUT SE DEVUELVE FACTURA DE MULTIFACTURA LA AUTORIZACION231148552460968 ESTA ANULDA SE REMITE AL AREA ENCARGADA NO REEPLAZAN POR SER PFM VALIDAR CON AUTORIZACIONES MILENA"/>
    <n v="999443"/>
    <n v="268800"/>
    <m/>
    <m/>
    <m/>
    <m/>
    <m/>
    <n v="231028552315202"/>
    <m/>
    <d v="2023-05-15T00:00:00"/>
    <m/>
    <n v="9"/>
    <m/>
    <s v="SI"/>
    <n v="1"/>
    <n v="21001231"/>
    <n v="20230522"/>
    <n v="1268243"/>
    <n v="0"/>
    <m/>
    <d v="2023-05-31T00:00:00"/>
  </r>
  <r>
    <n v="805026250"/>
    <s v="OCCIDENTAL DE INVERSIONES MEDICO QUIRURGICA"/>
    <s v="FE"/>
    <n v="278651"/>
    <s v="FE"/>
    <n v="278651"/>
    <s v="FE_278651"/>
    <s v="805026250_FE_278651"/>
    <d v="2023-05-12T00:00:00"/>
    <n v="698870"/>
    <n v="698870"/>
    <s v="C)Glosas total pendiente por respuesta de IPS/conciliar diferencia valor de factura"/>
    <s v="OK"/>
    <x v="4"/>
    <m/>
    <m/>
    <m/>
    <n v="698870"/>
    <n v="0"/>
    <n v="0"/>
    <n v="0"/>
    <n v="0"/>
    <s v="GLOSA"/>
    <n v="69970"/>
    <s v="PGP AUT SE DEVUELVE SOPORTE FACTURA MULTIUSUARIO LA AUTORIZA231093360414487 ESTA ANULADA SE ESCALA A AUTORIZACIONES NO REEMPLAZAN LA AUTORIZACION ANULADA REFIEREN QUE ES PAGO GLOBA PROSPECTIVO GESTIONAR CON EL AREA DE AUTORIZACIONES CUALQUIER INQUIETUD VALIDAR CON AUTORIZAICOENS.MILENA"/>
    <n v="628900"/>
    <n v="69970"/>
    <m/>
    <m/>
    <m/>
    <m/>
    <m/>
    <n v="222803360312826"/>
    <m/>
    <d v="2023-05-15T00:00:00"/>
    <m/>
    <n v="9"/>
    <m/>
    <s v="SI"/>
    <n v="1"/>
    <n v="21001231"/>
    <n v="20230522"/>
    <n v="698870"/>
    <n v="0"/>
    <m/>
    <d v="2023-05-31T00:00:00"/>
  </r>
  <r>
    <n v="805026250"/>
    <s v="OCCIDENTAL DE INVERSIONES MEDICO QUIRURGICA"/>
    <s v="FE"/>
    <n v="278512"/>
    <s v="FE"/>
    <n v="278512"/>
    <s v="FE_278512"/>
    <s v="805026250_FE_278512"/>
    <d v="2023-05-09T00:00:00"/>
    <n v="1438227"/>
    <n v="1438227"/>
    <s v="C)Glosas total pendiente por respuesta de IPS/conciliar diferencia valor de factura"/>
    <s v="OK"/>
    <x v="4"/>
    <m/>
    <m/>
    <m/>
    <n v="1438227"/>
    <n v="0"/>
    <n v="0"/>
    <n v="0"/>
    <n v="0"/>
    <s v="GLOSA"/>
    <n v="397652"/>
    <s v="PGP AUT SE DEVUELVE SOPORTE FACTURA MULTIUSUARIO AUTORIZAICON 231158545518152 ANULADA SE REVMITE AL AREA ENCARGADA NO REEMPLAZAN POR SER PFM VALIDAR CON AUTORIZACIONES.MILENA"/>
    <n v="1040575"/>
    <n v="397652"/>
    <m/>
    <m/>
    <m/>
    <m/>
    <m/>
    <n v="230618552571106"/>
    <m/>
    <d v="2023-05-15T00:00:00"/>
    <m/>
    <n v="9"/>
    <m/>
    <s v="SI"/>
    <n v="1"/>
    <n v="21001231"/>
    <n v="20230522"/>
    <n v="1438227"/>
    <n v="0"/>
    <m/>
    <d v="2023-05-31T00:00:00"/>
  </r>
  <r>
    <n v="805026250"/>
    <s v="OCCIDENTAL DE INVERSIONES MEDICO QUIRURGICA"/>
    <s v="FE"/>
    <n v="278214"/>
    <s v="FE"/>
    <n v="278214"/>
    <s v="FE_278214"/>
    <s v="805026250_FE_278214"/>
    <d v="2023-04-29T00:00:00"/>
    <n v="1462967"/>
    <n v="1462967"/>
    <s v="E)Glosas total en Gestion por ERP/conciliar diferencia en glosa aceptada"/>
    <s v="OK"/>
    <x v="5"/>
    <m/>
    <m/>
    <m/>
    <n v="1565867"/>
    <n v="0"/>
    <n v="0"/>
    <n v="0"/>
    <n v="0"/>
    <m/>
    <n v="102900"/>
    <s v="C.MODERADORA/COPAGO NO DESCONTADO EN LA FACTURA LA AUTORIZACION 223288516398992 GENERA $ 102.900 SE VALIDA NO EXCENTO DE COPAGO.MILENA"/>
    <n v="1462967"/>
    <n v="102900"/>
    <m/>
    <m/>
    <m/>
    <m/>
    <m/>
    <n v="223288516398992"/>
    <m/>
    <d v="2023-05-12T00:00:00"/>
    <m/>
    <n v="0"/>
    <m/>
    <s v="SI"/>
    <n v="2"/>
    <n v="20230620"/>
    <n v="20230602"/>
    <n v="1565867"/>
    <n v="0"/>
    <m/>
    <d v="2023-05-31T00:00:00"/>
  </r>
  <r>
    <n v="805026250"/>
    <s v="OCCIDENTAL DE INVERSIONES MEDICO QUIRURGICA"/>
    <s v="FE"/>
    <n v="278062"/>
    <s v="FE"/>
    <n v="278062"/>
    <s v="FE_278062"/>
    <s v="805026250_FE_278062"/>
    <d v="2023-04-26T00:00:00"/>
    <n v="1520352"/>
    <n v="1520352"/>
    <s v="E)Glosas total en Gestion por ERP/conciliar diferencia en glosa aceptada"/>
    <s v="OK"/>
    <x v="5"/>
    <m/>
    <m/>
    <m/>
    <n v="1520352"/>
    <n v="0"/>
    <n v="0"/>
    <n v="0"/>
    <n v="0"/>
    <m/>
    <n v="19850"/>
    <s v="AUT SE DEVUELVE SOPORTE DE FACTURA MULTIUSUARIO PACIENTE ALEJANDRO BARONA MARTIN CC 14835989 ENVIAN AUT 230828545582348GENERADA EL 20230323 EN ESTADO ANULADA SE ENVIA A AUTORIZACIONES REFIEREN QUE TIENEN OTRA AUT 230803284427673  GENERADA2 DIAS ANTES 20230321 PARA EL MISMO SERVICIO PERO ESTA YA CANCELADA EN LA FACTURA FE 276922 .REVISAR Y GESTIONAR CON ELAREA ENCARGADA.MILENA"/>
    <n v="1500502"/>
    <n v="19850"/>
    <m/>
    <m/>
    <m/>
    <m/>
    <m/>
    <n v="230528552546726"/>
    <m/>
    <d v="2023-05-10T00:00:00"/>
    <m/>
    <n v="0"/>
    <m/>
    <s v="SI"/>
    <n v="2"/>
    <n v="20230620"/>
    <n v="20230602"/>
    <n v="1520352"/>
    <n v="0"/>
    <m/>
    <d v="2023-05-31T00:00:00"/>
  </r>
  <r>
    <n v="805026250"/>
    <s v="OCCIDENTAL DE INVERSIONES MEDICO QUIRURGICA"/>
    <s v="FE"/>
    <n v="277590"/>
    <s v="FE"/>
    <n v="277590"/>
    <s v="FE_277590"/>
    <s v="805026250_FE_277590"/>
    <d v="2023-04-14T00:00:00"/>
    <n v="2502506"/>
    <n v="2502506"/>
    <s v="E)Glosas total en Gestion por ERP/conciliar diferencia en glosa aceptada"/>
    <s v="OK"/>
    <x v="5"/>
    <m/>
    <m/>
    <m/>
    <n v="2502506"/>
    <n v="0"/>
    <n v="0"/>
    <n v="0"/>
    <n v="0"/>
    <m/>
    <n v="309750"/>
    <s v="FACTURACION SE OBJETA USUARIO YARA FLOREZ SANDRA PATRICIACC 66777729 DE MULTIFACTURA AUT 230933360425603 PERTENCECE A PGP SIGMA SEDE  SERSALUD S.A - SEDE YUMBOANGIOTOMOGRAFIA BILATERAL MILENA"/>
    <n v="2192756"/>
    <n v="309750"/>
    <m/>
    <m/>
    <m/>
    <m/>
    <m/>
    <n v="222653360277957"/>
    <m/>
    <d v="2023-05-15T00:00:00"/>
    <m/>
    <n v="0"/>
    <m/>
    <s v="SI"/>
    <n v="2"/>
    <n v="20230620"/>
    <n v="20230602"/>
    <n v="2502506"/>
    <n v="0"/>
    <m/>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7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46">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showAll="0"/>
    <pivotField axis="axisRow" showAll="0">
      <items count="8">
        <item x="1"/>
        <item x="3"/>
        <item x="5"/>
        <item m="1" x="6"/>
        <item x="0"/>
        <item x="4"/>
        <item x="2"/>
        <item t="default"/>
      </items>
    </pivotField>
    <pivotField showAll="0"/>
    <pivotField showAll="0"/>
    <pivotField showAll="0"/>
    <pivotField numFmtId="41" showAll="0"/>
    <pivotField numFmtId="41" showAll="0"/>
    <pivotField numFmtId="41" showAll="0"/>
    <pivotField numFmtId="41" showAll="0"/>
    <pivotField numFmtId="41" showAll="0"/>
    <pivotField showAll="0"/>
    <pivotField numFmtId="41" showAll="0"/>
    <pivotField showAll="0"/>
    <pivotField numFmtId="41" showAll="0"/>
    <pivotField numFmtId="4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numFmtId="14" showAll="0"/>
  </pivotFields>
  <rowFields count="1">
    <field x="13"/>
  </rowFields>
  <rowItems count="7">
    <i>
      <x/>
    </i>
    <i>
      <x v="1"/>
    </i>
    <i>
      <x v="2"/>
    </i>
    <i>
      <x v="4"/>
    </i>
    <i>
      <x v="5"/>
    </i>
    <i>
      <x v="6"/>
    </i>
    <i t="grand">
      <x/>
    </i>
  </rowItems>
  <colFields count="1">
    <field x="-2"/>
  </colFields>
  <colItems count="2">
    <i>
      <x/>
    </i>
    <i i="1">
      <x v="1"/>
    </i>
  </colItems>
  <dataFields count="2">
    <dataField name=" CANT FACT" fld="10" subtotal="count" baseField="13" baseItem="0"/>
    <dataField name=" SALDO_FACT_IPS" fld="10" baseField="0" baseItem="0" numFmtId="41"/>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3" type="button" dataOnly="0" labelOnly="1" outline="0" axis="axisRow" fieldPosition="0"/>
    </format>
    <format dxfId="2">
      <pivotArea dataOnly="0" labelOnly="1" fieldPosition="0">
        <references count="1">
          <reference field="13"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2"/>
  <sheetViews>
    <sheetView showGridLines="0" topLeftCell="A100" workbookViewId="0">
      <selection activeCell="B117" sqref="B117"/>
    </sheetView>
  </sheetViews>
  <sheetFormatPr baseColWidth="10" defaultRowHeight="12.75" x14ac:dyDescent="0.2"/>
  <cols>
    <col min="2" max="2" width="49.7109375" bestFit="1" customWidth="1"/>
    <col min="3" max="3" width="7.42578125" style="2" bestFit="1" customWidth="1"/>
    <col min="4" max="4" width="12.42578125" style="2" customWidth="1"/>
    <col min="5" max="5" width="13.28515625" style="2" customWidth="1"/>
    <col min="6" max="6" width="11.42578125" style="2"/>
    <col min="7" max="8" width="13.28515625" style="4" bestFit="1" customWidth="1"/>
    <col min="10" max="10" width="12.42578125" bestFit="1" customWidth="1"/>
  </cols>
  <sheetData>
    <row r="1" spans="1:10" s="5" customFormat="1" ht="30" x14ac:dyDescent="0.2">
      <c r="A1" s="6" t="s">
        <v>90</v>
      </c>
      <c r="B1" s="6" t="s">
        <v>91</v>
      </c>
      <c r="C1" s="6" t="s">
        <v>92</v>
      </c>
      <c r="D1" s="6" t="s">
        <v>93</v>
      </c>
      <c r="E1" s="6" t="s">
        <v>94</v>
      </c>
      <c r="F1" s="6" t="s">
        <v>95</v>
      </c>
      <c r="G1" s="7" t="s">
        <v>96</v>
      </c>
      <c r="H1" s="7" t="s">
        <v>97</v>
      </c>
      <c r="I1" s="6" t="s">
        <v>98</v>
      </c>
      <c r="J1" s="6" t="s">
        <v>99</v>
      </c>
    </row>
    <row r="2" spans="1:10" x14ac:dyDescent="0.2">
      <c r="A2" s="1">
        <v>805026250</v>
      </c>
      <c r="B2" s="1" t="s">
        <v>100</v>
      </c>
      <c r="C2" s="1"/>
      <c r="D2" s="1">
        <v>228033</v>
      </c>
      <c r="E2" s="1" t="s">
        <v>86</v>
      </c>
      <c r="F2" s="1" t="s">
        <v>87</v>
      </c>
      <c r="G2" s="3">
        <v>7705063</v>
      </c>
      <c r="H2" s="3">
        <v>3606419</v>
      </c>
      <c r="I2" s="8" t="s">
        <v>101</v>
      </c>
      <c r="J2" s="1" t="s">
        <v>102</v>
      </c>
    </row>
    <row r="3" spans="1:10" x14ac:dyDescent="0.2">
      <c r="A3" s="1">
        <v>805026250</v>
      </c>
      <c r="B3" s="1" t="s">
        <v>100</v>
      </c>
      <c r="C3" s="1" t="s">
        <v>103</v>
      </c>
      <c r="D3" s="1">
        <v>251303</v>
      </c>
      <c r="E3" s="1" t="s">
        <v>84</v>
      </c>
      <c r="F3" s="1" t="s">
        <v>85</v>
      </c>
      <c r="G3" s="3">
        <v>53069035</v>
      </c>
      <c r="H3" s="3">
        <v>103453</v>
      </c>
      <c r="I3" s="8" t="s">
        <v>101</v>
      </c>
      <c r="J3" s="1" t="s">
        <v>102</v>
      </c>
    </row>
    <row r="4" spans="1:10" x14ac:dyDescent="0.2">
      <c r="A4" s="1">
        <v>805026250</v>
      </c>
      <c r="B4" s="1" t="s">
        <v>100</v>
      </c>
      <c r="C4" s="1" t="s">
        <v>103</v>
      </c>
      <c r="D4" s="1">
        <v>260023</v>
      </c>
      <c r="E4" s="1" t="s">
        <v>88</v>
      </c>
      <c r="F4" s="1" t="s">
        <v>89</v>
      </c>
      <c r="G4" s="3">
        <v>1124778</v>
      </c>
      <c r="H4" s="3">
        <v>31050</v>
      </c>
      <c r="I4" s="8" t="s">
        <v>101</v>
      </c>
      <c r="J4" s="1" t="s">
        <v>102</v>
      </c>
    </row>
    <row r="5" spans="1:10" x14ac:dyDescent="0.2">
      <c r="A5" s="1">
        <v>805026250</v>
      </c>
      <c r="B5" s="1" t="s">
        <v>100</v>
      </c>
      <c r="C5" s="1" t="s">
        <v>103</v>
      </c>
      <c r="D5" s="1">
        <v>260611</v>
      </c>
      <c r="E5" s="1" t="s">
        <v>64</v>
      </c>
      <c r="F5" s="1" t="s">
        <v>53</v>
      </c>
      <c r="G5" s="3">
        <v>25264</v>
      </c>
      <c r="H5" s="3">
        <v>25264</v>
      </c>
      <c r="I5" s="8" t="s">
        <v>101</v>
      </c>
      <c r="J5" s="1" t="s">
        <v>102</v>
      </c>
    </row>
    <row r="6" spans="1:10" x14ac:dyDescent="0.2">
      <c r="A6" s="1">
        <v>805026250</v>
      </c>
      <c r="B6" s="1" t="s">
        <v>100</v>
      </c>
      <c r="C6" s="1" t="s">
        <v>103</v>
      </c>
      <c r="D6" s="1">
        <v>261047</v>
      </c>
      <c r="E6" s="1" t="s">
        <v>82</v>
      </c>
      <c r="F6" s="1" t="s">
        <v>83</v>
      </c>
      <c r="G6" s="3">
        <v>2242021</v>
      </c>
      <c r="H6" s="3">
        <v>307783</v>
      </c>
      <c r="I6" s="8" t="s">
        <v>101</v>
      </c>
      <c r="J6" s="1" t="s">
        <v>102</v>
      </c>
    </row>
    <row r="7" spans="1:10" x14ac:dyDescent="0.2">
      <c r="A7" s="1">
        <v>805026250</v>
      </c>
      <c r="B7" s="1" t="s">
        <v>100</v>
      </c>
      <c r="C7" s="1" t="s">
        <v>103</v>
      </c>
      <c r="D7" s="1">
        <v>262772</v>
      </c>
      <c r="E7" s="1" t="s">
        <v>80</v>
      </c>
      <c r="F7" s="1" t="s">
        <v>79</v>
      </c>
      <c r="G7" s="3">
        <v>68660</v>
      </c>
      <c r="H7" s="3">
        <v>52728</v>
      </c>
      <c r="I7" s="8" t="s">
        <v>101</v>
      </c>
      <c r="J7" s="1" t="s">
        <v>102</v>
      </c>
    </row>
    <row r="8" spans="1:10" x14ac:dyDescent="0.2">
      <c r="A8" s="1">
        <v>805026250</v>
      </c>
      <c r="B8" s="1" t="s">
        <v>100</v>
      </c>
      <c r="C8" s="1" t="s">
        <v>103</v>
      </c>
      <c r="D8" s="1">
        <v>263646</v>
      </c>
      <c r="E8" s="1" t="s">
        <v>75</v>
      </c>
      <c r="F8" s="1" t="s">
        <v>73</v>
      </c>
      <c r="G8" s="3">
        <v>3670490</v>
      </c>
      <c r="H8" s="3">
        <v>3654558</v>
      </c>
      <c r="I8" s="8" t="s">
        <v>101</v>
      </c>
      <c r="J8" s="1" t="s">
        <v>102</v>
      </c>
    </row>
    <row r="9" spans="1:10" x14ac:dyDescent="0.2">
      <c r="A9" s="1">
        <v>805026250</v>
      </c>
      <c r="B9" s="1" t="s">
        <v>100</v>
      </c>
      <c r="C9" s="1" t="s">
        <v>103</v>
      </c>
      <c r="D9" s="1">
        <v>263962</v>
      </c>
      <c r="E9" s="1" t="s">
        <v>74</v>
      </c>
      <c r="F9" s="1" t="s">
        <v>73</v>
      </c>
      <c r="G9" s="3">
        <v>3781876</v>
      </c>
      <c r="H9" s="3">
        <v>3131212</v>
      </c>
      <c r="I9" s="8" t="s">
        <v>101</v>
      </c>
      <c r="J9" s="1" t="s">
        <v>102</v>
      </c>
    </row>
    <row r="10" spans="1:10" x14ac:dyDescent="0.2">
      <c r="A10" s="1">
        <v>805026250</v>
      </c>
      <c r="B10" s="1" t="s">
        <v>100</v>
      </c>
      <c r="C10" s="1" t="s">
        <v>103</v>
      </c>
      <c r="D10" s="1">
        <v>263992</v>
      </c>
      <c r="E10" s="1" t="s">
        <v>74</v>
      </c>
      <c r="F10" s="1" t="s">
        <v>73</v>
      </c>
      <c r="G10" s="3">
        <v>1735354</v>
      </c>
      <c r="H10" s="3">
        <v>1704304</v>
      </c>
      <c r="I10" s="8" t="s">
        <v>101</v>
      </c>
      <c r="J10" s="1" t="s">
        <v>102</v>
      </c>
    </row>
    <row r="11" spans="1:10" x14ac:dyDescent="0.2">
      <c r="A11" s="1">
        <v>805026250</v>
      </c>
      <c r="B11" s="1" t="s">
        <v>100</v>
      </c>
      <c r="C11" s="1" t="s">
        <v>103</v>
      </c>
      <c r="D11" s="1">
        <v>264028</v>
      </c>
      <c r="E11" s="1" t="s">
        <v>72</v>
      </c>
      <c r="F11" s="1" t="s">
        <v>73</v>
      </c>
      <c r="G11" s="3">
        <v>3103045</v>
      </c>
      <c r="H11" s="3">
        <v>3103045</v>
      </c>
      <c r="I11" s="8" t="s">
        <v>101</v>
      </c>
      <c r="J11" s="1" t="s">
        <v>102</v>
      </c>
    </row>
    <row r="12" spans="1:10" x14ac:dyDescent="0.2">
      <c r="A12" s="1">
        <v>805026250</v>
      </c>
      <c r="B12" s="1" t="s">
        <v>100</v>
      </c>
      <c r="C12" s="1" t="s">
        <v>103</v>
      </c>
      <c r="D12" s="1">
        <v>264030</v>
      </c>
      <c r="E12" s="1" t="s">
        <v>72</v>
      </c>
      <c r="F12" s="1" t="s">
        <v>73</v>
      </c>
      <c r="G12" s="3">
        <v>245249</v>
      </c>
      <c r="H12" s="3">
        <v>245249</v>
      </c>
      <c r="I12" s="8" t="s">
        <v>101</v>
      </c>
      <c r="J12" s="1" t="s">
        <v>102</v>
      </c>
    </row>
    <row r="13" spans="1:10" x14ac:dyDescent="0.2">
      <c r="A13" s="1">
        <v>805026250</v>
      </c>
      <c r="B13" s="1" t="s">
        <v>100</v>
      </c>
      <c r="C13" s="1" t="s">
        <v>103</v>
      </c>
      <c r="D13" s="1">
        <v>264094</v>
      </c>
      <c r="E13" s="1" t="s">
        <v>81</v>
      </c>
      <c r="F13" s="1" t="s">
        <v>78</v>
      </c>
      <c r="G13" s="3">
        <v>4660000</v>
      </c>
      <c r="H13" s="3">
        <v>4660000</v>
      </c>
      <c r="I13" s="8" t="s">
        <v>101</v>
      </c>
      <c r="J13" s="1" t="s">
        <v>102</v>
      </c>
    </row>
    <row r="14" spans="1:10" x14ac:dyDescent="0.2">
      <c r="A14" s="1">
        <v>805026250</v>
      </c>
      <c r="B14" s="1" t="s">
        <v>100</v>
      </c>
      <c r="C14" s="1" t="s">
        <v>103</v>
      </c>
      <c r="D14" s="1">
        <v>264095</v>
      </c>
      <c r="E14" s="1" t="s">
        <v>81</v>
      </c>
      <c r="F14" s="1" t="s">
        <v>78</v>
      </c>
      <c r="G14" s="3">
        <v>4430000</v>
      </c>
      <c r="H14" s="3">
        <v>4430000</v>
      </c>
      <c r="I14" s="8" t="s">
        <v>101</v>
      </c>
      <c r="J14" s="1" t="s">
        <v>102</v>
      </c>
    </row>
    <row r="15" spans="1:10" x14ac:dyDescent="0.2">
      <c r="A15" s="1">
        <v>805026250</v>
      </c>
      <c r="B15" s="1" t="s">
        <v>100</v>
      </c>
      <c r="C15" s="1" t="s">
        <v>103</v>
      </c>
      <c r="D15" s="1">
        <v>264127</v>
      </c>
      <c r="E15" s="1" t="s">
        <v>78</v>
      </c>
      <c r="F15" s="1" t="s">
        <v>79</v>
      </c>
      <c r="G15" s="3">
        <v>10287380</v>
      </c>
      <c r="H15" s="3">
        <v>5857380</v>
      </c>
      <c r="I15" s="8" t="s">
        <v>101</v>
      </c>
      <c r="J15" s="1" t="s">
        <v>102</v>
      </c>
    </row>
    <row r="16" spans="1:10" x14ac:dyDescent="0.2">
      <c r="A16" s="1">
        <v>805026250</v>
      </c>
      <c r="B16" s="1" t="s">
        <v>100</v>
      </c>
      <c r="C16" s="1" t="s">
        <v>103</v>
      </c>
      <c r="D16" s="1">
        <v>264372</v>
      </c>
      <c r="E16" s="1" t="s">
        <v>76</v>
      </c>
      <c r="F16" s="1" t="s">
        <v>77</v>
      </c>
      <c r="G16" s="3">
        <v>57660</v>
      </c>
      <c r="H16" s="3">
        <v>15932</v>
      </c>
      <c r="I16" s="8" t="s">
        <v>101</v>
      </c>
      <c r="J16" s="1" t="s">
        <v>102</v>
      </c>
    </row>
    <row r="17" spans="1:10" x14ac:dyDescent="0.2">
      <c r="A17" s="1">
        <v>805026250</v>
      </c>
      <c r="B17" s="1" t="s">
        <v>100</v>
      </c>
      <c r="C17" s="1" t="s">
        <v>103</v>
      </c>
      <c r="D17" s="1">
        <v>265140</v>
      </c>
      <c r="E17" s="1" t="s">
        <v>71</v>
      </c>
      <c r="F17" s="1" t="s">
        <v>69</v>
      </c>
      <c r="G17" s="3">
        <v>4660000</v>
      </c>
      <c r="H17" s="3">
        <v>4660000</v>
      </c>
      <c r="I17" s="8" t="s">
        <v>101</v>
      </c>
      <c r="J17" s="1" t="s">
        <v>102</v>
      </c>
    </row>
    <row r="18" spans="1:10" x14ac:dyDescent="0.2">
      <c r="A18" s="1">
        <v>805026250</v>
      </c>
      <c r="B18" s="1" t="s">
        <v>100</v>
      </c>
      <c r="C18" s="1" t="s">
        <v>103</v>
      </c>
      <c r="D18" s="1">
        <v>265199</v>
      </c>
      <c r="E18" s="1" t="s">
        <v>71</v>
      </c>
      <c r="F18" s="1" t="s">
        <v>77</v>
      </c>
      <c r="G18" s="3">
        <v>985604</v>
      </c>
      <c r="H18" s="3">
        <v>956039</v>
      </c>
      <c r="I18" s="8" t="s">
        <v>101</v>
      </c>
      <c r="J18" s="1" t="s">
        <v>102</v>
      </c>
    </row>
    <row r="19" spans="1:10" x14ac:dyDescent="0.2">
      <c r="A19" s="1">
        <v>805026250</v>
      </c>
      <c r="B19" s="1" t="s">
        <v>100</v>
      </c>
      <c r="C19" s="1" t="s">
        <v>103</v>
      </c>
      <c r="D19" s="1">
        <v>265242</v>
      </c>
      <c r="E19" s="1" t="s">
        <v>73</v>
      </c>
      <c r="F19" s="1" t="s">
        <v>73</v>
      </c>
      <c r="G19" s="3">
        <v>126091</v>
      </c>
      <c r="H19" s="3">
        <v>126091</v>
      </c>
      <c r="I19" s="8" t="s">
        <v>101</v>
      </c>
      <c r="J19" s="1" t="s">
        <v>102</v>
      </c>
    </row>
    <row r="20" spans="1:10" x14ac:dyDescent="0.2">
      <c r="A20" s="1">
        <v>805026250</v>
      </c>
      <c r="B20" s="1" t="s">
        <v>100</v>
      </c>
      <c r="C20" s="1" t="s">
        <v>103</v>
      </c>
      <c r="D20" s="1">
        <v>265244</v>
      </c>
      <c r="E20" s="1" t="s">
        <v>73</v>
      </c>
      <c r="F20" s="1" t="s">
        <v>73</v>
      </c>
      <c r="G20" s="3">
        <v>1089802</v>
      </c>
      <c r="H20" s="3">
        <v>1010767</v>
      </c>
      <c r="I20" s="8" t="s">
        <v>101</v>
      </c>
      <c r="J20" s="1" t="s">
        <v>102</v>
      </c>
    </row>
    <row r="21" spans="1:10" x14ac:dyDescent="0.2">
      <c r="A21" s="1">
        <v>805026250</v>
      </c>
      <c r="B21" s="1" t="s">
        <v>100</v>
      </c>
      <c r="C21" s="1" t="s">
        <v>103</v>
      </c>
      <c r="D21" s="1">
        <v>265264</v>
      </c>
      <c r="E21" s="1" t="s">
        <v>69</v>
      </c>
      <c r="F21" s="1" t="s">
        <v>70</v>
      </c>
      <c r="G21" s="3">
        <v>3455885</v>
      </c>
      <c r="H21" s="3">
        <v>3435021</v>
      </c>
      <c r="I21" s="8" t="s">
        <v>101</v>
      </c>
      <c r="J21" s="1" t="s">
        <v>102</v>
      </c>
    </row>
    <row r="22" spans="1:10" x14ac:dyDescent="0.2">
      <c r="A22" s="1">
        <v>805026250</v>
      </c>
      <c r="B22" s="1" t="s">
        <v>100</v>
      </c>
      <c r="C22" s="1" t="s">
        <v>103</v>
      </c>
      <c r="D22" s="1">
        <v>265548</v>
      </c>
      <c r="E22" s="1" t="s">
        <v>66</v>
      </c>
      <c r="F22" s="1" t="s">
        <v>58</v>
      </c>
      <c r="G22" s="3">
        <v>660509</v>
      </c>
      <c r="H22" s="3">
        <v>603397</v>
      </c>
      <c r="I22" s="8" t="s">
        <v>101</v>
      </c>
      <c r="J22" s="1" t="s">
        <v>102</v>
      </c>
    </row>
    <row r="23" spans="1:10" x14ac:dyDescent="0.2">
      <c r="A23" s="1">
        <v>805026250</v>
      </c>
      <c r="B23" s="1" t="s">
        <v>100</v>
      </c>
      <c r="C23" s="1" t="s">
        <v>103</v>
      </c>
      <c r="D23" s="1">
        <v>265555</v>
      </c>
      <c r="E23" s="1" t="s">
        <v>66</v>
      </c>
      <c r="F23" s="1" t="s">
        <v>68</v>
      </c>
      <c r="G23" s="3">
        <v>829891</v>
      </c>
      <c r="H23" s="3">
        <v>829891</v>
      </c>
      <c r="I23" s="8" t="s">
        <v>101</v>
      </c>
      <c r="J23" s="1" t="s">
        <v>102</v>
      </c>
    </row>
    <row r="24" spans="1:10" x14ac:dyDescent="0.2">
      <c r="A24" s="1">
        <v>805026250</v>
      </c>
      <c r="B24" s="1" t="s">
        <v>100</v>
      </c>
      <c r="C24" s="1" t="s">
        <v>103</v>
      </c>
      <c r="D24" s="1">
        <v>266536</v>
      </c>
      <c r="E24" s="1" t="s">
        <v>59</v>
      </c>
      <c r="F24" s="1" t="s">
        <v>58</v>
      </c>
      <c r="G24" s="3">
        <v>1502553</v>
      </c>
      <c r="H24" s="3">
        <v>1248666</v>
      </c>
      <c r="I24" s="8" t="s">
        <v>101</v>
      </c>
      <c r="J24" s="1" t="s">
        <v>102</v>
      </c>
    </row>
    <row r="25" spans="1:10" x14ac:dyDescent="0.2">
      <c r="A25" s="1">
        <v>805026250</v>
      </c>
      <c r="B25" s="1" t="s">
        <v>100</v>
      </c>
      <c r="C25" s="1" t="s">
        <v>103</v>
      </c>
      <c r="D25" s="1">
        <v>266557</v>
      </c>
      <c r="E25" s="1" t="s">
        <v>59</v>
      </c>
      <c r="F25" s="1" t="s">
        <v>58</v>
      </c>
      <c r="G25" s="3">
        <v>658064</v>
      </c>
      <c r="H25" s="3">
        <v>284800</v>
      </c>
      <c r="I25" s="8" t="s">
        <v>101</v>
      </c>
      <c r="J25" s="1" t="s">
        <v>102</v>
      </c>
    </row>
    <row r="26" spans="1:10" x14ac:dyDescent="0.2">
      <c r="A26" s="1">
        <v>805026250</v>
      </c>
      <c r="B26" s="1" t="s">
        <v>100</v>
      </c>
      <c r="C26" s="1" t="s">
        <v>103</v>
      </c>
      <c r="D26" s="1">
        <v>266730</v>
      </c>
      <c r="E26" s="1" t="s">
        <v>67</v>
      </c>
      <c r="F26" s="1" t="s">
        <v>68</v>
      </c>
      <c r="G26" s="3">
        <v>83450</v>
      </c>
      <c r="H26" s="3">
        <v>83450</v>
      </c>
      <c r="I26" s="8" t="s">
        <v>101</v>
      </c>
      <c r="J26" s="1" t="s">
        <v>102</v>
      </c>
    </row>
    <row r="27" spans="1:10" x14ac:dyDescent="0.2">
      <c r="A27" s="1">
        <v>805026250</v>
      </c>
      <c r="B27" s="1" t="s">
        <v>100</v>
      </c>
      <c r="C27" s="1" t="s">
        <v>103</v>
      </c>
      <c r="D27" s="1">
        <v>267408</v>
      </c>
      <c r="E27" s="1" t="s">
        <v>57</v>
      </c>
      <c r="F27" s="1" t="s">
        <v>58</v>
      </c>
      <c r="G27" s="3">
        <v>3298482</v>
      </c>
      <c r="H27" s="3">
        <v>3200459</v>
      </c>
      <c r="I27" s="8" t="s">
        <v>101</v>
      </c>
      <c r="J27" s="1" t="s">
        <v>102</v>
      </c>
    </row>
    <row r="28" spans="1:10" x14ac:dyDescent="0.2">
      <c r="A28" s="1">
        <v>805026250</v>
      </c>
      <c r="B28" s="1" t="s">
        <v>100</v>
      </c>
      <c r="C28" s="1" t="s">
        <v>103</v>
      </c>
      <c r="D28" s="1">
        <v>267438</v>
      </c>
      <c r="E28" s="1" t="s">
        <v>57</v>
      </c>
      <c r="F28" s="1" t="s">
        <v>63</v>
      </c>
      <c r="G28" s="3">
        <v>5148489</v>
      </c>
      <c r="H28" s="3">
        <v>5014489</v>
      </c>
      <c r="I28" s="8" t="s">
        <v>101</v>
      </c>
      <c r="J28" s="1" t="s">
        <v>102</v>
      </c>
    </row>
    <row r="29" spans="1:10" x14ac:dyDescent="0.2">
      <c r="A29" s="1">
        <v>805026250</v>
      </c>
      <c r="B29" s="1" t="s">
        <v>100</v>
      </c>
      <c r="C29" s="1" t="s">
        <v>103</v>
      </c>
      <c r="D29" s="1">
        <v>267443</v>
      </c>
      <c r="E29" s="1" t="s">
        <v>57</v>
      </c>
      <c r="F29" s="1" t="s">
        <v>58</v>
      </c>
      <c r="G29" s="3">
        <v>308064</v>
      </c>
      <c r="H29" s="3">
        <v>308064</v>
      </c>
      <c r="I29" s="8" t="s">
        <v>101</v>
      </c>
      <c r="J29" s="1" t="s">
        <v>102</v>
      </c>
    </row>
    <row r="30" spans="1:10" x14ac:dyDescent="0.2">
      <c r="A30" s="1">
        <v>805026250</v>
      </c>
      <c r="B30" s="1" t="s">
        <v>100</v>
      </c>
      <c r="C30" s="1" t="s">
        <v>103</v>
      </c>
      <c r="D30" s="1">
        <v>267446</v>
      </c>
      <c r="E30" s="1" t="s">
        <v>57</v>
      </c>
      <c r="F30" s="1" t="s">
        <v>63</v>
      </c>
      <c r="G30" s="3">
        <v>1528586</v>
      </c>
      <c r="H30" s="3">
        <v>1512654</v>
      </c>
      <c r="I30" s="8" t="s">
        <v>101</v>
      </c>
      <c r="J30" s="1" t="s">
        <v>102</v>
      </c>
    </row>
    <row r="31" spans="1:10" x14ac:dyDescent="0.2">
      <c r="A31" s="1">
        <v>805026250</v>
      </c>
      <c r="B31" s="1" t="s">
        <v>100</v>
      </c>
      <c r="C31" s="1" t="s">
        <v>103</v>
      </c>
      <c r="D31" s="1">
        <v>267447</v>
      </c>
      <c r="E31" s="1" t="s">
        <v>57</v>
      </c>
      <c r="F31" s="1" t="s">
        <v>61</v>
      </c>
      <c r="G31" s="3">
        <v>3907579</v>
      </c>
      <c r="H31" s="3">
        <v>3557579</v>
      </c>
      <c r="I31" s="8" t="s">
        <v>101</v>
      </c>
      <c r="J31" s="1" t="s">
        <v>102</v>
      </c>
    </row>
    <row r="32" spans="1:10" x14ac:dyDescent="0.2">
      <c r="A32" s="1">
        <v>805026250</v>
      </c>
      <c r="B32" s="1" t="s">
        <v>100</v>
      </c>
      <c r="C32" s="1" t="s">
        <v>103</v>
      </c>
      <c r="D32" s="1">
        <v>268120</v>
      </c>
      <c r="E32" s="1" t="s">
        <v>62</v>
      </c>
      <c r="F32" s="1" t="s">
        <v>61</v>
      </c>
      <c r="G32" s="3">
        <v>1029339</v>
      </c>
      <c r="H32" s="3">
        <v>1029339</v>
      </c>
      <c r="I32" s="8" t="s">
        <v>101</v>
      </c>
      <c r="J32" s="1" t="s">
        <v>102</v>
      </c>
    </row>
    <row r="33" spans="1:10" x14ac:dyDescent="0.2">
      <c r="A33" s="1">
        <v>805026250</v>
      </c>
      <c r="B33" s="1" t="s">
        <v>100</v>
      </c>
      <c r="C33" s="1" t="s">
        <v>103</v>
      </c>
      <c r="D33" s="1">
        <v>268182</v>
      </c>
      <c r="E33" s="1" t="s">
        <v>60</v>
      </c>
      <c r="F33" s="1" t="s">
        <v>61</v>
      </c>
      <c r="G33" s="3">
        <v>1000164</v>
      </c>
      <c r="H33" s="3">
        <v>1000164</v>
      </c>
      <c r="I33" s="8" t="s">
        <v>101</v>
      </c>
      <c r="J33" s="1" t="s">
        <v>102</v>
      </c>
    </row>
    <row r="34" spans="1:10" x14ac:dyDescent="0.2">
      <c r="A34" s="1">
        <v>805026250</v>
      </c>
      <c r="B34" s="1" t="s">
        <v>100</v>
      </c>
      <c r="C34" s="1" t="s">
        <v>103</v>
      </c>
      <c r="D34" s="1">
        <v>268192</v>
      </c>
      <c r="E34" s="1" t="s">
        <v>60</v>
      </c>
      <c r="F34" s="1" t="s">
        <v>61</v>
      </c>
      <c r="G34" s="3">
        <v>722715</v>
      </c>
      <c r="H34" s="3">
        <v>722715</v>
      </c>
      <c r="I34" s="8" t="s">
        <v>101</v>
      </c>
      <c r="J34" s="1" t="s">
        <v>102</v>
      </c>
    </row>
    <row r="35" spans="1:10" x14ac:dyDescent="0.2">
      <c r="A35" s="1">
        <v>805026250</v>
      </c>
      <c r="B35" s="1" t="s">
        <v>100</v>
      </c>
      <c r="C35" s="1" t="s">
        <v>103</v>
      </c>
      <c r="D35" s="1">
        <v>268356</v>
      </c>
      <c r="E35" s="1" t="s">
        <v>65</v>
      </c>
      <c r="F35" s="1" t="s">
        <v>61</v>
      </c>
      <c r="G35" s="3">
        <v>1077676</v>
      </c>
      <c r="H35" s="3">
        <v>1077676</v>
      </c>
      <c r="I35" s="8" t="s">
        <v>101</v>
      </c>
      <c r="J35" s="1" t="s">
        <v>102</v>
      </c>
    </row>
    <row r="36" spans="1:10" x14ac:dyDescent="0.2">
      <c r="A36" s="1">
        <v>805026250</v>
      </c>
      <c r="B36" s="1" t="s">
        <v>100</v>
      </c>
      <c r="C36" s="1" t="s">
        <v>103</v>
      </c>
      <c r="D36" s="1">
        <v>268469</v>
      </c>
      <c r="E36" s="1" t="s">
        <v>53</v>
      </c>
      <c r="F36" s="1" t="s">
        <v>52</v>
      </c>
      <c r="G36" s="3">
        <v>39264</v>
      </c>
      <c r="H36" s="3">
        <v>19632</v>
      </c>
      <c r="I36" s="8" t="s">
        <v>101</v>
      </c>
      <c r="J36" s="1" t="s">
        <v>102</v>
      </c>
    </row>
    <row r="37" spans="1:10" x14ac:dyDescent="0.2">
      <c r="A37" s="1">
        <v>805026250</v>
      </c>
      <c r="B37" s="1" t="s">
        <v>100</v>
      </c>
      <c r="C37" s="1" t="s">
        <v>103</v>
      </c>
      <c r="D37" s="1">
        <v>268496</v>
      </c>
      <c r="E37" s="1" t="s">
        <v>53</v>
      </c>
      <c r="F37" s="1" t="s">
        <v>61</v>
      </c>
      <c r="G37" s="3">
        <v>106850</v>
      </c>
      <c r="H37" s="3">
        <v>106850</v>
      </c>
      <c r="I37" s="8" t="s">
        <v>101</v>
      </c>
      <c r="J37" s="1" t="s">
        <v>102</v>
      </c>
    </row>
    <row r="38" spans="1:10" x14ac:dyDescent="0.2">
      <c r="A38" s="1">
        <v>805026250</v>
      </c>
      <c r="B38" s="1" t="s">
        <v>100</v>
      </c>
      <c r="C38" s="1" t="s">
        <v>103</v>
      </c>
      <c r="D38" s="1">
        <v>268520</v>
      </c>
      <c r="E38" s="1" t="s">
        <v>53</v>
      </c>
      <c r="F38" s="1" t="s">
        <v>55</v>
      </c>
      <c r="G38" s="3">
        <v>63728</v>
      </c>
      <c r="H38" s="3">
        <v>63728</v>
      </c>
      <c r="I38" s="8" t="s">
        <v>101</v>
      </c>
      <c r="J38" s="1" t="s">
        <v>102</v>
      </c>
    </row>
    <row r="39" spans="1:10" x14ac:dyDescent="0.2">
      <c r="A39" s="1">
        <v>805026250</v>
      </c>
      <c r="B39" s="1" t="s">
        <v>100</v>
      </c>
      <c r="C39" s="1" t="s">
        <v>103</v>
      </c>
      <c r="D39" s="1">
        <v>269041</v>
      </c>
      <c r="E39" s="1" t="s">
        <v>54</v>
      </c>
      <c r="F39" s="1" t="s">
        <v>52</v>
      </c>
      <c r="G39" s="3">
        <v>1526329</v>
      </c>
      <c r="H39" s="3">
        <v>1526329</v>
      </c>
      <c r="I39" s="8" t="s">
        <v>101</v>
      </c>
      <c r="J39" s="1" t="s">
        <v>102</v>
      </c>
    </row>
    <row r="40" spans="1:10" x14ac:dyDescent="0.2">
      <c r="A40" s="1">
        <v>805026250</v>
      </c>
      <c r="B40" s="1" t="s">
        <v>100</v>
      </c>
      <c r="C40" s="1" t="s">
        <v>103</v>
      </c>
      <c r="D40" s="1">
        <v>269050</v>
      </c>
      <c r="E40" s="1" t="s">
        <v>54</v>
      </c>
      <c r="F40" s="1" t="s">
        <v>56</v>
      </c>
      <c r="G40" s="3">
        <v>1331126</v>
      </c>
      <c r="H40" s="3">
        <v>1331126</v>
      </c>
      <c r="I40" s="8" t="s">
        <v>101</v>
      </c>
      <c r="J40" s="1" t="s">
        <v>102</v>
      </c>
    </row>
    <row r="41" spans="1:10" x14ac:dyDescent="0.2">
      <c r="A41" s="1">
        <v>805026250</v>
      </c>
      <c r="B41" s="1" t="s">
        <v>100</v>
      </c>
      <c r="C41" s="1" t="s">
        <v>103</v>
      </c>
      <c r="D41" s="1">
        <v>269938</v>
      </c>
      <c r="E41" s="1" t="s">
        <v>51</v>
      </c>
      <c r="F41" s="1" t="s">
        <v>52</v>
      </c>
      <c r="G41" s="3">
        <v>759348</v>
      </c>
      <c r="H41" s="3">
        <v>759348</v>
      </c>
      <c r="I41" s="8" t="s">
        <v>101</v>
      </c>
      <c r="J41" s="1" t="s">
        <v>102</v>
      </c>
    </row>
    <row r="42" spans="1:10" x14ac:dyDescent="0.2">
      <c r="A42" s="1">
        <v>805026250</v>
      </c>
      <c r="B42" s="1" t="s">
        <v>100</v>
      </c>
      <c r="C42" s="1" t="s">
        <v>103</v>
      </c>
      <c r="D42" s="1">
        <v>269946</v>
      </c>
      <c r="E42" s="1" t="s">
        <v>51</v>
      </c>
      <c r="F42" s="1" t="s">
        <v>52</v>
      </c>
      <c r="G42" s="3">
        <v>57870</v>
      </c>
      <c r="H42" s="3">
        <v>57870</v>
      </c>
      <c r="I42" s="8" t="s">
        <v>101</v>
      </c>
      <c r="J42" s="1" t="s">
        <v>102</v>
      </c>
    </row>
    <row r="43" spans="1:10" x14ac:dyDescent="0.2">
      <c r="A43" s="1">
        <v>805026250</v>
      </c>
      <c r="B43" s="1" t="s">
        <v>100</v>
      </c>
      <c r="C43" s="1" t="s">
        <v>103</v>
      </c>
      <c r="D43" s="1">
        <v>269948</v>
      </c>
      <c r="E43" s="1" t="s">
        <v>51</v>
      </c>
      <c r="F43" s="1" t="s">
        <v>52</v>
      </c>
      <c r="G43" s="3">
        <v>637799</v>
      </c>
      <c r="H43" s="3">
        <v>637799</v>
      </c>
      <c r="I43" s="8" t="s">
        <v>101</v>
      </c>
      <c r="J43" s="1" t="s">
        <v>102</v>
      </c>
    </row>
    <row r="44" spans="1:10" x14ac:dyDescent="0.2">
      <c r="A44" s="1">
        <v>805026250</v>
      </c>
      <c r="B44" s="1" t="s">
        <v>100</v>
      </c>
      <c r="C44" s="1" t="s">
        <v>103</v>
      </c>
      <c r="D44" s="1">
        <v>269966</v>
      </c>
      <c r="E44" s="1" t="s">
        <v>51</v>
      </c>
      <c r="F44" s="1" t="s">
        <v>52</v>
      </c>
      <c r="G44" s="3">
        <v>126091</v>
      </c>
      <c r="H44" s="3">
        <v>89525</v>
      </c>
      <c r="I44" s="8" t="s">
        <v>101</v>
      </c>
      <c r="J44" s="1" t="s">
        <v>102</v>
      </c>
    </row>
    <row r="45" spans="1:10" x14ac:dyDescent="0.2">
      <c r="A45" s="1">
        <v>805026250</v>
      </c>
      <c r="B45" s="1" t="s">
        <v>100</v>
      </c>
      <c r="C45" s="1" t="s">
        <v>103</v>
      </c>
      <c r="D45" s="1">
        <v>270160</v>
      </c>
      <c r="E45" s="1" t="s">
        <v>49</v>
      </c>
      <c r="F45" s="1" t="s">
        <v>50</v>
      </c>
      <c r="G45" s="3">
        <v>987991</v>
      </c>
      <c r="H45" s="3">
        <v>959283</v>
      </c>
      <c r="I45" s="8" t="s">
        <v>101</v>
      </c>
      <c r="J45" s="1" t="s">
        <v>102</v>
      </c>
    </row>
    <row r="46" spans="1:10" x14ac:dyDescent="0.2">
      <c r="A46" s="1">
        <v>805026250</v>
      </c>
      <c r="B46" s="1" t="s">
        <v>100</v>
      </c>
      <c r="C46" s="1" t="s">
        <v>103</v>
      </c>
      <c r="D46" s="1">
        <v>270164</v>
      </c>
      <c r="E46" s="1" t="s">
        <v>49</v>
      </c>
      <c r="F46" s="1" t="s">
        <v>50</v>
      </c>
      <c r="G46" s="3">
        <v>69970</v>
      </c>
      <c r="H46" s="3">
        <v>69970</v>
      </c>
      <c r="I46" s="8" t="s">
        <v>101</v>
      </c>
      <c r="J46" s="1" t="s">
        <v>102</v>
      </c>
    </row>
    <row r="47" spans="1:10" x14ac:dyDescent="0.2">
      <c r="A47" s="1">
        <v>805026250</v>
      </c>
      <c r="B47" s="1" t="s">
        <v>100</v>
      </c>
      <c r="C47" s="1" t="s">
        <v>103</v>
      </c>
      <c r="D47" s="1">
        <v>270174</v>
      </c>
      <c r="E47" s="1" t="s">
        <v>49</v>
      </c>
      <c r="F47" s="1" t="s">
        <v>50</v>
      </c>
      <c r="G47" s="3">
        <v>36796</v>
      </c>
      <c r="H47" s="3">
        <v>36796</v>
      </c>
      <c r="I47" s="8" t="s">
        <v>101</v>
      </c>
      <c r="J47" s="1" t="s">
        <v>102</v>
      </c>
    </row>
    <row r="48" spans="1:10" x14ac:dyDescent="0.2">
      <c r="A48" s="1">
        <v>805026250</v>
      </c>
      <c r="B48" s="1" t="s">
        <v>100</v>
      </c>
      <c r="C48" s="1" t="s">
        <v>103</v>
      </c>
      <c r="D48" s="1">
        <v>270198</v>
      </c>
      <c r="E48" s="1" t="s">
        <v>47</v>
      </c>
      <c r="F48" s="1" t="s">
        <v>48</v>
      </c>
      <c r="G48" s="3">
        <v>612854</v>
      </c>
      <c r="H48" s="3">
        <v>612854</v>
      </c>
      <c r="I48" s="8" t="s">
        <v>101</v>
      </c>
      <c r="J48" s="1" t="s">
        <v>102</v>
      </c>
    </row>
    <row r="49" spans="1:10" x14ac:dyDescent="0.2">
      <c r="A49" s="1">
        <v>805026250</v>
      </c>
      <c r="B49" s="1" t="s">
        <v>100</v>
      </c>
      <c r="C49" s="1" t="s">
        <v>103</v>
      </c>
      <c r="D49" s="1">
        <v>270614</v>
      </c>
      <c r="E49" s="1" t="s">
        <v>43</v>
      </c>
      <c r="F49" s="1" t="s">
        <v>39</v>
      </c>
      <c r="G49" s="3">
        <v>3598000</v>
      </c>
      <c r="H49" s="3">
        <v>3598000</v>
      </c>
      <c r="I49" s="8" t="s">
        <v>101</v>
      </c>
      <c r="J49" s="1" t="s">
        <v>102</v>
      </c>
    </row>
    <row r="50" spans="1:10" x14ac:dyDescent="0.2">
      <c r="A50" s="1">
        <v>805026250</v>
      </c>
      <c r="B50" s="1" t="s">
        <v>100</v>
      </c>
      <c r="C50" s="1" t="s">
        <v>103</v>
      </c>
      <c r="D50" s="1">
        <v>270744</v>
      </c>
      <c r="E50" s="1" t="s">
        <v>42</v>
      </c>
      <c r="F50" s="1" t="s">
        <v>46</v>
      </c>
      <c r="G50" s="3">
        <v>1082820</v>
      </c>
      <c r="H50" s="3">
        <v>1082820</v>
      </c>
      <c r="I50" s="8" t="s">
        <v>101</v>
      </c>
      <c r="J50" s="1" t="s">
        <v>102</v>
      </c>
    </row>
    <row r="51" spans="1:10" x14ac:dyDescent="0.2">
      <c r="A51" s="1">
        <v>805026250</v>
      </c>
      <c r="B51" s="1" t="s">
        <v>100</v>
      </c>
      <c r="C51" s="1" t="s">
        <v>103</v>
      </c>
      <c r="D51" s="1">
        <v>270745</v>
      </c>
      <c r="E51" s="1" t="s">
        <v>42</v>
      </c>
      <c r="F51" s="1" t="s">
        <v>36</v>
      </c>
      <c r="G51" s="3">
        <v>624639</v>
      </c>
      <c r="H51" s="3">
        <v>624639</v>
      </c>
      <c r="I51" s="8" t="s">
        <v>101</v>
      </c>
      <c r="J51" s="1" t="s">
        <v>102</v>
      </c>
    </row>
    <row r="52" spans="1:10" x14ac:dyDescent="0.2">
      <c r="A52" s="1">
        <v>805026250</v>
      </c>
      <c r="B52" s="1" t="s">
        <v>100</v>
      </c>
      <c r="C52" s="1" t="s">
        <v>103</v>
      </c>
      <c r="D52" s="1">
        <v>271611</v>
      </c>
      <c r="E52" s="1" t="s">
        <v>40</v>
      </c>
      <c r="F52" s="1" t="s">
        <v>39</v>
      </c>
      <c r="G52" s="3">
        <v>792779</v>
      </c>
      <c r="H52" s="3">
        <v>358303</v>
      </c>
      <c r="I52" s="8" t="s">
        <v>101</v>
      </c>
      <c r="J52" s="1" t="s">
        <v>102</v>
      </c>
    </row>
    <row r="53" spans="1:10" x14ac:dyDescent="0.2">
      <c r="A53" s="1">
        <v>805026250</v>
      </c>
      <c r="B53" s="1" t="s">
        <v>100</v>
      </c>
      <c r="C53" s="1" t="s">
        <v>103</v>
      </c>
      <c r="D53" s="1">
        <v>271652</v>
      </c>
      <c r="E53" s="1" t="s">
        <v>40</v>
      </c>
      <c r="F53" s="1" t="s">
        <v>44</v>
      </c>
      <c r="G53" s="3">
        <v>935071</v>
      </c>
      <c r="H53" s="3">
        <v>935071</v>
      </c>
      <c r="I53" s="8" t="s">
        <v>101</v>
      </c>
      <c r="J53" s="1" t="s">
        <v>102</v>
      </c>
    </row>
    <row r="54" spans="1:10" x14ac:dyDescent="0.2">
      <c r="A54" s="1">
        <v>805026250</v>
      </c>
      <c r="B54" s="1" t="s">
        <v>100</v>
      </c>
      <c r="C54" s="1" t="s">
        <v>103</v>
      </c>
      <c r="D54" s="1">
        <v>271725</v>
      </c>
      <c r="E54" s="1" t="s">
        <v>45</v>
      </c>
      <c r="F54" s="1" t="s">
        <v>46</v>
      </c>
      <c r="G54" s="3">
        <v>1784544</v>
      </c>
      <c r="H54" s="3">
        <v>1784544</v>
      </c>
      <c r="I54" s="8" t="s">
        <v>101</v>
      </c>
      <c r="J54" s="1" t="s">
        <v>102</v>
      </c>
    </row>
    <row r="55" spans="1:10" x14ac:dyDescent="0.2">
      <c r="A55" s="1">
        <v>805026250</v>
      </c>
      <c r="B55" s="1" t="s">
        <v>100</v>
      </c>
      <c r="C55" s="1" t="s">
        <v>103</v>
      </c>
      <c r="D55" s="1">
        <v>272174</v>
      </c>
      <c r="E55" s="1" t="s">
        <v>38</v>
      </c>
      <c r="F55" s="1" t="s">
        <v>39</v>
      </c>
      <c r="G55" s="3">
        <v>369632</v>
      </c>
      <c r="H55" s="3">
        <v>369632</v>
      </c>
      <c r="I55" s="8" t="s">
        <v>101</v>
      </c>
      <c r="J55" s="1" t="s">
        <v>102</v>
      </c>
    </row>
    <row r="56" spans="1:10" x14ac:dyDescent="0.2">
      <c r="A56" s="1">
        <v>805026250</v>
      </c>
      <c r="B56" s="1" t="s">
        <v>100</v>
      </c>
      <c r="C56" s="1" t="s">
        <v>103</v>
      </c>
      <c r="D56" s="1">
        <v>272181</v>
      </c>
      <c r="E56" s="1" t="s">
        <v>38</v>
      </c>
      <c r="F56" s="1" t="s">
        <v>39</v>
      </c>
      <c r="G56" s="3">
        <v>336088</v>
      </c>
      <c r="H56" s="3">
        <v>336088</v>
      </c>
      <c r="I56" s="8" t="s">
        <v>101</v>
      </c>
      <c r="J56" s="1" t="s">
        <v>102</v>
      </c>
    </row>
    <row r="57" spans="1:10" x14ac:dyDescent="0.2">
      <c r="A57" s="1">
        <v>805026250</v>
      </c>
      <c r="B57" s="1" t="s">
        <v>100</v>
      </c>
      <c r="C57" s="1" t="s">
        <v>103</v>
      </c>
      <c r="D57" s="1">
        <v>272204</v>
      </c>
      <c r="E57" s="1" t="s">
        <v>38</v>
      </c>
      <c r="F57" s="1" t="s">
        <v>39</v>
      </c>
      <c r="G57" s="3">
        <v>5687380</v>
      </c>
      <c r="H57" s="3">
        <v>5687380</v>
      </c>
      <c r="I57" s="8" t="s">
        <v>101</v>
      </c>
      <c r="J57" s="1" t="s">
        <v>102</v>
      </c>
    </row>
    <row r="58" spans="1:10" x14ac:dyDescent="0.2">
      <c r="A58" s="1">
        <v>805026250</v>
      </c>
      <c r="B58" s="1" t="s">
        <v>100</v>
      </c>
      <c r="C58" s="1" t="s">
        <v>103</v>
      </c>
      <c r="D58" s="1">
        <v>273137</v>
      </c>
      <c r="E58" s="1" t="s">
        <v>34</v>
      </c>
      <c r="F58" s="1" t="s">
        <v>35</v>
      </c>
      <c r="G58" s="3">
        <v>460760</v>
      </c>
      <c r="H58" s="3">
        <v>441128</v>
      </c>
      <c r="I58" s="8" t="s">
        <v>101</v>
      </c>
      <c r="J58" s="1" t="s">
        <v>102</v>
      </c>
    </row>
    <row r="59" spans="1:10" x14ac:dyDescent="0.2">
      <c r="A59" s="1">
        <v>805026250</v>
      </c>
      <c r="B59" s="1" t="s">
        <v>100</v>
      </c>
      <c r="C59" s="1" t="s">
        <v>103</v>
      </c>
      <c r="D59" s="1">
        <v>273139</v>
      </c>
      <c r="E59" s="1" t="s">
        <v>34</v>
      </c>
      <c r="F59" s="1" t="s">
        <v>36</v>
      </c>
      <c r="G59" s="3">
        <v>302400</v>
      </c>
      <c r="H59" s="3">
        <v>302400</v>
      </c>
      <c r="I59" s="8" t="s">
        <v>101</v>
      </c>
      <c r="J59" s="1" t="s">
        <v>102</v>
      </c>
    </row>
    <row r="60" spans="1:10" x14ac:dyDescent="0.2">
      <c r="A60" s="1">
        <v>805026250</v>
      </c>
      <c r="B60" s="1" t="s">
        <v>100</v>
      </c>
      <c r="C60" s="1" t="s">
        <v>103</v>
      </c>
      <c r="D60" s="1">
        <v>273155</v>
      </c>
      <c r="E60" s="1" t="s">
        <v>34</v>
      </c>
      <c r="F60" s="1" t="s">
        <v>36</v>
      </c>
      <c r="G60" s="3">
        <v>2554111</v>
      </c>
      <c r="H60" s="3">
        <v>2554111</v>
      </c>
      <c r="I60" s="8" t="s">
        <v>101</v>
      </c>
      <c r="J60" s="1" t="s">
        <v>102</v>
      </c>
    </row>
    <row r="61" spans="1:10" x14ac:dyDescent="0.2">
      <c r="A61" s="1">
        <v>805026250</v>
      </c>
      <c r="B61" s="1" t="s">
        <v>100</v>
      </c>
      <c r="C61" s="1" t="s">
        <v>103</v>
      </c>
      <c r="D61" s="1">
        <v>273188</v>
      </c>
      <c r="E61" s="1" t="s">
        <v>32</v>
      </c>
      <c r="F61" s="1" t="s">
        <v>36</v>
      </c>
      <c r="G61" s="3">
        <v>18640000</v>
      </c>
      <c r="H61" s="3">
        <v>18640000</v>
      </c>
      <c r="I61" s="8" t="s">
        <v>101</v>
      </c>
      <c r="J61" s="1" t="s">
        <v>102</v>
      </c>
    </row>
    <row r="62" spans="1:10" x14ac:dyDescent="0.2">
      <c r="A62" s="1">
        <v>805026250</v>
      </c>
      <c r="B62" s="1" t="s">
        <v>100</v>
      </c>
      <c r="C62" s="1" t="s">
        <v>103</v>
      </c>
      <c r="D62" s="1">
        <v>273199</v>
      </c>
      <c r="E62" s="1" t="s">
        <v>32</v>
      </c>
      <c r="F62" s="1" t="s">
        <v>33</v>
      </c>
      <c r="G62" s="3">
        <v>39264</v>
      </c>
      <c r="H62" s="3">
        <v>39264</v>
      </c>
      <c r="I62" s="8" t="s">
        <v>101</v>
      </c>
      <c r="J62" s="1" t="s">
        <v>102</v>
      </c>
    </row>
    <row r="63" spans="1:10" x14ac:dyDescent="0.2">
      <c r="A63" s="1">
        <v>805026250</v>
      </c>
      <c r="B63" s="1" t="s">
        <v>100</v>
      </c>
      <c r="C63" s="1" t="s">
        <v>103</v>
      </c>
      <c r="D63" s="1">
        <v>273203</v>
      </c>
      <c r="E63" s="1" t="s">
        <v>32</v>
      </c>
      <c r="F63" s="1" t="s">
        <v>36</v>
      </c>
      <c r="G63" s="3">
        <v>1991132</v>
      </c>
      <c r="H63" s="3">
        <v>1991132</v>
      </c>
      <c r="I63" s="8" t="s">
        <v>101</v>
      </c>
      <c r="J63" s="1" t="s">
        <v>102</v>
      </c>
    </row>
    <row r="64" spans="1:10" x14ac:dyDescent="0.2">
      <c r="A64" s="1">
        <v>805026250</v>
      </c>
      <c r="B64" s="1" t="s">
        <v>100</v>
      </c>
      <c r="C64" s="1" t="s">
        <v>103</v>
      </c>
      <c r="D64" s="1">
        <v>273210</v>
      </c>
      <c r="E64" s="1" t="s">
        <v>41</v>
      </c>
      <c r="F64" s="1" t="s">
        <v>36</v>
      </c>
      <c r="G64" s="3">
        <v>9320000</v>
      </c>
      <c r="H64" s="3">
        <v>9320000</v>
      </c>
      <c r="I64" s="8" t="s">
        <v>101</v>
      </c>
      <c r="J64" s="1" t="s">
        <v>102</v>
      </c>
    </row>
    <row r="65" spans="1:10" x14ac:dyDescent="0.2">
      <c r="A65" s="1">
        <v>805026250</v>
      </c>
      <c r="B65" s="1" t="s">
        <v>100</v>
      </c>
      <c r="C65" s="1" t="s">
        <v>103</v>
      </c>
      <c r="D65" s="1">
        <v>273211</v>
      </c>
      <c r="E65" s="1" t="s">
        <v>41</v>
      </c>
      <c r="F65" s="1" t="s">
        <v>36</v>
      </c>
      <c r="G65" s="3">
        <v>12373360</v>
      </c>
      <c r="H65" s="3">
        <v>12373360</v>
      </c>
      <c r="I65" s="8" t="s">
        <v>101</v>
      </c>
      <c r="J65" s="1" t="s">
        <v>102</v>
      </c>
    </row>
    <row r="66" spans="1:10" x14ac:dyDescent="0.2">
      <c r="A66" s="1">
        <v>805026250</v>
      </c>
      <c r="B66" s="1" t="s">
        <v>100</v>
      </c>
      <c r="C66" s="1" t="s">
        <v>103</v>
      </c>
      <c r="D66" s="1">
        <v>273297</v>
      </c>
      <c r="E66" s="1" t="s">
        <v>36</v>
      </c>
      <c r="F66" s="1" t="s">
        <v>37</v>
      </c>
      <c r="G66" s="3">
        <v>2589695</v>
      </c>
      <c r="H66" s="3">
        <v>2589695</v>
      </c>
      <c r="I66" s="8" t="s">
        <v>101</v>
      </c>
      <c r="J66" s="1" t="s">
        <v>102</v>
      </c>
    </row>
    <row r="67" spans="1:10" x14ac:dyDescent="0.2">
      <c r="A67" s="1">
        <v>805026250</v>
      </c>
      <c r="B67" s="1" t="s">
        <v>100</v>
      </c>
      <c r="C67" s="1" t="s">
        <v>103</v>
      </c>
      <c r="D67" s="1">
        <v>274103</v>
      </c>
      <c r="E67" s="1" t="s">
        <v>31</v>
      </c>
      <c r="F67" s="1" t="s">
        <v>23</v>
      </c>
      <c r="G67" s="3">
        <v>815889</v>
      </c>
      <c r="H67" s="3">
        <v>815889</v>
      </c>
      <c r="I67" s="8" t="s">
        <v>101</v>
      </c>
      <c r="J67" s="1" t="s">
        <v>102</v>
      </c>
    </row>
    <row r="68" spans="1:10" x14ac:dyDescent="0.2">
      <c r="A68" s="1">
        <v>805026250</v>
      </c>
      <c r="B68" s="1" t="s">
        <v>100</v>
      </c>
      <c r="C68" s="1" t="s">
        <v>103</v>
      </c>
      <c r="D68" s="1">
        <v>274142</v>
      </c>
      <c r="E68" s="1" t="s">
        <v>25</v>
      </c>
      <c r="F68" s="1" t="s">
        <v>23</v>
      </c>
      <c r="G68" s="3">
        <v>1192131</v>
      </c>
      <c r="H68" s="3">
        <v>1161440</v>
      </c>
      <c r="I68" s="8" t="s">
        <v>101</v>
      </c>
      <c r="J68" s="1" t="s">
        <v>102</v>
      </c>
    </row>
    <row r="69" spans="1:10" x14ac:dyDescent="0.2">
      <c r="A69" s="1">
        <v>805026250</v>
      </c>
      <c r="B69" s="1" t="s">
        <v>100</v>
      </c>
      <c r="C69" s="1" t="s">
        <v>103</v>
      </c>
      <c r="D69" s="1">
        <v>274178</v>
      </c>
      <c r="E69" s="1" t="s">
        <v>25</v>
      </c>
      <c r="F69" s="1" t="s">
        <v>23</v>
      </c>
      <c r="G69" s="3">
        <v>78528</v>
      </c>
      <c r="H69" s="3">
        <v>78528</v>
      </c>
      <c r="I69" s="8" t="s">
        <v>101</v>
      </c>
      <c r="J69" s="1" t="s">
        <v>102</v>
      </c>
    </row>
    <row r="70" spans="1:10" x14ac:dyDescent="0.2">
      <c r="A70" s="1">
        <v>805026250</v>
      </c>
      <c r="B70" s="1" t="s">
        <v>100</v>
      </c>
      <c r="C70" s="1" t="s">
        <v>103</v>
      </c>
      <c r="D70" s="1">
        <v>274377</v>
      </c>
      <c r="E70" s="1" t="s">
        <v>30</v>
      </c>
      <c r="F70" s="1" t="s">
        <v>24</v>
      </c>
      <c r="G70" s="3">
        <v>10040000</v>
      </c>
      <c r="H70" s="3">
        <v>10040000</v>
      </c>
      <c r="I70" s="8" t="s">
        <v>101</v>
      </c>
      <c r="J70" s="1" t="s">
        <v>102</v>
      </c>
    </row>
    <row r="71" spans="1:10" x14ac:dyDescent="0.2">
      <c r="A71" s="1">
        <v>805026250</v>
      </c>
      <c r="B71" s="1" t="s">
        <v>100</v>
      </c>
      <c r="C71" s="1" t="s">
        <v>103</v>
      </c>
      <c r="D71" s="1">
        <v>274481</v>
      </c>
      <c r="E71" s="1" t="s">
        <v>29</v>
      </c>
      <c r="F71" s="1" t="s">
        <v>24</v>
      </c>
      <c r="G71" s="3">
        <v>5020000</v>
      </c>
      <c r="H71" s="3">
        <v>5020000</v>
      </c>
      <c r="I71" s="8" t="s">
        <v>101</v>
      </c>
      <c r="J71" s="1" t="s">
        <v>102</v>
      </c>
    </row>
    <row r="72" spans="1:10" x14ac:dyDescent="0.2">
      <c r="A72" s="1">
        <v>805026250</v>
      </c>
      <c r="B72" s="1" t="s">
        <v>100</v>
      </c>
      <c r="C72" s="1" t="s">
        <v>103</v>
      </c>
      <c r="D72" s="1">
        <v>274498</v>
      </c>
      <c r="E72" s="1" t="s">
        <v>29</v>
      </c>
      <c r="F72" s="1" t="s">
        <v>23</v>
      </c>
      <c r="G72" s="3">
        <v>873126</v>
      </c>
      <c r="H72" s="3">
        <v>873126</v>
      </c>
      <c r="I72" s="8" t="s">
        <v>101</v>
      </c>
      <c r="J72" s="1" t="s">
        <v>102</v>
      </c>
    </row>
    <row r="73" spans="1:10" x14ac:dyDescent="0.2">
      <c r="A73" s="1">
        <v>805026250</v>
      </c>
      <c r="B73" s="1" t="s">
        <v>100</v>
      </c>
      <c r="C73" s="1" t="s">
        <v>103</v>
      </c>
      <c r="D73" s="1">
        <v>274502</v>
      </c>
      <c r="E73" s="1" t="s">
        <v>29</v>
      </c>
      <c r="F73" s="1" t="s">
        <v>23</v>
      </c>
      <c r="G73" s="3">
        <v>860176</v>
      </c>
      <c r="H73" s="3">
        <v>860176</v>
      </c>
      <c r="I73" s="8" t="s">
        <v>101</v>
      </c>
      <c r="J73" s="1" t="s">
        <v>102</v>
      </c>
    </row>
    <row r="74" spans="1:10" x14ac:dyDescent="0.2">
      <c r="A74" s="1">
        <v>805026250</v>
      </c>
      <c r="B74" s="1" t="s">
        <v>100</v>
      </c>
      <c r="C74" s="1" t="s">
        <v>103</v>
      </c>
      <c r="D74" s="1">
        <v>274872</v>
      </c>
      <c r="E74" s="1" t="s">
        <v>26</v>
      </c>
      <c r="F74" s="1" t="s">
        <v>27</v>
      </c>
      <c r="G74" s="3">
        <v>10040000</v>
      </c>
      <c r="H74" s="3">
        <v>10040000</v>
      </c>
      <c r="I74" s="8" t="s">
        <v>101</v>
      </c>
      <c r="J74" s="1" t="s">
        <v>102</v>
      </c>
    </row>
    <row r="75" spans="1:10" x14ac:dyDescent="0.2">
      <c r="A75" s="1">
        <v>805026250</v>
      </c>
      <c r="B75" s="1" t="s">
        <v>100</v>
      </c>
      <c r="C75" s="1" t="s">
        <v>103</v>
      </c>
      <c r="D75" s="1">
        <v>275066</v>
      </c>
      <c r="E75" s="1" t="s">
        <v>28</v>
      </c>
      <c r="F75" s="1" t="s">
        <v>24</v>
      </c>
      <c r="G75" s="3">
        <v>1201967</v>
      </c>
      <c r="H75" s="3">
        <v>1201967</v>
      </c>
      <c r="I75" s="8" t="s">
        <v>101</v>
      </c>
      <c r="J75" s="1" t="s">
        <v>102</v>
      </c>
    </row>
    <row r="76" spans="1:10" x14ac:dyDescent="0.2">
      <c r="A76" s="1">
        <v>805026250</v>
      </c>
      <c r="B76" s="1" t="s">
        <v>100</v>
      </c>
      <c r="C76" s="1" t="s">
        <v>103</v>
      </c>
      <c r="D76" s="1">
        <v>275069</v>
      </c>
      <c r="E76" s="1" t="s">
        <v>28</v>
      </c>
      <c r="F76" s="1" t="s">
        <v>24</v>
      </c>
      <c r="G76" s="3">
        <v>2944000</v>
      </c>
      <c r="H76" s="3">
        <v>2944000</v>
      </c>
      <c r="I76" s="8" t="s">
        <v>101</v>
      </c>
      <c r="J76" s="1" t="s">
        <v>102</v>
      </c>
    </row>
    <row r="77" spans="1:10" x14ac:dyDescent="0.2">
      <c r="A77" s="1">
        <v>805026250</v>
      </c>
      <c r="B77" s="1" t="s">
        <v>100</v>
      </c>
      <c r="C77" s="1" t="s">
        <v>103</v>
      </c>
      <c r="D77" s="1">
        <v>275072</v>
      </c>
      <c r="E77" s="1" t="s">
        <v>28</v>
      </c>
      <c r="F77" s="1" t="s">
        <v>24</v>
      </c>
      <c r="G77" s="3">
        <v>1634885</v>
      </c>
      <c r="H77" s="3">
        <v>1634885</v>
      </c>
      <c r="I77" s="8" t="s">
        <v>101</v>
      </c>
      <c r="J77" s="1" t="s">
        <v>102</v>
      </c>
    </row>
    <row r="78" spans="1:10" x14ac:dyDescent="0.2">
      <c r="A78" s="1">
        <v>805026250</v>
      </c>
      <c r="B78" s="1" t="s">
        <v>100</v>
      </c>
      <c r="C78" s="1" t="s">
        <v>103</v>
      </c>
      <c r="D78" s="1">
        <v>275077</v>
      </c>
      <c r="E78" s="1" t="s">
        <v>23</v>
      </c>
      <c r="F78" s="1" t="s">
        <v>24</v>
      </c>
      <c r="G78" s="3">
        <v>39264</v>
      </c>
      <c r="H78" s="3">
        <v>39264</v>
      </c>
      <c r="I78" s="8" t="s">
        <v>101</v>
      </c>
      <c r="J78" s="1" t="s">
        <v>102</v>
      </c>
    </row>
    <row r="79" spans="1:10" x14ac:dyDescent="0.2">
      <c r="A79" s="1">
        <v>805026250</v>
      </c>
      <c r="B79" s="1" t="s">
        <v>100</v>
      </c>
      <c r="C79" s="1" t="s">
        <v>103</v>
      </c>
      <c r="D79" s="1">
        <v>275078</v>
      </c>
      <c r="E79" s="1" t="s">
        <v>23</v>
      </c>
      <c r="F79" s="1" t="s">
        <v>24</v>
      </c>
      <c r="G79" s="3">
        <v>395075</v>
      </c>
      <c r="H79" s="3">
        <v>395075</v>
      </c>
      <c r="I79" s="8" t="s">
        <v>101</v>
      </c>
      <c r="J79" s="1" t="s">
        <v>102</v>
      </c>
    </row>
    <row r="80" spans="1:10" x14ac:dyDescent="0.2">
      <c r="A80" s="1">
        <v>805026250</v>
      </c>
      <c r="B80" s="1" t="s">
        <v>100</v>
      </c>
      <c r="C80" s="1" t="s">
        <v>103</v>
      </c>
      <c r="D80" s="1">
        <v>275513</v>
      </c>
      <c r="E80" s="1" t="s">
        <v>22</v>
      </c>
      <c r="F80" s="1" t="s">
        <v>20</v>
      </c>
      <c r="G80" s="3">
        <v>279022</v>
      </c>
      <c r="H80" s="3">
        <v>279022</v>
      </c>
      <c r="I80" s="8" t="s">
        <v>101</v>
      </c>
      <c r="J80" s="1" t="s">
        <v>102</v>
      </c>
    </row>
    <row r="81" spans="1:10" x14ac:dyDescent="0.2">
      <c r="A81" s="1">
        <v>805026250</v>
      </c>
      <c r="B81" s="1" t="s">
        <v>100</v>
      </c>
      <c r="C81" s="1" t="s">
        <v>103</v>
      </c>
      <c r="D81" s="1">
        <v>275514</v>
      </c>
      <c r="E81" s="1" t="s">
        <v>22</v>
      </c>
      <c r="F81" s="1" t="s">
        <v>9</v>
      </c>
      <c r="G81" s="3">
        <v>864076</v>
      </c>
      <c r="H81" s="3">
        <v>864076</v>
      </c>
      <c r="I81" s="8" t="s">
        <v>101</v>
      </c>
      <c r="J81" s="1" t="s">
        <v>102</v>
      </c>
    </row>
    <row r="82" spans="1:10" x14ac:dyDescent="0.2">
      <c r="A82" s="1">
        <v>805026250</v>
      </c>
      <c r="B82" s="1" t="s">
        <v>100</v>
      </c>
      <c r="C82" s="1" t="s">
        <v>103</v>
      </c>
      <c r="D82" s="1">
        <v>275516</v>
      </c>
      <c r="E82" s="1" t="s">
        <v>21</v>
      </c>
      <c r="F82" s="1" t="s">
        <v>20</v>
      </c>
      <c r="G82" s="3">
        <v>78528</v>
      </c>
      <c r="H82" s="3">
        <v>78528</v>
      </c>
      <c r="I82" s="8" t="s">
        <v>101</v>
      </c>
      <c r="J82" s="1" t="s">
        <v>102</v>
      </c>
    </row>
    <row r="83" spans="1:10" x14ac:dyDescent="0.2">
      <c r="A83" s="1">
        <v>805026250</v>
      </c>
      <c r="B83" s="1" t="s">
        <v>100</v>
      </c>
      <c r="C83" s="1" t="s">
        <v>103</v>
      </c>
      <c r="D83" s="1">
        <v>275779</v>
      </c>
      <c r="E83" s="1" t="s">
        <v>19</v>
      </c>
      <c r="F83" s="1" t="s">
        <v>9</v>
      </c>
      <c r="G83" s="3">
        <v>1035326</v>
      </c>
      <c r="H83" s="3">
        <v>1035326</v>
      </c>
      <c r="I83" s="8" t="s">
        <v>101</v>
      </c>
      <c r="J83" s="1" t="s">
        <v>102</v>
      </c>
    </row>
    <row r="84" spans="1:10" x14ac:dyDescent="0.2">
      <c r="A84" s="1">
        <v>805026250</v>
      </c>
      <c r="B84" s="1" t="s">
        <v>100</v>
      </c>
      <c r="C84" s="1" t="s">
        <v>103</v>
      </c>
      <c r="D84" s="1">
        <v>275782</v>
      </c>
      <c r="E84" s="1" t="s">
        <v>19</v>
      </c>
      <c r="F84" s="1" t="s">
        <v>20</v>
      </c>
      <c r="G84" s="3">
        <v>455184</v>
      </c>
      <c r="H84" s="3">
        <v>455184</v>
      </c>
      <c r="I84" s="8" t="s">
        <v>101</v>
      </c>
      <c r="J84" s="1" t="s">
        <v>102</v>
      </c>
    </row>
    <row r="85" spans="1:10" x14ac:dyDescent="0.2">
      <c r="A85" s="1">
        <v>805026250</v>
      </c>
      <c r="B85" s="1" t="s">
        <v>100</v>
      </c>
      <c r="C85" s="1" t="s">
        <v>103</v>
      </c>
      <c r="D85" s="1">
        <v>275785</v>
      </c>
      <c r="E85" s="1" t="s">
        <v>19</v>
      </c>
      <c r="F85" s="1" t="s">
        <v>20</v>
      </c>
      <c r="G85" s="3">
        <v>350000</v>
      </c>
      <c r="H85" s="3">
        <v>350000</v>
      </c>
      <c r="I85" s="8" t="s">
        <v>101</v>
      </c>
      <c r="J85" s="1" t="s">
        <v>102</v>
      </c>
    </row>
    <row r="86" spans="1:10" x14ac:dyDescent="0.2">
      <c r="A86" s="1">
        <v>805026250</v>
      </c>
      <c r="B86" s="1" t="s">
        <v>100</v>
      </c>
      <c r="C86" s="1" t="s">
        <v>103</v>
      </c>
      <c r="D86" s="1">
        <v>276303</v>
      </c>
      <c r="E86" s="1" t="s">
        <v>12</v>
      </c>
      <c r="F86" s="1" t="s">
        <v>10</v>
      </c>
      <c r="G86" s="3">
        <v>673691</v>
      </c>
      <c r="H86" s="3">
        <v>673691</v>
      </c>
      <c r="I86" s="8" t="s">
        <v>101</v>
      </c>
      <c r="J86" s="1" t="s">
        <v>102</v>
      </c>
    </row>
    <row r="87" spans="1:10" x14ac:dyDescent="0.2">
      <c r="A87" s="1">
        <v>805026250</v>
      </c>
      <c r="B87" s="1" t="s">
        <v>100</v>
      </c>
      <c r="C87" s="1" t="s">
        <v>103</v>
      </c>
      <c r="D87" s="1">
        <v>276313</v>
      </c>
      <c r="E87" s="1" t="s">
        <v>12</v>
      </c>
      <c r="F87" s="1" t="s">
        <v>10</v>
      </c>
      <c r="G87" s="3">
        <v>819434</v>
      </c>
      <c r="H87" s="3">
        <v>819434</v>
      </c>
      <c r="I87" s="8" t="s">
        <v>101</v>
      </c>
      <c r="J87" s="1" t="s">
        <v>102</v>
      </c>
    </row>
    <row r="88" spans="1:10" x14ac:dyDescent="0.2">
      <c r="A88" s="1">
        <v>805026250</v>
      </c>
      <c r="B88" s="1" t="s">
        <v>100</v>
      </c>
      <c r="C88" s="1" t="s">
        <v>103</v>
      </c>
      <c r="D88" s="1">
        <v>276319</v>
      </c>
      <c r="E88" s="1" t="s">
        <v>12</v>
      </c>
      <c r="F88" s="1" t="s">
        <v>10</v>
      </c>
      <c r="G88" s="3">
        <v>58896</v>
      </c>
      <c r="H88" s="3">
        <v>58896</v>
      </c>
      <c r="I88" s="8" t="s">
        <v>101</v>
      </c>
      <c r="J88" s="1" t="s">
        <v>102</v>
      </c>
    </row>
    <row r="89" spans="1:10" x14ac:dyDescent="0.2">
      <c r="A89" s="1">
        <v>805026250</v>
      </c>
      <c r="B89" s="1" t="s">
        <v>100</v>
      </c>
      <c r="C89" s="1" t="s">
        <v>103</v>
      </c>
      <c r="D89" s="1">
        <v>276324</v>
      </c>
      <c r="E89" s="1" t="s">
        <v>12</v>
      </c>
      <c r="F89" s="1" t="s">
        <v>10</v>
      </c>
      <c r="G89" s="3">
        <v>2103948</v>
      </c>
      <c r="H89" s="3">
        <v>2103948</v>
      </c>
      <c r="I89" s="8" t="s">
        <v>101</v>
      </c>
      <c r="J89" s="1" t="s">
        <v>102</v>
      </c>
    </row>
    <row r="90" spans="1:10" x14ac:dyDescent="0.2">
      <c r="A90" s="1">
        <v>805026250</v>
      </c>
      <c r="B90" s="1" t="s">
        <v>100</v>
      </c>
      <c r="C90" s="1" t="s">
        <v>103</v>
      </c>
      <c r="D90" s="1">
        <v>276526</v>
      </c>
      <c r="E90" s="1" t="s">
        <v>11</v>
      </c>
      <c r="F90" s="1" t="s">
        <v>10</v>
      </c>
      <c r="G90" s="3">
        <v>5020000</v>
      </c>
      <c r="H90" s="3">
        <v>5020000</v>
      </c>
      <c r="I90" s="8" t="s">
        <v>101</v>
      </c>
      <c r="J90" s="1" t="s">
        <v>102</v>
      </c>
    </row>
    <row r="91" spans="1:10" x14ac:dyDescent="0.2">
      <c r="A91" s="1">
        <v>805026250</v>
      </c>
      <c r="B91" s="1" t="s">
        <v>100</v>
      </c>
      <c r="C91" s="1" t="s">
        <v>103</v>
      </c>
      <c r="D91" s="1">
        <v>276527</v>
      </c>
      <c r="E91" s="1" t="s">
        <v>11</v>
      </c>
      <c r="F91" s="1" t="s">
        <v>10</v>
      </c>
      <c r="G91" s="3">
        <v>15060000</v>
      </c>
      <c r="H91" s="3">
        <v>15060000</v>
      </c>
      <c r="I91" s="8" t="s">
        <v>101</v>
      </c>
      <c r="J91" s="1" t="s">
        <v>102</v>
      </c>
    </row>
    <row r="92" spans="1:10" x14ac:dyDescent="0.2">
      <c r="A92" s="1">
        <v>805026250</v>
      </c>
      <c r="B92" s="1" t="s">
        <v>100</v>
      </c>
      <c r="C92" s="1" t="s">
        <v>103</v>
      </c>
      <c r="D92" s="1">
        <v>276531</v>
      </c>
      <c r="E92" s="1" t="s">
        <v>11</v>
      </c>
      <c r="F92" s="1" t="s">
        <v>10</v>
      </c>
      <c r="G92" s="3">
        <v>10860000</v>
      </c>
      <c r="H92" s="3">
        <v>10860000</v>
      </c>
      <c r="I92" s="8" t="s">
        <v>101</v>
      </c>
      <c r="J92" s="1" t="s">
        <v>102</v>
      </c>
    </row>
    <row r="93" spans="1:10" x14ac:dyDescent="0.2">
      <c r="A93" s="1">
        <v>805026250</v>
      </c>
      <c r="B93" s="1" t="s">
        <v>100</v>
      </c>
      <c r="C93" s="1" t="s">
        <v>103</v>
      </c>
      <c r="D93" s="1">
        <v>276553</v>
      </c>
      <c r="E93" s="1" t="s">
        <v>16</v>
      </c>
      <c r="F93" s="1" t="s">
        <v>10</v>
      </c>
      <c r="G93" s="3">
        <v>5430000</v>
      </c>
      <c r="H93" s="3">
        <v>5430000</v>
      </c>
      <c r="I93" s="8" t="s">
        <v>101</v>
      </c>
      <c r="J93" s="1" t="s">
        <v>102</v>
      </c>
    </row>
    <row r="94" spans="1:10" x14ac:dyDescent="0.2">
      <c r="A94" s="1">
        <v>805026250</v>
      </c>
      <c r="B94" s="1" t="s">
        <v>100</v>
      </c>
      <c r="C94" s="1" t="s">
        <v>103</v>
      </c>
      <c r="D94" s="1">
        <v>276634</v>
      </c>
      <c r="E94" s="1" t="s">
        <v>9</v>
      </c>
      <c r="F94" s="1" t="s">
        <v>10</v>
      </c>
      <c r="G94" s="3">
        <v>5020000</v>
      </c>
      <c r="H94" s="3">
        <v>5020000</v>
      </c>
      <c r="I94" s="8" t="s">
        <v>101</v>
      </c>
      <c r="J94" s="1" t="s">
        <v>102</v>
      </c>
    </row>
    <row r="95" spans="1:10" x14ac:dyDescent="0.2">
      <c r="A95" s="1">
        <v>805026250</v>
      </c>
      <c r="B95" s="1" t="s">
        <v>100</v>
      </c>
      <c r="C95" s="1" t="s">
        <v>103</v>
      </c>
      <c r="D95" s="1">
        <v>276879</v>
      </c>
      <c r="E95" s="1" t="s">
        <v>4</v>
      </c>
      <c r="F95" s="1" t="s">
        <v>7</v>
      </c>
      <c r="G95" s="3">
        <v>340196</v>
      </c>
      <c r="H95" s="3">
        <v>340196</v>
      </c>
      <c r="I95" s="8" t="s">
        <v>101</v>
      </c>
      <c r="J95" s="1" t="s">
        <v>102</v>
      </c>
    </row>
    <row r="96" spans="1:10" x14ac:dyDescent="0.2">
      <c r="A96" s="1">
        <v>805026250</v>
      </c>
      <c r="B96" s="1" t="s">
        <v>100</v>
      </c>
      <c r="C96" s="1" t="s">
        <v>103</v>
      </c>
      <c r="D96" s="1">
        <v>276889</v>
      </c>
      <c r="E96" s="1" t="s">
        <v>4</v>
      </c>
      <c r="F96" s="1" t="s">
        <v>5</v>
      </c>
      <c r="G96" s="3">
        <v>78528</v>
      </c>
      <c r="H96" s="3">
        <v>78528</v>
      </c>
      <c r="I96" s="8" t="s">
        <v>101</v>
      </c>
      <c r="J96" s="1" t="s">
        <v>102</v>
      </c>
    </row>
    <row r="97" spans="1:10" x14ac:dyDescent="0.2">
      <c r="A97" s="1">
        <v>805026250</v>
      </c>
      <c r="B97" s="1" t="s">
        <v>100</v>
      </c>
      <c r="C97" s="1" t="s">
        <v>103</v>
      </c>
      <c r="D97" s="1">
        <v>276908</v>
      </c>
      <c r="E97" s="1" t="s">
        <v>4</v>
      </c>
      <c r="F97" s="1" t="s">
        <v>7</v>
      </c>
      <c r="G97" s="3">
        <v>1233236</v>
      </c>
      <c r="H97" s="3">
        <v>1233236</v>
      </c>
      <c r="I97" s="8" t="s">
        <v>101</v>
      </c>
      <c r="J97" s="1" t="s">
        <v>102</v>
      </c>
    </row>
    <row r="98" spans="1:10" x14ac:dyDescent="0.2">
      <c r="A98" s="1">
        <v>805026250</v>
      </c>
      <c r="B98" s="1" t="s">
        <v>100</v>
      </c>
      <c r="C98" s="1" t="s">
        <v>103</v>
      </c>
      <c r="D98" s="1">
        <v>276922</v>
      </c>
      <c r="E98" s="1" t="s">
        <v>18</v>
      </c>
      <c r="F98" s="1" t="s">
        <v>5</v>
      </c>
      <c r="G98" s="3">
        <v>965974</v>
      </c>
      <c r="H98" s="3">
        <v>965974</v>
      </c>
      <c r="I98" s="8" t="s">
        <v>101</v>
      </c>
      <c r="J98" s="1" t="s">
        <v>102</v>
      </c>
    </row>
    <row r="99" spans="1:10" x14ac:dyDescent="0.2">
      <c r="A99" s="1">
        <v>805026250</v>
      </c>
      <c r="B99" s="1" t="s">
        <v>100</v>
      </c>
      <c r="C99" s="1" t="s">
        <v>103</v>
      </c>
      <c r="D99" s="1">
        <v>276967</v>
      </c>
      <c r="E99" s="1" t="s">
        <v>18</v>
      </c>
      <c r="F99" s="1" t="s">
        <v>7</v>
      </c>
      <c r="G99" s="3">
        <v>909352</v>
      </c>
      <c r="H99" s="3">
        <v>909352</v>
      </c>
      <c r="I99" s="8" t="s">
        <v>101</v>
      </c>
      <c r="J99" s="1" t="s">
        <v>102</v>
      </c>
    </row>
    <row r="100" spans="1:10" x14ac:dyDescent="0.2">
      <c r="A100" s="1">
        <v>805026250</v>
      </c>
      <c r="B100" s="1" t="s">
        <v>100</v>
      </c>
      <c r="C100" s="1" t="s">
        <v>103</v>
      </c>
      <c r="D100" s="1">
        <v>277186</v>
      </c>
      <c r="E100" s="1" t="s">
        <v>8</v>
      </c>
      <c r="F100" s="1" t="s">
        <v>7</v>
      </c>
      <c r="G100" s="3">
        <v>466062</v>
      </c>
      <c r="H100" s="3">
        <v>466062</v>
      </c>
      <c r="I100" s="8" t="s">
        <v>101</v>
      </c>
      <c r="J100" s="1" t="s">
        <v>102</v>
      </c>
    </row>
    <row r="101" spans="1:10" x14ac:dyDescent="0.2">
      <c r="A101" s="1">
        <v>805026250</v>
      </c>
      <c r="B101" s="1" t="s">
        <v>100</v>
      </c>
      <c r="C101" s="1" t="s">
        <v>103</v>
      </c>
      <c r="D101" s="1">
        <v>277187</v>
      </c>
      <c r="E101" s="1" t="s">
        <v>8</v>
      </c>
      <c r="F101" s="1" t="s">
        <v>5</v>
      </c>
      <c r="G101" s="3">
        <v>387900</v>
      </c>
      <c r="H101" s="3">
        <v>387900</v>
      </c>
      <c r="I101" s="8" t="s">
        <v>101</v>
      </c>
      <c r="J101" s="1" t="s">
        <v>102</v>
      </c>
    </row>
    <row r="102" spans="1:10" x14ac:dyDescent="0.2">
      <c r="A102" s="1">
        <v>805026250</v>
      </c>
      <c r="B102" s="1" t="s">
        <v>100</v>
      </c>
      <c r="C102" s="1" t="s">
        <v>103</v>
      </c>
      <c r="D102" s="1">
        <v>277190</v>
      </c>
      <c r="E102" s="1" t="s">
        <v>8</v>
      </c>
      <c r="F102" s="1" t="s">
        <v>7</v>
      </c>
      <c r="G102" s="3">
        <v>1006632</v>
      </c>
      <c r="H102" s="3">
        <v>1006632</v>
      </c>
      <c r="I102" s="8" t="s">
        <v>101</v>
      </c>
      <c r="J102" s="1" t="s">
        <v>102</v>
      </c>
    </row>
    <row r="103" spans="1:10" x14ac:dyDescent="0.2">
      <c r="A103" s="1">
        <v>805026250</v>
      </c>
      <c r="B103" s="1" t="s">
        <v>100</v>
      </c>
      <c r="C103" s="1" t="s">
        <v>103</v>
      </c>
      <c r="D103" s="1">
        <v>277192</v>
      </c>
      <c r="E103" s="1" t="s">
        <v>8</v>
      </c>
      <c r="F103" s="1" t="s">
        <v>7</v>
      </c>
      <c r="G103" s="3">
        <v>18764</v>
      </c>
      <c r="H103" s="3">
        <v>18764</v>
      </c>
      <c r="I103" s="8" t="s">
        <v>101</v>
      </c>
      <c r="J103" s="1" t="s">
        <v>102</v>
      </c>
    </row>
    <row r="104" spans="1:10" x14ac:dyDescent="0.2">
      <c r="A104" s="1">
        <v>805026250</v>
      </c>
      <c r="B104" s="1" t="s">
        <v>100</v>
      </c>
      <c r="C104" s="1" t="s">
        <v>103</v>
      </c>
      <c r="D104" s="1">
        <v>277355</v>
      </c>
      <c r="E104" s="1" t="s">
        <v>6</v>
      </c>
      <c r="F104" s="1" t="s">
        <v>7</v>
      </c>
      <c r="G104" s="3">
        <v>288432</v>
      </c>
      <c r="H104" s="3">
        <v>19632</v>
      </c>
      <c r="I104" s="8" t="s">
        <v>101</v>
      </c>
      <c r="J104" s="1" t="s">
        <v>102</v>
      </c>
    </row>
    <row r="105" spans="1:10" x14ac:dyDescent="0.2">
      <c r="A105" s="1">
        <v>805026250</v>
      </c>
      <c r="B105" s="1" t="s">
        <v>100</v>
      </c>
      <c r="C105" s="1" t="s">
        <v>103</v>
      </c>
      <c r="D105" s="1">
        <v>277416</v>
      </c>
      <c r="E105" s="1" t="s">
        <v>15</v>
      </c>
      <c r="F105" s="1" t="s">
        <v>5</v>
      </c>
      <c r="G105" s="3">
        <v>1021886</v>
      </c>
      <c r="H105" s="3">
        <v>1021886</v>
      </c>
      <c r="I105" s="8" t="s">
        <v>101</v>
      </c>
      <c r="J105" s="1" t="s">
        <v>102</v>
      </c>
    </row>
    <row r="106" spans="1:10" x14ac:dyDescent="0.2">
      <c r="A106" s="1">
        <v>805026250</v>
      </c>
      <c r="B106" s="1" t="s">
        <v>100</v>
      </c>
      <c r="C106" s="1" t="s">
        <v>103</v>
      </c>
      <c r="D106" s="1">
        <v>277418</v>
      </c>
      <c r="E106" s="1" t="s">
        <v>15</v>
      </c>
      <c r="F106" s="1" t="s">
        <v>5</v>
      </c>
      <c r="G106" s="3">
        <v>876440</v>
      </c>
      <c r="H106" s="3">
        <v>876440</v>
      </c>
      <c r="I106" s="8" t="s">
        <v>101</v>
      </c>
      <c r="J106" s="1" t="s">
        <v>102</v>
      </c>
    </row>
    <row r="107" spans="1:10" x14ac:dyDescent="0.2">
      <c r="A107" s="1">
        <v>805026250</v>
      </c>
      <c r="B107" s="1" t="s">
        <v>100</v>
      </c>
      <c r="C107" s="1" t="s">
        <v>103</v>
      </c>
      <c r="D107" s="1">
        <v>277419</v>
      </c>
      <c r="E107" s="1" t="s">
        <v>15</v>
      </c>
      <c r="F107" s="1" t="s">
        <v>7</v>
      </c>
      <c r="G107" s="3">
        <v>1512709</v>
      </c>
      <c r="H107" s="3">
        <v>1512709</v>
      </c>
      <c r="I107" s="8" t="s">
        <v>101</v>
      </c>
      <c r="J107" s="1" t="s">
        <v>102</v>
      </c>
    </row>
    <row r="108" spans="1:10" x14ac:dyDescent="0.2">
      <c r="A108" s="1">
        <v>805026250</v>
      </c>
      <c r="B108" s="1" t="s">
        <v>100</v>
      </c>
      <c r="C108" s="1" t="s">
        <v>103</v>
      </c>
      <c r="D108" s="1">
        <v>277590</v>
      </c>
      <c r="E108" s="1" t="s">
        <v>3</v>
      </c>
      <c r="F108" s="1" t="s">
        <v>13</v>
      </c>
      <c r="G108" s="3">
        <v>2502506</v>
      </c>
      <c r="H108" s="3">
        <v>2502506</v>
      </c>
      <c r="I108" s="8" t="s">
        <v>101</v>
      </c>
      <c r="J108" s="1" t="s">
        <v>102</v>
      </c>
    </row>
    <row r="109" spans="1:10" x14ac:dyDescent="0.2">
      <c r="A109" s="1">
        <v>805026250</v>
      </c>
      <c r="B109" s="1" t="s">
        <v>100</v>
      </c>
      <c r="C109" s="1" t="s">
        <v>103</v>
      </c>
      <c r="D109" s="1">
        <v>277591</v>
      </c>
      <c r="E109" s="1" t="s">
        <v>3</v>
      </c>
      <c r="F109" s="1" t="s">
        <v>1</v>
      </c>
      <c r="G109" s="3">
        <v>389264</v>
      </c>
      <c r="H109" s="3">
        <v>389264</v>
      </c>
      <c r="I109" s="8" t="s">
        <v>101</v>
      </c>
      <c r="J109" s="1" t="s">
        <v>102</v>
      </c>
    </row>
    <row r="110" spans="1:10" x14ac:dyDescent="0.2">
      <c r="A110" s="1">
        <v>805026250</v>
      </c>
      <c r="B110" s="1" t="s">
        <v>100</v>
      </c>
      <c r="C110" s="1" t="s">
        <v>103</v>
      </c>
      <c r="D110" s="1">
        <v>277595</v>
      </c>
      <c r="E110" s="1" t="s">
        <v>3</v>
      </c>
      <c r="F110" s="1" t="s">
        <v>17</v>
      </c>
      <c r="G110" s="3">
        <v>928528</v>
      </c>
      <c r="H110" s="3">
        <v>928528</v>
      </c>
      <c r="I110" s="8" t="s">
        <v>101</v>
      </c>
      <c r="J110" s="1" t="s">
        <v>102</v>
      </c>
    </row>
    <row r="111" spans="1:10" x14ac:dyDescent="0.2">
      <c r="A111" s="1">
        <v>805026250</v>
      </c>
      <c r="B111" s="1" t="s">
        <v>100</v>
      </c>
      <c r="C111" s="1" t="s">
        <v>103</v>
      </c>
      <c r="D111" s="1">
        <v>278000</v>
      </c>
      <c r="E111" s="1" t="s">
        <v>2</v>
      </c>
      <c r="F111" s="1" t="s">
        <v>1</v>
      </c>
      <c r="G111" s="3">
        <v>78528</v>
      </c>
      <c r="H111" s="3">
        <v>78528</v>
      </c>
      <c r="I111" s="8" t="s">
        <v>101</v>
      </c>
      <c r="J111" s="1" t="s">
        <v>102</v>
      </c>
    </row>
    <row r="112" spans="1:10" x14ac:dyDescent="0.2">
      <c r="A112" s="1">
        <v>805026250</v>
      </c>
      <c r="B112" s="1" t="s">
        <v>100</v>
      </c>
      <c r="C112" s="1" t="s">
        <v>103</v>
      </c>
      <c r="D112" s="1">
        <v>278049</v>
      </c>
      <c r="E112" s="1" t="s">
        <v>2</v>
      </c>
      <c r="F112" s="1" t="s">
        <v>13</v>
      </c>
      <c r="G112" s="3">
        <v>131588</v>
      </c>
      <c r="H112" s="3">
        <v>131588</v>
      </c>
      <c r="I112" s="8" t="s">
        <v>101</v>
      </c>
      <c r="J112" s="1" t="s">
        <v>102</v>
      </c>
    </row>
    <row r="113" spans="1:10" x14ac:dyDescent="0.2">
      <c r="A113" s="1">
        <v>805026250</v>
      </c>
      <c r="B113" s="1" t="s">
        <v>100</v>
      </c>
      <c r="C113" s="1" t="s">
        <v>103</v>
      </c>
      <c r="D113" s="1">
        <v>278050</v>
      </c>
      <c r="E113" s="1" t="s">
        <v>2</v>
      </c>
      <c r="F113" s="1" t="s">
        <v>13</v>
      </c>
      <c r="G113" s="3">
        <v>1586600</v>
      </c>
      <c r="H113" s="3">
        <v>1586600</v>
      </c>
      <c r="I113" s="8" t="s">
        <v>101</v>
      </c>
      <c r="J113" s="1" t="s">
        <v>102</v>
      </c>
    </row>
    <row r="114" spans="1:10" x14ac:dyDescent="0.2">
      <c r="A114" s="1">
        <v>805026250</v>
      </c>
      <c r="B114" s="1" t="s">
        <v>100</v>
      </c>
      <c r="C114" s="1" t="s">
        <v>103</v>
      </c>
      <c r="D114" s="1">
        <v>278062</v>
      </c>
      <c r="E114" s="1" t="s">
        <v>2</v>
      </c>
      <c r="F114" s="1" t="s">
        <v>17</v>
      </c>
      <c r="G114" s="3">
        <v>1520352</v>
      </c>
      <c r="H114" s="3">
        <v>1520352</v>
      </c>
      <c r="I114" s="8" t="s">
        <v>101</v>
      </c>
      <c r="J114" s="1" t="s">
        <v>102</v>
      </c>
    </row>
    <row r="115" spans="1:10" x14ac:dyDescent="0.2">
      <c r="A115" s="1">
        <v>805026250</v>
      </c>
      <c r="B115" s="1" t="s">
        <v>100</v>
      </c>
      <c r="C115" s="1" t="s">
        <v>103</v>
      </c>
      <c r="D115" s="1">
        <v>278210</v>
      </c>
      <c r="E115" s="1" t="s">
        <v>0</v>
      </c>
      <c r="F115" s="1" t="s">
        <v>1</v>
      </c>
      <c r="G115" s="3">
        <v>124256</v>
      </c>
      <c r="H115" s="3">
        <v>124256</v>
      </c>
      <c r="I115" s="8" t="s">
        <v>101</v>
      </c>
      <c r="J115" s="1" t="s">
        <v>102</v>
      </c>
    </row>
    <row r="116" spans="1:10" x14ac:dyDescent="0.2">
      <c r="A116" s="1">
        <v>805026250</v>
      </c>
      <c r="B116" s="1" t="s">
        <v>100</v>
      </c>
      <c r="C116" s="1" t="s">
        <v>103</v>
      </c>
      <c r="D116" s="1">
        <v>278211</v>
      </c>
      <c r="E116" s="1" t="s">
        <v>0</v>
      </c>
      <c r="F116" s="1" t="s">
        <v>17</v>
      </c>
      <c r="G116" s="3">
        <v>122600</v>
      </c>
      <c r="H116" s="3">
        <v>122600</v>
      </c>
      <c r="I116" s="8" t="s">
        <v>101</v>
      </c>
      <c r="J116" s="1" t="s">
        <v>102</v>
      </c>
    </row>
    <row r="117" spans="1:10" x14ac:dyDescent="0.2">
      <c r="A117" s="1">
        <v>805026250</v>
      </c>
      <c r="B117" s="1" t="s">
        <v>100</v>
      </c>
      <c r="C117" s="1" t="s">
        <v>103</v>
      </c>
      <c r="D117" s="1">
        <v>278212</v>
      </c>
      <c r="E117" s="1" t="s">
        <v>0</v>
      </c>
      <c r="F117" s="1" t="s">
        <v>1</v>
      </c>
      <c r="G117" s="3">
        <v>19632</v>
      </c>
      <c r="H117" s="3">
        <v>19632</v>
      </c>
      <c r="I117" s="8" t="s">
        <v>101</v>
      </c>
      <c r="J117" s="1" t="s">
        <v>102</v>
      </c>
    </row>
    <row r="118" spans="1:10" x14ac:dyDescent="0.2">
      <c r="A118" s="1">
        <v>805026250</v>
      </c>
      <c r="B118" s="1" t="s">
        <v>100</v>
      </c>
      <c r="C118" s="1" t="s">
        <v>103</v>
      </c>
      <c r="D118" s="1">
        <v>278213</v>
      </c>
      <c r="E118" s="1" t="s">
        <v>0</v>
      </c>
      <c r="F118" s="1" t="s">
        <v>1</v>
      </c>
      <c r="G118" s="3">
        <v>696718</v>
      </c>
      <c r="H118" s="3">
        <v>696718</v>
      </c>
      <c r="I118" s="8" t="s">
        <v>101</v>
      </c>
      <c r="J118" s="1" t="s">
        <v>102</v>
      </c>
    </row>
    <row r="119" spans="1:10" x14ac:dyDescent="0.2">
      <c r="A119" s="1">
        <v>805026250</v>
      </c>
      <c r="B119" s="1" t="s">
        <v>100</v>
      </c>
      <c r="C119" s="1" t="s">
        <v>103</v>
      </c>
      <c r="D119" s="1">
        <v>278214</v>
      </c>
      <c r="E119" s="1" t="s">
        <v>0</v>
      </c>
      <c r="F119" s="1" t="s">
        <v>1</v>
      </c>
      <c r="G119" s="3">
        <v>1462967</v>
      </c>
      <c r="H119" s="3">
        <v>1462967</v>
      </c>
      <c r="I119" s="8" t="s">
        <v>101</v>
      </c>
      <c r="J119" s="1" t="s">
        <v>102</v>
      </c>
    </row>
    <row r="120" spans="1:10" x14ac:dyDescent="0.2">
      <c r="A120" s="1">
        <v>805026250</v>
      </c>
      <c r="B120" s="1" t="s">
        <v>100</v>
      </c>
      <c r="C120" s="1" t="s">
        <v>103</v>
      </c>
      <c r="D120" s="1">
        <v>278215</v>
      </c>
      <c r="E120" s="1" t="s">
        <v>0</v>
      </c>
      <c r="F120" s="1" t="s">
        <v>1</v>
      </c>
      <c r="G120" s="3">
        <v>139193</v>
      </c>
      <c r="H120" s="3">
        <v>139193</v>
      </c>
      <c r="I120" s="8" t="s">
        <v>101</v>
      </c>
      <c r="J120" s="1" t="s">
        <v>102</v>
      </c>
    </row>
    <row r="121" spans="1:10" x14ac:dyDescent="0.2">
      <c r="A121" s="1">
        <v>805026250</v>
      </c>
      <c r="B121" s="1" t="s">
        <v>100</v>
      </c>
      <c r="C121" s="1" t="s">
        <v>103</v>
      </c>
      <c r="D121" s="1">
        <v>278479</v>
      </c>
      <c r="E121" s="1" t="s">
        <v>14</v>
      </c>
      <c r="F121" s="1" t="s">
        <v>13</v>
      </c>
      <c r="G121" s="3">
        <v>838612</v>
      </c>
      <c r="H121" s="3">
        <v>838612</v>
      </c>
      <c r="I121" s="8" t="s">
        <v>101</v>
      </c>
      <c r="J121" s="1" t="s">
        <v>102</v>
      </c>
    </row>
    <row r="122" spans="1:10" x14ac:dyDescent="0.2">
      <c r="A122" s="1">
        <v>805026250</v>
      </c>
      <c r="B122" s="1" t="s">
        <v>100</v>
      </c>
      <c r="C122" s="1" t="s">
        <v>103</v>
      </c>
      <c r="D122" s="1">
        <v>278512</v>
      </c>
      <c r="E122" s="1" t="s">
        <v>14</v>
      </c>
      <c r="F122" s="1" t="s">
        <v>13</v>
      </c>
      <c r="G122" s="3">
        <v>1438227</v>
      </c>
      <c r="H122" s="3">
        <v>1438227</v>
      </c>
      <c r="I122" s="8" t="s">
        <v>101</v>
      </c>
      <c r="J122" s="1" t="s">
        <v>102</v>
      </c>
    </row>
    <row r="123" spans="1:10" x14ac:dyDescent="0.2">
      <c r="A123" s="1">
        <v>805026250</v>
      </c>
      <c r="B123" s="1" t="s">
        <v>100</v>
      </c>
      <c r="C123" s="1" t="s">
        <v>103</v>
      </c>
      <c r="D123" s="1">
        <v>278516</v>
      </c>
      <c r="E123" s="1" t="s">
        <v>14</v>
      </c>
      <c r="F123" s="1" t="s">
        <v>13</v>
      </c>
      <c r="G123" s="3">
        <v>829891</v>
      </c>
      <c r="H123" s="3">
        <v>829891</v>
      </c>
      <c r="I123" s="8" t="s">
        <v>101</v>
      </c>
      <c r="J123" s="1" t="s">
        <v>102</v>
      </c>
    </row>
    <row r="124" spans="1:10" x14ac:dyDescent="0.2">
      <c r="A124" s="1">
        <v>805026250</v>
      </c>
      <c r="B124" s="1" t="s">
        <v>100</v>
      </c>
      <c r="C124" s="1" t="s">
        <v>103</v>
      </c>
      <c r="D124" s="1">
        <v>278650</v>
      </c>
      <c r="E124" s="1" t="s">
        <v>1</v>
      </c>
      <c r="F124" s="1" t="s">
        <v>13</v>
      </c>
      <c r="G124" s="3">
        <v>1268243</v>
      </c>
      <c r="H124" s="3">
        <v>1268243</v>
      </c>
      <c r="I124" s="8" t="s">
        <v>101</v>
      </c>
      <c r="J124" s="1" t="s">
        <v>102</v>
      </c>
    </row>
    <row r="125" spans="1:10" x14ac:dyDescent="0.2">
      <c r="A125" s="1">
        <v>805026250</v>
      </c>
      <c r="B125" s="1" t="s">
        <v>100</v>
      </c>
      <c r="C125" s="1" t="s">
        <v>103</v>
      </c>
      <c r="D125" s="1">
        <v>278651</v>
      </c>
      <c r="E125" s="1" t="s">
        <v>1</v>
      </c>
      <c r="F125" s="1" t="s">
        <v>13</v>
      </c>
      <c r="G125" s="3">
        <v>698870</v>
      </c>
      <c r="H125" s="3">
        <v>698870</v>
      </c>
      <c r="I125" s="8" t="s">
        <v>101</v>
      </c>
      <c r="J125" s="1" t="s">
        <v>102</v>
      </c>
    </row>
    <row r="126" spans="1:10" s="9" customFormat="1" ht="17.25" customHeight="1" x14ac:dyDescent="0.2">
      <c r="A126" s="83" t="s">
        <v>104</v>
      </c>
      <c r="B126" s="84"/>
      <c r="C126" s="84"/>
      <c r="D126" s="84"/>
      <c r="E126" s="84"/>
      <c r="F126" s="85"/>
      <c r="G126" s="10">
        <f>SUM(G2:G125)</f>
        <v>305242341</v>
      </c>
      <c r="H126" s="10">
        <f>SUM(H2:H125)</f>
        <v>237714656</v>
      </c>
      <c r="I126" s="11"/>
      <c r="J126" s="11"/>
    </row>
    <row r="129" spans="1:1" x14ac:dyDescent="0.2">
      <c r="A129" s="12" t="s">
        <v>105</v>
      </c>
    </row>
    <row r="130" spans="1:1" x14ac:dyDescent="0.2">
      <c r="A130" s="12" t="s">
        <v>106</v>
      </c>
    </row>
    <row r="131" spans="1:1" x14ac:dyDescent="0.2">
      <c r="A131" s="12" t="s">
        <v>107</v>
      </c>
    </row>
    <row r="132" spans="1:1" x14ac:dyDescent="0.2">
      <c r="A132" s="13">
        <v>45082</v>
      </c>
    </row>
  </sheetData>
  <mergeCells count="1">
    <mergeCell ref="A126:F126"/>
  </mergeCells>
  <conditionalFormatting sqref="E1">
    <cfRule type="duplicateValues" dxfId="7" priority="1"/>
  </conditionalFormatting>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9"/>
    </sheetView>
  </sheetViews>
  <sheetFormatPr baseColWidth="10" defaultRowHeight="12.75" x14ac:dyDescent="0.2"/>
  <cols>
    <col min="1" max="1" width="43" bestFit="1" customWidth="1"/>
    <col min="2" max="2" width="12" bestFit="1" customWidth="1"/>
    <col min="3" max="3" width="18.140625" bestFit="1" customWidth="1"/>
  </cols>
  <sheetData>
    <row r="3" spans="1:3" x14ac:dyDescent="0.2">
      <c r="A3" s="23" t="s">
        <v>432</v>
      </c>
      <c r="B3" s="15" t="s">
        <v>433</v>
      </c>
      <c r="C3" s="15" t="s">
        <v>434</v>
      </c>
    </row>
    <row r="4" spans="1:3" x14ac:dyDescent="0.2">
      <c r="A4" s="24" t="s">
        <v>428</v>
      </c>
      <c r="B4" s="25">
        <v>22</v>
      </c>
      <c r="C4" s="26">
        <v>37529979</v>
      </c>
    </row>
    <row r="5" spans="1:3" x14ac:dyDescent="0.2">
      <c r="A5" s="24" t="s">
        <v>425</v>
      </c>
      <c r="B5" s="25">
        <v>2</v>
      </c>
      <c r="C5" s="26">
        <v>10879632</v>
      </c>
    </row>
    <row r="6" spans="1:3" x14ac:dyDescent="0.2">
      <c r="A6" s="24" t="s">
        <v>427</v>
      </c>
      <c r="B6" s="25">
        <v>3</v>
      </c>
      <c r="C6" s="26">
        <v>5485825</v>
      </c>
    </row>
    <row r="7" spans="1:3" x14ac:dyDescent="0.2">
      <c r="A7" s="24" t="s">
        <v>430</v>
      </c>
      <c r="B7" s="25">
        <v>90</v>
      </c>
      <c r="C7" s="26">
        <v>175402474</v>
      </c>
    </row>
    <row r="8" spans="1:3" x14ac:dyDescent="0.2">
      <c r="A8" s="24" t="s">
        <v>426</v>
      </c>
      <c r="B8" s="25">
        <v>5</v>
      </c>
      <c r="C8" s="26">
        <v>4612890</v>
      </c>
    </row>
    <row r="9" spans="1:3" x14ac:dyDescent="0.2">
      <c r="A9" s="24" t="s">
        <v>471</v>
      </c>
      <c r="B9" s="25">
        <v>2</v>
      </c>
      <c r="C9" s="26">
        <v>3803856</v>
      </c>
    </row>
    <row r="10" spans="1:3" x14ac:dyDescent="0.2">
      <c r="A10" s="24" t="s">
        <v>431</v>
      </c>
      <c r="B10" s="25">
        <v>124</v>
      </c>
      <c r="C10" s="26">
        <v>237714656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126"/>
  <sheetViews>
    <sheetView topLeftCell="T1" workbookViewId="0">
      <pane ySplit="1" topLeftCell="A2" activePane="bottomLeft" state="frozen"/>
      <selection pane="bottomLeft" activeCell="AB22" sqref="AB22:AB23"/>
    </sheetView>
  </sheetViews>
  <sheetFormatPr baseColWidth="10" defaultRowHeight="12.75" x14ac:dyDescent="0.2"/>
  <cols>
    <col min="2" max="2" width="45.42578125" customWidth="1"/>
    <col min="3" max="3" width="12.42578125" customWidth="1"/>
    <col min="8" max="8" width="22.7109375" customWidth="1"/>
    <col min="12" max="12" width="22.85546875" customWidth="1"/>
    <col min="14" max="17" width="19.28515625" customWidth="1"/>
    <col min="18" max="18" width="12.28515625" bestFit="1" customWidth="1"/>
    <col min="26" max="26" width="14.5703125" customWidth="1"/>
    <col min="27" max="27" width="13.85546875" customWidth="1"/>
    <col min="33" max="33" width="20.140625" customWidth="1"/>
    <col min="43" max="43" width="12.28515625" bestFit="1" customWidth="1"/>
  </cols>
  <sheetData>
    <row r="1" spans="1:46" x14ac:dyDescent="0.2">
      <c r="R1" s="14">
        <f>SUBTOTAL(9,R3:R126)</f>
        <v>3958991</v>
      </c>
      <c r="S1" s="14">
        <f>SUBTOTAL(9,S3:S126)</f>
        <v>0</v>
      </c>
      <c r="T1" s="14">
        <f t="shared" ref="T1:AB1" si="0">SUBTOTAL(9,T3:T126)</f>
        <v>0</v>
      </c>
      <c r="U1" s="14">
        <f t="shared" si="0"/>
        <v>0</v>
      </c>
      <c r="V1" s="14">
        <f t="shared" si="0"/>
        <v>0</v>
      </c>
      <c r="W1" s="14"/>
      <c r="X1" s="14">
        <f t="shared" si="0"/>
        <v>0</v>
      </c>
      <c r="Z1" s="14">
        <f t="shared" si="0"/>
        <v>3958991</v>
      </c>
      <c r="AA1" s="14">
        <f t="shared" si="0"/>
        <v>0</v>
      </c>
      <c r="AB1" s="14">
        <f t="shared" si="0"/>
        <v>3662235</v>
      </c>
      <c r="AQ1" s="14">
        <f>SUBTOTAL(9,AQ3:AQ126)</f>
        <v>3958991</v>
      </c>
      <c r="AR1" s="14">
        <f>SUBTOTAL(9,AR3:AR126)</f>
        <v>0</v>
      </c>
    </row>
    <row r="2" spans="1:46" s="18" customFormat="1" ht="76.5" customHeight="1" x14ac:dyDescent="0.2">
      <c r="A2" s="19" t="s">
        <v>108</v>
      </c>
      <c r="B2" s="19" t="s">
        <v>109</v>
      </c>
      <c r="C2" s="19" t="s">
        <v>110</v>
      </c>
      <c r="D2" s="19" t="s">
        <v>111</v>
      </c>
      <c r="E2" s="19" t="s">
        <v>112</v>
      </c>
      <c r="F2" s="19" t="s">
        <v>113</v>
      </c>
      <c r="G2" s="20" t="s">
        <v>165</v>
      </c>
      <c r="H2" s="20" t="s">
        <v>290</v>
      </c>
      <c r="I2" s="19" t="s">
        <v>114</v>
      </c>
      <c r="J2" s="19" t="s">
        <v>115</v>
      </c>
      <c r="K2" s="20" t="s">
        <v>116</v>
      </c>
      <c r="L2" s="19" t="s">
        <v>117</v>
      </c>
      <c r="M2" s="19" t="s">
        <v>118</v>
      </c>
      <c r="N2" s="20" t="s">
        <v>415</v>
      </c>
      <c r="O2" s="20" t="s">
        <v>416</v>
      </c>
      <c r="P2" s="20" t="s">
        <v>417</v>
      </c>
      <c r="Q2" s="20" t="s">
        <v>418</v>
      </c>
      <c r="R2" s="19" t="s">
        <v>119</v>
      </c>
      <c r="S2" s="19" t="s">
        <v>120</v>
      </c>
      <c r="T2" s="19" t="s">
        <v>121</v>
      </c>
      <c r="U2" s="19" t="s">
        <v>122</v>
      </c>
      <c r="V2" s="19" t="s">
        <v>123</v>
      </c>
      <c r="W2" s="20" t="s">
        <v>422</v>
      </c>
      <c r="X2" s="20" t="s">
        <v>419</v>
      </c>
      <c r="Y2" s="20" t="s">
        <v>421</v>
      </c>
      <c r="Z2" s="19" t="s">
        <v>124</v>
      </c>
      <c r="AA2" s="19" t="s">
        <v>125</v>
      </c>
      <c r="AB2" s="20" t="s">
        <v>420</v>
      </c>
      <c r="AC2" s="20" t="s">
        <v>126</v>
      </c>
      <c r="AD2" s="20" t="s">
        <v>127</v>
      </c>
      <c r="AE2" s="20" t="s">
        <v>128</v>
      </c>
      <c r="AF2" s="20" t="s">
        <v>129</v>
      </c>
      <c r="AG2" s="19" t="s">
        <v>130</v>
      </c>
      <c r="AH2" s="19" t="s">
        <v>131</v>
      </c>
      <c r="AI2" s="19" t="s">
        <v>132</v>
      </c>
      <c r="AJ2" s="19" t="s">
        <v>133</v>
      </c>
      <c r="AK2" s="19" t="s">
        <v>134</v>
      </c>
      <c r="AL2" s="19" t="s">
        <v>135</v>
      </c>
      <c r="AM2" s="19" t="s">
        <v>136</v>
      </c>
      <c r="AN2" s="19" t="s">
        <v>137</v>
      </c>
      <c r="AO2" s="19" t="s">
        <v>138</v>
      </c>
      <c r="AP2" s="19" t="s">
        <v>139</v>
      </c>
      <c r="AQ2" s="20" t="s">
        <v>140</v>
      </c>
      <c r="AR2" s="19" t="s">
        <v>141</v>
      </c>
      <c r="AS2" s="19" t="s">
        <v>142</v>
      </c>
      <c r="AT2" s="19" t="s">
        <v>143</v>
      </c>
    </row>
    <row r="3" spans="1:46" hidden="1" x14ac:dyDescent="0.2">
      <c r="A3" s="15">
        <v>805026250</v>
      </c>
      <c r="B3" s="15" t="s">
        <v>100</v>
      </c>
      <c r="C3" s="15" t="s">
        <v>103</v>
      </c>
      <c r="D3" s="15">
        <v>277591</v>
      </c>
      <c r="E3" s="15" t="s">
        <v>103</v>
      </c>
      <c r="F3" s="15">
        <v>277591</v>
      </c>
      <c r="G3" s="15" t="s">
        <v>166</v>
      </c>
      <c r="H3" s="15" t="s">
        <v>291</v>
      </c>
      <c r="I3" s="16">
        <v>45030</v>
      </c>
      <c r="J3" s="17">
        <v>389264</v>
      </c>
      <c r="K3" s="17">
        <v>389264</v>
      </c>
      <c r="L3" s="15" t="s">
        <v>145</v>
      </c>
      <c r="M3" s="15" t="s">
        <v>146</v>
      </c>
      <c r="N3" s="15" t="s">
        <v>430</v>
      </c>
      <c r="O3" s="14">
        <v>381479</v>
      </c>
      <c r="P3">
        <v>1222261152</v>
      </c>
      <c r="Q3" s="15"/>
      <c r="R3" s="17">
        <v>389264</v>
      </c>
      <c r="S3" s="17">
        <v>0</v>
      </c>
      <c r="T3" s="17">
        <v>0</v>
      </c>
      <c r="U3" s="17">
        <v>0</v>
      </c>
      <c r="V3" s="17">
        <v>0</v>
      </c>
      <c r="W3" s="17"/>
      <c r="X3" s="17">
        <v>0</v>
      </c>
      <c r="Y3" s="15"/>
      <c r="Z3" s="17">
        <v>389264</v>
      </c>
      <c r="AA3" s="17">
        <v>0</v>
      </c>
      <c r="AB3" s="15"/>
      <c r="AC3" s="15"/>
      <c r="AD3" s="15"/>
      <c r="AE3" s="15"/>
      <c r="AF3" s="15"/>
      <c r="AG3" s="21">
        <v>230663360499171</v>
      </c>
      <c r="AH3" s="15"/>
      <c r="AI3" s="16">
        <v>45058</v>
      </c>
      <c r="AJ3" s="15"/>
      <c r="AK3" s="15">
        <v>2</v>
      </c>
      <c r="AL3" s="15"/>
      <c r="AM3" s="15" t="s">
        <v>144</v>
      </c>
      <c r="AN3" s="15">
        <v>1</v>
      </c>
      <c r="AO3" s="15">
        <v>20230530</v>
      </c>
      <c r="AP3" s="15">
        <v>20230512</v>
      </c>
      <c r="AQ3" s="17">
        <v>389264</v>
      </c>
      <c r="AR3" s="17">
        <v>0</v>
      </c>
      <c r="AS3" s="15"/>
      <c r="AT3" s="16">
        <v>45077</v>
      </c>
    </row>
    <row r="4" spans="1:46" hidden="1" x14ac:dyDescent="0.2">
      <c r="A4" s="15">
        <v>805026250</v>
      </c>
      <c r="B4" s="15" t="s">
        <v>100</v>
      </c>
      <c r="C4" s="15" t="s">
        <v>103</v>
      </c>
      <c r="D4" s="15">
        <v>278210</v>
      </c>
      <c r="E4" s="15" t="s">
        <v>103</v>
      </c>
      <c r="F4" s="15">
        <v>278210</v>
      </c>
      <c r="G4" s="15" t="s">
        <v>167</v>
      </c>
      <c r="H4" s="15" t="s">
        <v>292</v>
      </c>
      <c r="I4" s="16">
        <v>45045</v>
      </c>
      <c r="J4" s="17">
        <v>124256</v>
      </c>
      <c r="K4" s="17">
        <v>124256</v>
      </c>
      <c r="L4" s="15" t="s">
        <v>145</v>
      </c>
      <c r="M4" s="15" t="s">
        <v>146</v>
      </c>
      <c r="N4" s="15" t="s">
        <v>430</v>
      </c>
      <c r="O4" s="15"/>
      <c r="P4" s="15"/>
      <c r="Q4" s="15"/>
      <c r="R4" s="17">
        <v>124256</v>
      </c>
      <c r="S4" s="17">
        <v>0</v>
      </c>
      <c r="T4" s="17">
        <v>0</v>
      </c>
      <c r="U4" s="17">
        <v>0</v>
      </c>
      <c r="V4" s="17">
        <v>0</v>
      </c>
      <c r="W4" s="17"/>
      <c r="X4" s="17">
        <v>0</v>
      </c>
      <c r="Y4" s="15"/>
      <c r="Z4" s="17">
        <v>124256</v>
      </c>
      <c r="AA4" s="17">
        <v>0</v>
      </c>
      <c r="AB4" s="15"/>
      <c r="AC4" s="15"/>
      <c r="AD4" s="15"/>
      <c r="AE4" s="15"/>
      <c r="AF4" s="15"/>
      <c r="AG4" s="21">
        <v>222498516409513</v>
      </c>
      <c r="AH4" s="15"/>
      <c r="AI4" s="16">
        <v>45058</v>
      </c>
      <c r="AJ4" s="15"/>
      <c r="AK4" s="15">
        <v>2</v>
      </c>
      <c r="AL4" s="15"/>
      <c r="AM4" s="15" t="s">
        <v>144</v>
      </c>
      <c r="AN4" s="15">
        <v>1</v>
      </c>
      <c r="AO4" s="15">
        <v>20230530</v>
      </c>
      <c r="AP4" s="15">
        <v>20230512</v>
      </c>
      <c r="AQ4" s="17">
        <v>124256</v>
      </c>
      <c r="AR4" s="17">
        <v>0</v>
      </c>
      <c r="AS4" s="15"/>
      <c r="AT4" s="16">
        <v>45077</v>
      </c>
    </row>
    <row r="5" spans="1:46" hidden="1" x14ac:dyDescent="0.2">
      <c r="A5" s="15">
        <v>805026250</v>
      </c>
      <c r="B5" s="15" t="s">
        <v>100</v>
      </c>
      <c r="C5" s="15" t="s">
        <v>103</v>
      </c>
      <c r="D5" s="15">
        <v>278211</v>
      </c>
      <c r="E5" s="15" t="s">
        <v>103</v>
      </c>
      <c r="F5" s="15">
        <v>278211</v>
      </c>
      <c r="G5" s="15" t="s">
        <v>168</v>
      </c>
      <c r="H5" s="15" t="s">
        <v>293</v>
      </c>
      <c r="I5" s="16">
        <v>45045</v>
      </c>
      <c r="J5" s="17">
        <v>122600</v>
      </c>
      <c r="K5" s="17">
        <v>122600</v>
      </c>
      <c r="L5" s="15" t="s">
        <v>145</v>
      </c>
      <c r="M5" s="15" t="s">
        <v>146</v>
      </c>
      <c r="N5" s="15" t="s">
        <v>430</v>
      </c>
      <c r="O5" s="15"/>
      <c r="P5" s="15"/>
      <c r="Q5" s="15"/>
      <c r="R5" s="17">
        <v>122600</v>
      </c>
      <c r="S5" s="17">
        <v>0</v>
      </c>
      <c r="T5" s="17">
        <v>0</v>
      </c>
      <c r="U5" s="17">
        <v>0</v>
      </c>
      <c r="V5" s="17">
        <v>0</v>
      </c>
      <c r="W5" s="17"/>
      <c r="X5" s="17">
        <v>0</v>
      </c>
      <c r="Y5" s="15"/>
      <c r="Z5" s="17">
        <v>122600</v>
      </c>
      <c r="AA5" s="17">
        <v>0</v>
      </c>
      <c r="AB5" s="15"/>
      <c r="AC5" s="15"/>
      <c r="AD5" s="15"/>
      <c r="AE5" s="15"/>
      <c r="AF5" s="15"/>
      <c r="AG5" s="21">
        <v>231163318565298</v>
      </c>
      <c r="AH5" s="15"/>
      <c r="AI5" s="16">
        <v>45056</v>
      </c>
      <c r="AJ5" s="15"/>
      <c r="AK5" s="15">
        <v>2</v>
      </c>
      <c r="AL5" s="15"/>
      <c r="AM5" s="15" t="s">
        <v>144</v>
      </c>
      <c r="AN5" s="15">
        <v>1</v>
      </c>
      <c r="AO5" s="15">
        <v>20230530</v>
      </c>
      <c r="AP5" s="15">
        <v>20230510</v>
      </c>
      <c r="AQ5" s="17">
        <v>122600</v>
      </c>
      <c r="AR5" s="17">
        <v>0</v>
      </c>
      <c r="AS5" s="15"/>
      <c r="AT5" s="16">
        <v>45077</v>
      </c>
    </row>
    <row r="6" spans="1:46" hidden="1" x14ac:dyDescent="0.2">
      <c r="A6" s="15">
        <v>805026250</v>
      </c>
      <c r="B6" s="15" t="s">
        <v>100</v>
      </c>
      <c r="C6" s="15" t="s">
        <v>103</v>
      </c>
      <c r="D6" s="15">
        <v>278212</v>
      </c>
      <c r="E6" s="15" t="s">
        <v>103</v>
      </c>
      <c r="F6" s="15">
        <v>278212</v>
      </c>
      <c r="G6" s="15" t="s">
        <v>169</v>
      </c>
      <c r="H6" s="15" t="s">
        <v>294</v>
      </c>
      <c r="I6" s="16">
        <v>45045</v>
      </c>
      <c r="J6" s="17">
        <v>19632</v>
      </c>
      <c r="K6" s="17">
        <v>19632</v>
      </c>
      <c r="L6" s="15" t="s">
        <v>145</v>
      </c>
      <c r="M6" s="15" t="s">
        <v>146</v>
      </c>
      <c r="N6" s="15" t="s">
        <v>430</v>
      </c>
      <c r="O6" s="15"/>
      <c r="P6" s="15"/>
      <c r="Q6" s="15"/>
      <c r="R6" s="17">
        <v>19632</v>
      </c>
      <c r="S6" s="17">
        <v>0</v>
      </c>
      <c r="T6" s="17">
        <v>0</v>
      </c>
      <c r="U6" s="17">
        <v>0</v>
      </c>
      <c r="V6" s="17">
        <v>0</v>
      </c>
      <c r="W6" s="17"/>
      <c r="X6" s="17">
        <v>0</v>
      </c>
      <c r="Y6" s="15"/>
      <c r="Z6" s="17">
        <v>19632</v>
      </c>
      <c r="AA6" s="17">
        <v>0</v>
      </c>
      <c r="AB6" s="15"/>
      <c r="AC6" s="15"/>
      <c r="AD6" s="15"/>
      <c r="AE6" s="15"/>
      <c r="AF6" s="15"/>
      <c r="AG6" s="21">
        <v>230938516551950</v>
      </c>
      <c r="AH6" s="15"/>
      <c r="AI6" s="16">
        <v>45058</v>
      </c>
      <c r="AJ6" s="15"/>
      <c r="AK6" s="15">
        <v>2</v>
      </c>
      <c r="AL6" s="15"/>
      <c r="AM6" s="15" t="s">
        <v>144</v>
      </c>
      <c r="AN6" s="15">
        <v>1</v>
      </c>
      <c r="AO6" s="15">
        <v>20230530</v>
      </c>
      <c r="AP6" s="15">
        <v>20230512</v>
      </c>
      <c r="AQ6" s="17">
        <v>19632</v>
      </c>
      <c r="AR6" s="17">
        <v>0</v>
      </c>
      <c r="AS6" s="15"/>
      <c r="AT6" s="16">
        <v>45077</v>
      </c>
    </row>
    <row r="7" spans="1:46" hidden="1" x14ac:dyDescent="0.2">
      <c r="A7" s="15">
        <v>805026250</v>
      </c>
      <c r="B7" s="15" t="s">
        <v>100</v>
      </c>
      <c r="C7" s="15" t="s">
        <v>103</v>
      </c>
      <c r="D7" s="15">
        <v>278213</v>
      </c>
      <c r="E7" s="15" t="s">
        <v>103</v>
      </c>
      <c r="F7" s="15">
        <v>278213</v>
      </c>
      <c r="G7" s="15" t="s">
        <v>170</v>
      </c>
      <c r="H7" s="15" t="s">
        <v>295</v>
      </c>
      <c r="I7" s="16">
        <v>45045</v>
      </c>
      <c r="J7" s="17">
        <v>696718</v>
      </c>
      <c r="K7" s="17">
        <v>696718</v>
      </c>
      <c r="L7" s="15" t="s">
        <v>145</v>
      </c>
      <c r="M7" s="15" t="s">
        <v>146</v>
      </c>
      <c r="N7" s="15" t="s">
        <v>430</v>
      </c>
      <c r="O7" s="15"/>
      <c r="P7" s="15"/>
      <c r="Q7" s="15"/>
      <c r="R7" s="17">
        <v>696718</v>
      </c>
      <c r="S7" s="17">
        <v>0</v>
      </c>
      <c r="T7" s="17">
        <v>0</v>
      </c>
      <c r="U7" s="17">
        <v>0</v>
      </c>
      <c r="V7" s="17">
        <v>0</v>
      </c>
      <c r="W7" s="17"/>
      <c r="X7" s="17">
        <v>0</v>
      </c>
      <c r="Y7" s="15"/>
      <c r="Z7" s="17">
        <v>696718</v>
      </c>
      <c r="AA7" s="17">
        <v>0</v>
      </c>
      <c r="AB7" s="15"/>
      <c r="AC7" s="15"/>
      <c r="AD7" s="15"/>
      <c r="AE7" s="15"/>
      <c r="AF7" s="15"/>
      <c r="AG7" s="21">
        <v>231023353445996</v>
      </c>
      <c r="AH7" s="15"/>
      <c r="AI7" s="16">
        <v>45058</v>
      </c>
      <c r="AJ7" s="15"/>
      <c r="AK7" s="15">
        <v>2</v>
      </c>
      <c r="AL7" s="15"/>
      <c r="AM7" s="15" t="s">
        <v>144</v>
      </c>
      <c r="AN7" s="15">
        <v>1</v>
      </c>
      <c r="AO7" s="15">
        <v>20230530</v>
      </c>
      <c r="AP7" s="15">
        <v>20230512</v>
      </c>
      <c r="AQ7" s="17">
        <v>696718</v>
      </c>
      <c r="AR7" s="17">
        <v>0</v>
      </c>
      <c r="AS7" s="15"/>
      <c r="AT7" s="16">
        <v>45077</v>
      </c>
    </row>
    <row r="8" spans="1:46" hidden="1" x14ac:dyDescent="0.2">
      <c r="A8" s="15">
        <v>805026250</v>
      </c>
      <c r="B8" s="15" t="s">
        <v>100</v>
      </c>
      <c r="C8" s="15" t="s">
        <v>103</v>
      </c>
      <c r="D8" s="15">
        <v>260023</v>
      </c>
      <c r="E8" s="15" t="s">
        <v>103</v>
      </c>
      <c r="F8" s="15">
        <v>260023</v>
      </c>
      <c r="G8" s="15" t="s">
        <v>171</v>
      </c>
      <c r="H8" s="15" t="s">
        <v>296</v>
      </c>
      <c r="I8" s="16">
        <v>44645</v>
      </c>
      <c r="J8" s="17">
        <v>1124778</v>
      </c>
      <c r="K8" s="17">
        <v>31050</v>
      </c>
      <c r="L8" s="15" t="s">
        <v>145</v>
      </c>
      <c r="M8" s="15" t="s">
        <v>146</v>
      </c>
      <c r="N8" s="82" t="s">
        <v>428</v>
      </c>
      <c r="O8" s="15"/>
      <c r="P8" s="15"/>
      <c r="Q8" s="15"/>
      <c r="R8" s="17">
        <v>1124778</v>
      </c>
      <c r="S8" s="17">
        <v>0</v>
      </c>
      <c r="T8" s="17">
        <v>0</v>
      </c>
      <c r="U8" s="17">
        <v>0</v>
      </c>
      <c r="V8" s="17">
        <v>0</v>
      </c>
      <c r="W8" s="17"/>
      <c r="X8" s="17">
        <v>0</v>
      </c>
      <c r="Y8" s="15"/>
      <c r="Z8" s="17">
        <v>1124778</v>
      </c>
      <c r="AA8" s="17">
        <v>0</v>
      </c>
      <c r="AB8" s="17">
        <v>30429</v>
      </c>
      <c r="AC8" s="15"/>
      <c r="AD8">
        <v>2201391721</v>
      </c>
      <c r="AE8" s="15" t="s">
        <v>429</v>
      </c>
      <c r="AF8" s="15"/>
      <c r="AG8" s="21">
        <v>220473114603370</v>
      </c>
      <c r="AH8" s="15"/>
      <c r="AI8" s="16">
        <v>44664</v>
      </c>
      <c r="AJ8" s="15"/>
      <c r="AK8" s="15">
        <v>2</v>
      </c>
      <c r="AL8" s="15"/>
      <c r="AM8" s="15" t="s">
        <v>144</v>
      </c>
      <c r="AN8" s="15">
        <v>3</v>
      </c>
      <c r="AO8" s="15">
        <v>20220901</v>
      </c>
      <c r="AP8" s="15">
        <v>20220818</v>
      </c>
      <c r="AQ8" s="17">
        <v>1124778</v>
      </c>
      <c r="AR8" s="17">
        <v>0</v>
      </c>
      <c r="AS8" s="15"/>
      <c r="AT8" s="16">
        <v>45077</v>
      </c>
    </row>
    <row r="9" spans="1:46" hidden="1" x14ac:dyDescent="0.2">
      <c r="A9" s="15">
        <v>805026250</v>
      </c>
      <c r="B9" s="15" t="s">
        <v>100</v>
      </c>
      <c r="C9" s="15" t="s">
        <v>103</v>
      </c>
      <c r="D9" s="15">
        <v>260611</v>
      </c>
      <c r="E9" s="15" t="s">
        <v>103</v>
      </c>
      <c r="F9" s="15">
        <v>260611</v>
      </c>
      <c r="G9" s="15" t="s">
        <v>172</v>
      </c>
      <c r="H9" s="15" t="s">
        <v>297</v>
      </c>
      <c r="I9" s="16">
        <v>44661</v>
      </c>
      <c r="J9" s="17">
        <v>25264</v>
      </c>
      <c r="K9" s="17">
        <v>25264</v>
      </c>
      <c r="L9" s="15" t="s">
        <v>145</v>
      </c>
      <c r="M9" s="15" t="s">
        <v>146</v>
      </c>
      <c r="N9" s="82" t="s">
        <v>428</v>
      </c>
      <c r="O9" s="15"/>
      <c r="P9" s="15"/>
      <c r="Q9" s="15"/>
      <c r="R9" s="17">
        <v>25264</v>
      </c>
      <c r="S9" s="17">
        <v>0</v>
      </c>
      <c r="T9" s="17">
        <v>0</v>
      </c>
      <c r="U9" s="17">
        <v>0</v>
      </c>
      <c r="V9" s="17">
        <v>0</v>
      </c>
      <c r="W9" s="17"/>
      <c r="X9" s="17">
        <v>0</v>
      </c>
      <c r="Y9" s="15"/>
      <c r="Z9" s="17">
        <v>25264</v>
      </c>
      <c r="AA9" s="17">
        <v>0</v>
      </c>
      <c r="AB9" s="14">
        <v>24479</v>
      </c>
      <c r="AC9" s="15"/>
      <c r="AD9">
        <v>2201391721</v>
      </c>
      <c r="AE9" s="15" t="s">
        <v>429</v>
      </c>
      <c r="AF9" s="15"/>
      <c r="AG9" s="21">
        <v>213098552276987</v>
      </c>
      <c r="AH9" s="15"/>
      <c r="AI9" s="16">
        <v>44834</v>
      </c>
      <c r="AJ9" s="15"/>
      <c r="AK9" s="15">
        <v>2</v>
      </c>
      <c r="AL9" s="15"/>
      <c r="AM9" s="15" t="s">
        <v>144</v>
      </c>
      <c r="AN9" s="15">
        <v>1</v>
      </c>
      <c r="AO9" s="15">
        <v>20220930</v>
      </c>
      <c r="AP9" s="15">
        <v>20220901</v>
      </c>
      <c r="AQ9" s="17">
        <v>25264</v>
      </c>
      <c r="AR9" s="17">
        <v>0</v>
      </c>
      <c r="AS9" s="15"/>
      <c r="AT9" s="16">
        <v>45077</v>
      </c>
    </row>
    <row r="10" spans="1:46" hidden="1" x14ac:dyDescent="0.2">
      <c r="A10" s="15">
        <v>805026250</v>
      </c>
      <c r="B10" s="15" t="s">
        <v>100</v>
      </c>
      <c r="C10" s="15" t="s">
        <v>103</v>
      </c>
      <c r="D10" s="15">
        <v>261047</v>
      </c>
      <c r="E10" s="15" t="s">
        <v>103</v>
      </c>
      <c r="F10" s="15">
        <v>261047</v>
      </c>
      <c r="G10" s="15" t="s">
        <v>173</v>
      </c>
      <c r="H10" s="15" t="s">
        <v>298</v>
      </c>
      <c r="I10" s="16">
        <v>44674</v>
      </c>
      <c r="J10" s="17">
        <v>2242021</v>
      </c>
      <c r="K10" s="17">
        <v>307783</v>
      </c>
      <c r="L10" s="15" t="s">
        <v>145</v>
      </c>
      <c r="M10" s="15" t="s">
        <v>146</v>
      </c>
      <c r="N10" s="82" t="s">
        <v>428</v>
      </c>
      <c r="O10" s="15"/>
      <c r="P10" s="15"/>
      <c r="Q10" s="15"/>
      <c r="R10" s="17">
        <v>2242021</v>
      </c>
      <c r="S10" s="17">
        <v>0</v>
      </c>
      <c r="T10" s="17">
        <v>0</v>
      </c>
      <c r="U10" s="17">
        <v>0</v>
      </c>
      <c r="V10" s="17">
        <v>0</v>
      </c>
      <c r="W10" s="17"/>
      <c r="X10" s="17">
        <v>0</v>
      </c>
      <c r="Y10" s="15"/>
      <c r="Z10" s="17">
        <v>2242021</v>
      </c>
      <c r="AA10" s="17">
        <v>0</v>
      </c>
      <c r="AB10" s="14">
        <v>301627</v>
      </c>
      <c r="AC10" s="15"/>
      <c r="AD10">
        <v>2201391721</v>
      </c>
      <c r="AE10" s="15" t="s">
        <v>429</v>
      </c>
      <c r="AF10" s="15"/>
      <c r="AG10" s="21">
        <v>220528516590611</v>
      </c>
      <c r="AH10" s="15"/>
      <c r="AI10" s="16">
        <v>44690</v>
      </c>
      <c r="AJ10" s="15"/>
      <c r="AK10" s="15">
        <v>2</v>
      </c>
      <c r="AL10" s="15"/>
      <c r="AM10" s="15" t="s">
        <v>144</v>
      </c>
      <c r="AN10" s="15">
        <v>2</v>
      </c>
      <c r="AO10" s="15">
        <v>20220903</v>
      </c>
      <c r="AP10" s="15">
        <v>20220809</v>
      </c>
      <c r="AQ10" s="17">
        <v>2242021</v>
      </c>
      <c r="AR10" s="17">
        <v>0</v>
      </c>
      <c r="AS10" s="15"/>
      <c r="AT10" s="16">
        <v>45077</v>
      </c>
    </row>
    <row r="11" spans="1:46" hidden="1" x14ac:dyDescent="0.2">
      <c r="A11" s="15">
        <v>805026250</v>
      </c>
      <c r="B11" s="15" t="s">
        <v>100</v>
      </c>
      <c r="C11" s="15" t="s">
        <v>103</v>
      </c>
      <c r="D11" s="15">
        <v>263992</v>
      </c>
      <c r="E11" s="15" t="s">
        <v>103</v>
      </c>
      <c r="F11" s="15">
        <v>263992</v>
      </c>
      <c r="G11" s="15" t="s">
        <v>174</v>
      </c>
      <c r="H11" s="15" t="s">
        <v>299</v>
      </c>
      <c r="I11" s="16">
        <v>44742</v>
      </c>
      <c r="J11" s="17">
        <v>1735354</v>
      </c>
      <c r="K11" s="17">
        <v>1704304</v>
      </c>
      <c r="L11" s="15" t="s">
        <v>145</v>
      </c>
      <c r="M11" s="15" t="s">
        <v>146</v>
      </c>
      <c r="N11" s="82" t="s">
        <v>428</v>
      </c>
      <c r="O11" s="15"/>
      <c r="P11" s="15"/>
      <c r="Q11" s="15"/>
      <c r="R11" s="17">
        <v>1735354</v>
      </c>
      <c r="S11" s="17">
        <v>0</v>
      </c>
      <c r="T11" s="17">
        <v>0</v>
      </c>
      <c r="U11" s="17">
        <v>0</v>
      </c>
      <c r="V11" s="17">
        <v>0</v>
      </c>
      <c r="W11" s="17"/>
      <c r="X11" s="17">
        <v>0</v>
      </c>
      <c r="Y11" s="15"/>
      <c r="Z11" s="17">
        <v>1735354</v>
      </c>
      <c r="AA11" s="17">
        <v>0</v>
      </c>
      <c r="AB11" s="14">
        <v>1663886</v>
      </c>
      <c r="AC11" s="15"/>
      <c r="AD11">
        <v>2201391721</v>
      </c>
      <c r="AE11" s="15" t="s">
        <v>429</v>
      </c>
      <c r="AF11" s="15"/>
      <c r="AG11" s="21">
        <v>221038516590602</v>
      </c>
      <c r="AH11" s="15"/>
      <c r="AI11" s="16">
        <v>44775</v>
      </c>
      <c r="AJ11" s="15"/>
      <c r="AK11" s="15">
        <v>2</v>
      </c>
      <c r="AL11" s="15"/>
      <c r="AM11" s="15" t="s">
        <v>144</v>
      </c>
      <c r="AN11" s="15">
        <v>2</v>
      </c>
      <c r="AO11" s="15">
        <v>20220927</v>
      </c>
      <c r="AP11" s="15">
        <v>20220913</v>
      </c>
      <c r="AQ11" s="17">
        <v>1735354</v>
      </c>
      <c r="AR11" s="17">
        <v>0</v>
      </c>
      <c r="AS11" s="15"/>
      <c r="AT11" s="16">
        <v>45077</v>
      </c>
    </row>
    <row r="12" spans="1:46" hidden="1" x14ac:dyDescent="0.2">
      <c r="A12" s="15">
        <v>805026250</v>
      </c>
      <c r="B12" s="15" t="s">
        <v>100</v>
      </c>
      <c r="C12" s="15" t="s">
        <v>103</v>
      </c>
      <c r="D12" s="15">
        <v>264028</v>
      </c>
      <c r="E12" s="15" t="s">
        <v>103</v>
      </c>
      <c r="F12" s="15">
        <v>264028</v>
      </c>
      <c r="G12" s="15" t="s">
        <v>175</v>
      </c>
      <c r="H12" s="15" t="s">
        <v>300</v>
      </c>
      <c r="I12" s="16">
        <v>44743</v>
      </c>
      <c r="J12" s="17">
        <v>3103045</v>
      </c>
      <c r="K12" s="17">
        <v>3103045</v>
      </c>
      <c r="L12" s="15" t="s">
        <v>145</v>
      </c>
      <c r="M12" s="15" t="s">
        <v>146</v>
      </c>
      <c r="N12" s="82" t="s">
        <v>428</v>
      </c>
      <c r="O12" s="15"/>
      <c r="P12" s="15"/>
      <c r="Q12" s="15"/>
      <c r="R12" s="17">
        <v>3103045</v>
      </c>
      <c r="S12" s="17">
        <v>0</v>
      </c>
      <c r="T12" s="17">
        <v>0</v>
      </c>
      <c r="U12" s="17">
        <v>0</v>
      </c>
      <c r="V12" s="17">
        <v>0</v>
      </c>
      <c r="W12" s="17"/>
      <c r="X12" s="17">
        <v>0</v>
      </c>
      <c r="Y12" s="15"/>
      <c r="Z12" s="17">
        <v>3103045</v>
      </c>
      <c r="AA12" s="17">
        <v>0</v>
      </c>
      <c r="AB12" s="14">
        <v>513300</v>
      </c>
      <c r="AC12" s="15"/>
      <c r="AD12">
        <v>2201391721</v>
      </c>
      <c r="AE12" s="15" t="s">
        <v>429</v>
      </c>
      <c r="AF12" s="15"/>
      <c r="AG12" s="21">
        <v>220103353345003</v>
      </c>
      <c r="AH12" s="15"/>
      <c r="AI12" s="16">
        <v>44775</v>
      </c>
      <c r="AJ12" s="15"/>
      <c r="AK12" s="15">
        <v>2</v>
      </c>
      <c r="AL12" s="15"/>
      <c r="AM12" s="15" t="s">
        <v>144</v>
      </c>
      <c r="AN12" s="15">
        <v>2</v>
      </c>
      <c r="AO12" s="15">
        <v>20220927</v>
      </c>
      <c r="AP12" s="15">
        <v>20220913</v>
      </c>
      <c r="AQ12" s="17">
        <v>3103045</v>
      </c>
      <c r="AR12" s="17">
        <v>0</v>
      </c>
      <c r="AS12" s="15"/>
      <c r="AT12" s="16">
        <v>45077</v>
      </c>
    </row>
    <row r="13" spans="1:46" hidden="1" x14ac:dyDescent="0.2">
      <c r="A13" s="15">
        <v>805026250</v>
      </c>
      <c r="B13" s="15" t="s">
        <v>100</v>
      </c>
      <c r="C13" s="15" t="s">
        <v>103</v>
      </c>
      <c r="D13" s="15">
        <v>264030</v>
      </c>
      <c r="E13" s="15" t="s">
        <v>103</v>
      </c>
      <c r="F13" s="15">
        <v>264030</v>
      </c>
      <c r="G13" s="15" t="s">
        <v>176</v>
      </c>
      <c r="H13" s="15" t="s">
        <v>301</v>
      </c>
      <c r="I13" s="16">
        <v>44743</v>
      </c>
      <c r="J13" s="17">
        <v>245249</v>
      </c>
      <c r="K13" s="17">
        <v>245249</v>
      </c>
      <c r="L13" s="15" t="s">
        <v>145</v>
      </c>
      <c r="M13" s="15" t="s">
        <v>146</v>
      </c>
      <c r="N13" s="82" t="s">
        <v>428</v>
      </c>
      <c r="O13" s="15"/>
      <c r="P13" s="15"/>
      <c r="Q13" s="15"/>
      <c r="R13" s="17">
        <v>245249</v>
      </c>
      <c r="S13" s="17">
        <v>0</v>
      </c>
      <c r="T13" s="17">
        <v>0</v>
      </c>
      <c r="U13" s="17">
        <v>0</v>
      </c>
      <c r="V13" s="17">
        <v>0</v>
      </c>
      <c r="W13" s="17"/>
      <c r="X13" s="17">
        <v>0</v>
      </c>
      <c r="Y13" s="15"/>
      <c r="Z13" s="17">
        <v>245249</v>
      </c>
      <c r="AA13" s="17">
        <v>0</v>
      </c>
      <c r="AB13" s="14">
        <v>239668</v>
      </c>
      <c r="AC13" s="15"/>
      <c r="AD13">
        <v>2201391721</v>
      </c>
      <c r="AE13" s="15" t="s">
        <v>429</v>
      </c>
      <c r="AF13" s="15"/>
      <c r="AG13" s="21">
        <v>221113114500215</v>
      </c>
      <c r="AH13" s="15"/>
      <c r="AI13" s="16">
        <v>44775</v>
      </c>
      <c r="AJ13" s="15"/>
      <c r="AK13" s="15">
        <v>2</v>
      </c>
      <c r="AL13" s="15"/>
      <c r="AM13" s="15" t="s">
        <v>144</v>
      </c>
      <c r="AN13" s="15">
        <v>1</v>
      </c>
      <c r="AO13" s="15">
        <v>20220830</v>
      </c>
      <c r="AP13" s="15">
        <v>20220812</v>
      </c>
      <c r="AQ13" s="17">
        <v>245249</v>
      </c>
      <c r="AR13" s="17">
        <v>0</v>
      </c>
      <c r="AS13" s="15"/>
      <c r="AT13" s="16">
        <v>45077</v>
      </c>
    </row>
    <row r="14" spans="1:46" hidden="1" x14ac:dyDescent="0.2">
      <c r="A14" s="15">
        <v>805026250</v>
      </c>
      <c r="B14" s="15" t="s">
        <v>100</v>
      </c>
      <c r="C14" s="15" t="s">
        <v>103</v>
      </c>
      <c r="D14" s="15">
        <v>264094</v>
      </c>
      <c r="E14" s="15" t="s">
        <v>103</v>
      </c>
      <c r="F14" s="15">
        <v>264094</v>
      </c>
      <c r="G14" s="15" t="s">
        <v>177</v>
      </c>
      <c r="H14" s="15" t="s">
        <v>302</v>
      </c>
      <c r="I14" s="16">
        <v>44748</v>
      </c>
      <c r="J14" s="17">
        <v>4660000</v>
      </c>
      <c r="K14" s="17">
        <v>4660000</v>
      </c>
      <c r="L14" s="15" t="s">
        <v>145</v>
      </c>
      <c r="M14" s="15" t="s">
        <v>146</v>
      </c>
      <c r="N14" s="82" t="s">
        <v>428</v>
      </c>
      <c r="O14" s="15"/>
      <c r="P14" s="15"/>
      <c r="Q14" s="15"/>
      <c r="R14" s="17">
        <v>4660000</v>
      </c>
      <c r="S14" s="17">
        <v>0</v>
      </c>
      <c r="T14" s="17">
        <v>0</v>
      </c>
      <c r="U14" s="17">
        <v>0</v>
      </c>
      <c r="V14" s="17">
        <v>0</v>
      </c>
      <c r="W14" s="17"/>
      <c r="X14" s="17">
        <v>0</v>
      </c>
      <c r="Y14" s="15"/>
      <c r="Z14" s="17">
        <v>4660000</v>
      </c>
      <c r="AA14" s="17">
        <v>0</v>
      </c>
      <c r="AB14" s="17">
        <v>4660000</v>
      </c>
      <c r="AC14" s="15"/>
      <c r="AD14">
        <v>2201391721</v>
      </c>
      <c r="AE14" s="15" t="s">
        <v>429</v>
      </c>
      <c r="AF14" s="15"/>
      <c r="AG14" s="21">
        <v>221863353723858</v>
      </c>
      <c r="AH14" s="15"/>
      <c r="AI14" s="16">
        <v>44749</v>
      </c>
      <c r="AJ14" s="15"/>
      <c r="AK14" s="15">
        <v>2</v>
      </c>
      <c r="AL14" s="15"/>
      <c r="AM14" s="15" t="s">
        <v>144</v>
      </c>
      <c r="AN14" s="15">
        <v>1</v>
      </c>
      <c r="AO14" s="15">
        <v>20220830</v>
      </c>
      <c r="AP14" s="15">
        <v>20220804</v>
      </c>
      <c r="AQ14" s="14">
        <v>4566800</v>
      </c>
      <c r="AR14" s="17">
        <v>0</v>
      </c>
      <c r="AS14" s="15"/>
      <c r="AT14" s="16">
        <v>45077</v>
      </c>
    </row>
    <row r="15" spans="1:46" hidden="1" x14ac:dyDescent="0.2">
      <c r="A15" s="15">
        <v>805026250</v>
      </c>
      <c r="B15" s="15" t="s">
        <v>100</v>
      </c>
      <c r="C15" s="15" t="s">
        <v>103</v>
      </c>
      <c r="D15" s="15">
        <v>264095</v>
      </c>
      <c r="E15" s="15" t="s">
        <v>103</v>
      </c>
      <c r="F15" s="15">
        <v>264095</v>
      </c>
      <c r="G15" s="15" t="s">
        <v>178</v>
      </c>
      <c r="H15" s="15" t="s">
        <v>303</v>
      </c>
      <c r="I15" s="16">
        <v>44748</v>
      </c>
      <c r="J15" s="17">
        <v>4430000</v>
      </c>
      <c r="K15" s="17">
        <v>4430000</v>
      </c>
      <c r="L15" s="15" t="s">
        <v>145</v>
      </c>
      <c r="M15" s="15" t="s">
        <v>146</v>
      </c>
      <c r="N15" s="82" t="s">
        <v>428</v>
      </c>
      <c r="O15" s="15"/>
      <c r="P15" s="15"/>
      <c r="Q15" s="15"/>
      <c r="R15" s="17">
        <v>4430000</v>
      </c>
      <c r="S15" s="17">
        <v>0</v>
      </c>
      <c r="T15" s="17">
        <v>0</v>
      </c>
      <c r="U15" s="17">
        <v>0</v>
      </c>
      <c r="V15" s="17">
        <v>0</v>
      </c>
      <c r="W15" s="17"/>
      <c r="X15" s="17">
        <v>0</v>
      </c>
      <c r="Y15" s="15"/>
      <c r="Z15" s="17">
        <v>4430000</v>
      </c>
      <c r="AA15" s="17">
        <v>0</v>
      </c>
      <c r="AB15" s="14">
        <v>4341400</v>
      </c>
      <c r="AC15" s="15"/>
      <c r="AD15">
        <v>2201391721</v>
      </c>
      <c r="AE15" s="15" t="s">
        <v>429</v>
      </c>
      <c r="AF15" s="15"/>
      <c r="AG15" s="21">
        <v>221863353731128</v>
      </c>
      <c r="AH15" s="15"/>
      <c r="AI15" s="16">
        <v>44749</v>
      </c>
      <c r="AJ15" s="15"/>
      <c r="AK15" s="15">
        <v>2</v>
      </c>
      <c r="AL15" s="15"/>
      <c r="AM15" s="15" t="s">
        <v>144</v>
      </c>
      <c r="AN15" s="15">
        <v>1</v>
      </c>
      <c r="AO15" s="15">
        <v>20220830</v>
      </c>
      <c r="AP15" s="15">
        <v>20220804</v>
      </c>
      <c r="AQ15" s="17">
        <v>4430000</v>
      </c>
      <c r="AR15" s="17">
        <v>0</v>
      </c>
      <c r="AS15" s="15"/>
      <c r="AT15" s="16">
        <v>45077</v>
      </c>
    </row>
    <row r="16" spans="1:46" hidden="1" x14ac:dyDescent="0.2">
      <c r="A16" s="15">
        <v>805026250</v>
      </c>
      <c r="B16" s="15" t="s">
        <v>100</v>
      </c>
      <c r="C16" s="15" t="s">
        <v>103</v>
      </c>
      <c r="D16" s="15">
        <v>264127</v>
      </c>
      <c r="E16" s="15" t="s">
        <v>103</v>
      </c>
      <c r="F16" s="15">
        <v>264127</v>
      </c>
      <c r="G16" s="15" t="s">
        <v>179</v>
      </c>
      <c r="H16" s="15" t="s">
        <v>304</v>
      </c>
      <c r="I16" s="16">
        <v>44749</v>
      </c>
      <c r="J16" s="17">
        <v>10287380</v>
      </c>
      <c r="K16" s="17">
        <v>5857380</v>
      </c>
      <c r="L16" s="15" t="s">
        <v>145</v>
      </c>
      <c r="M16" s="15" t="s">
        <v>146</v>
      </c>
      <c r="N16" s="82" t="s">
        <v>428</v>
      </c>
      <c r="O16" s="15"/>
      <c r="P16" s="15"/>
      <c r="Q16" s="15"/>
      <c r="R16" s="17">
        <v>10287380</v>
      </c>
      <c r="S16" s="17">
        <v>0</v>
      </c>
      <c r="T16" s="17">
        <v>0</v>
      </c>
      <c r="U16" s="17">
        <v>0</v>
      </c>
      <c r="V16" s="17">
        <v>0</v>
      </c>
      <c r="W16" s="17"/>
      <c r="X16" s="17">
        <v>0</v>
      </c>
      <c r="Y16" s="15"/>
      <c r="Z16" s="17">
        <v>10287380</v>
      </c>
      <c r="AA16" s="17">
        <v>0</v>
      </c>
      <c r="AB16" s="14">
        <v>5740232</v>
      </c>
      <c r="AC16" s="15"/>
      <c r="AD16">
        <v>2201391721</v>
      </c>
      <c r="AE16" s="15" t="s">
        <v>429</v>
      </c>
      <c r="AF16" s="15"/>
      <c r="AG16" s="21">
        <v>221663353761974</v>
      </c>
      <c r="AH16" s="15"/>
      <c r="AI16" s="16">
        <v>44757</v>
      </c>
      <c r="AJ16" s="15"/>
      <c r="AK16" s="15">
        <v>2</v>
      </c>
      <c r="AL16" s="15"/>
      <c r="AM16" s="15" t="s">
        <v>144</v>
      </c>
      <c r="AN16" s="15">
        <v>2</v>
      </c>
      <c r="AO16" s="15">
        <v>20220827</v>
      </c>
      <c r="AP16" s="15">
        <v>20220804</v>
      </c>
      <c r="AQ16" s="17">
        <v>10287380</v>
      </c>
      <c r="AR16" s="17">
        <v>0</v>
      </c>
      <c r="AS16" s="15"/>
      <c r="AT16" s="16">
        <v>45077</v>
      </c>
    </row>
    <row r="17" spans="1:46" hidden="1" x14ac:dyDescent="0.2">
      <c r="A17" s="15">
        <v>805026250</v>
      </c>
      <c r="B17" s="15" t="s">
        <v>100</v>
      </c>
      <c r="C17" s="15" t="s">
        <v>103</v>
      </c>
      <c r="D17" s="15">
        <v>264372</v>
      </c>
      <c r="E17" s="15" t="s">
        <v>103</v>
      </c>
      <c r="F17" s="15">
        <v>264372</v>
      </c>
      <c r="G17" s="15" t="s">
        <v>180</v>
      </c>
      <c r="H17" s="15" t="s">
        <v>305</v>
      </c>
      <c r="I17" s="16">
        <v>44756</v>
      </c>
      <c r="J17" s="17">
        <v>57660</v>
      </c>
      <c r="K17" s="17">
        <v>15932</v>
      </c>
      <c r="L17" s="15" t="s">
        <v>145</v>
      </c>
      <c r="M17" s="15" t="s">
        <v>146</v>
      </c>
      <c r="N17" s="82" t="s">
        <v>428</v>
      </c>
      <c r="O17" s="15"/>
      <c r="P17" s="15"/>
      <c r="Q17" s="15"/>
      <c r="R17" s="17">
        <v>57660</v>
      </c>
      <c r="S17" s="17">
        <v>0</v>
      </c>
      <c r="T17" s="17">
        <v>0</v>
      </c>
      <c r="U17" s="17">
        <v>0</v>
      </c>
      <c r="V17" s="17">
        <v>0</v>
      </c>
      <c r="W17" s="17"/>
      <c r="X17" s="17">
        <v>0</v>
      </c>
      <c r="Y17" s="15"/>
      <c r="Z17" s="17">
        <v>57660</v>
      </c>
      <c r="AA17" s="17">
        <v>0</v>
      </c>
      <c r="AB17" s="14">
        <v>15539</v>
      </c>
      <c r="AC17" s="15"/>
      <c r="AD17">
        <v>2201391721</v>
      </c>
      <c r="AE17" s="15" t="s">
        <v>429</v>
      </c>
      <c r="AF17" s="15"/>
      <c r="AG17" s="21">
        <v>220473114597242</v>
      </c>
      <c r="AH17" s="15"/>
      <c r="AI17" s="16">
        <v>44774</v>
      </c>
      <c r="AJ17" s="15"/>
      <c r="AK17" s="15">
        <v>2</v>
      </c>
      <c r="AL17" s="15"/>
      <c r="AM17" s="15" t="s">
        <v>144</v>
      </c>
      <c r="AN17" s="15">
        <v>2</v>
      </c>
      <c r="AO17" s="15">
        <v>20220930</v>
      </c>
      <c r="AP17" s="15">
        <v>20220917</v>
      </c>
      <c r="AQ17" s="17">
        <v>57660</v>
      </c>
      <c r="AR17" s="17">
        <v>0</v>
      </c>
      <c r="AS17" s="15"/>
      <c r="AT17" s="16">
        <v>45077</v>
      </c>
    </row>
    <row r="18" spans="1:46" hidden="1" x14ac:dyDescent="0.2">
      <c r="A18" s="15">
        <v>805026250</v>
      </c>
      <c r="B18" s="15" t="s">
        <v>100</v>
      </c>
      <c r="C18" s="15" t="s">
        <v>103</v>
      </c>
      <c r="D18" s="15">
        <v>265140</v>
      </c>
      <c r="E18" s="15" t="s">
        <v>103</v>
      </c>
      <c r="F18" s="15">
        <v>265140</v>
      </c>
      <c r="G18" s="15" t="s">
        <v>181</v>
      </c>
      <c r="H18" s="15" t="s">
        <v>306</v>
      </c>
      <c r="I18" s="16">
        <v>44772</v>
      </c>
      <c r="J18" s="17">
        <v>4660000</v>
      </c>
      <c r="K18" s="17">
        <v>4660000</v>
      </c>
      <c r="L18" s="15" t="s">
        <v>145</v>
      </c>
      <c r="M18" s="15" t="s">
        <v>146</v>
      </c>
      <c r="N18" s="82" t="s">
        <v>428</v>
      </c>
      <c r="O18" s="15"/>
      <c r="P18" s="15"/>
      <c r="Q18" s="15"/>
      <c r="R18" s="17">
        <v>4660000</v>
      </c>
      <c r="S18" s="17">
        <v>0</v>
      </c>
      <c r="T18" s="17">
        <v>0</v>
      </c>
      <c r="U18" s="17">
        <v>0</v>
      </c>
      <c r="V18" s="17">
        <v>0</v>
      </c>
      <c r="W18" s="17"/>
      <c r="X18" s="17">
        <v>0</v>
      </c>
      <c r="Y18" s="15"/>
      <c r="Z18" s="17">
        <v>4660000</v>
      </c>
      <c r="AA18" s="17">
        <v>0</v>
      </c>
      <c r="AB18" s="17">
        <v>4660000</v>
      </c>
      <c r="AC18" s="15"/>
      <c r="AD18">
        <v>2201391721</v>
      </c>
      <c r="AE18" s="15" t="s">
        <v>429</v>
      </c>
      <c r="AF18" s="15"/>
      <c r="AG18" s="21">
        <v>222063353820144</v>
      </c>
      <c r="AH18" s="15"/>
      <c r="AI18" s="16">
        <v>44776</v>
      </c>
      <c r="AJ18" s="15"/>
      <c r="AK18" s="15">
        <v>2</v>
      </c>
      <c r="AL18" s="15"/>
      <c r="AM18" s="15" t="s">
        <v>144</v>
      </c>
      <c r="AN18" s="15">
        <v>1</v>
      </c>
      <c r="AO18" s="15">
        <v>20220830</v>
      </c>
      <c r="AP18" s="15">
        <v>20220804</v>
      </c>
      <c r="AQ18" s="14">
        <v>4566800</v>
      </c>
      <c r="AR18" s="17">
        <v>0</v>
      </c>
      <c r="AS18" s="15"/>
      <c r="AT18" s="16">
        <v>45077</v>
      </c>
    </row>
    <row r="19" spans="1:46" hidden="1" x14ac:dyDescent="0.2">
      <c r="A19" s="15">
        <v>805026250</v>
      </c>
      <c r="B19" s="15" t="s">
        <v>100</v>
      </c>
      <c r="C19" s="15" t="s">
        <v>103</v>
      </c>
      <c r="D19" s="15">
        <v>265242</v>
      </c>
      <c r="E19" s="15" t="s">
        <v>103</v>
      </c>
      <c r="F19" s="15">
        <v>265242</v>
      </c>
      <c r="G19" s="15" t="s">
        <v>182</v>
      </c>
      <c r="H19" s="15" t="s">
        <v>307</v>
      </c>
      <c r="I19" s="16">
        <v>44775</v>
      </c>
      <c r="J19" s="17">
        <v>126091</v>
      </c>
      <c r="K19" s="17">
        <v>126091</v>
      </c>
      <c r="L19" s="15" t="s">
        <v>145</v>
      </c>
      <c r="M19" s="15" t="s">
        <v>146</v>
      </c>
      <c r="N19" s="82" t="s">
        <v>428</v>
      </c>
      <c r="O19" s="15"/>
      <c r="P19" s="15"/>
      <c r="Q19" s="15"/>
      <c r="R19" s="14">
        <v>123569</v>
      </c>
      <c r="S19" s="17">
        <v>0</v>
      </c>
      <c r="T19" s="17">
        <v>0</v>
      </c>
      <c r="U19" s="17">
        <v>0</v>
      </c>
      <c r="V19" s="17">
        <v>0</v>
      </c>
      <c r="W19" s="17"/>
      <c r="X19" s="17">
        <v>0</v>
      </c>
      <c r="Y19" s="15"/>
      <c r="Z19" s="17">
        <v>126091</v>
      </c>
      <c r="AA19" s="17">
        <v>0</v>
      </c>
      <c r="AB19" s="17">
        <v>126091</v>
      </c>
      <c r="AC19" s="15"/>
      <c r="AD19">
        <v>2201391721</v>
      </c>
      <c r="AE19" s="15" t="s">
        <v>429</v>
      </c>
      <c r="AF19" s="15"/>
      <c r="AG19" s="21">
        <v>221128516420855</v>
      </c>
      <c r="AH19" s="15"/>
      <c r="AI19" s="16">
        <v>44775</v>
      </c>
      <c r="AJ19" s="15"/>
      <c r="AK19" s="15">
        <v>2</v>
      </c>
      <c r="AL19" s="15"/>
      <c r="AM19" s="15" t="s">
        <v>144</v>
      </c>
      <c r="AN19" s="15">
        <v>1</v>
      </c>
      <c r="AO19" s="15">
        <v>20220830</v>
      </c>
      <c r="AP19" s="15">
        <v>20220808</v>
      </c>
      <c r="AQ19" s="17">
        <v>126091</v>
      </c>
      <c r="AR19" s="17">
        <v>0</v>
      </c>
      <c r="AS19" s="15"/>
      <c r="AT19" s="16">
        <v>45077</v>
      </c>
    </row>
    <row r="20" spans="1:46" hidden="1" x14ac:dyDescent="0.2">
      <c r="A20" s="15">
        <v>805026250</v>
      </c>
      <c r="B20" s="15" t="s">
        <v>100</v>
      </c>
      <c r="C20" s="15" t="s">
        <v>103</v>
      </c>
      <c r="D20" s="15">
        <v>265244</v>
      </c>
      <c r="E20" s="15" t="s">
        <v>103</v>
      </c>
      <c r="F20" s="15">
        <v>265244</v>
      </c>
      <c r="G20" s="15" t="s">
        <v>183</v>
      </c>
      <c r="H20" s="15" t="s">
        <v>308</v>
      </c>
      <c r="I20" s="16">
        <v>44775</v>
      </c>
      <c r="J20" s="17">
        <v>1089802</v>
      </c>
      <c r="K20" s="17">
        <v>1010767</v>
      </c>
      <c r="L20" s="15" t="s">
        <v>145</v>
      </c>
      <c r="M20" s="15" t="s">
        <v>146</v>
      </c>
      <c r="N20" s="82" t="s">
        <v>428</v>
      </c>
      <c r="O20" s="15"/>
      <c r="P20" s="15"/>
      <c r="Q20" s="15"/>
      <c r="R20" s="17">
        <v>1089802</v>
      </c>
      <c r="S20" s="17">
        <v>0</v>
      </c>
      <c r="T20" s="17">
        <v>0</v>
      </c>
      <c r="U20" s="17">
        <v>0</v>
      </c>
      <c r="V20" s="17">
        <v>0</v>
      </c>
      <c r="W20" s="17"/>
      <c r="X20" s="17">
        <v>0</v>
      </c>
      <c r="Y20" s="15"/>
      <c r="Z20" s="17">
        <v>1089802</v>
      </c>
      <c r="AA20" s="17">
        <v>0</v>
      </c>
      <c r="AB20" s="14">
        <v>41148</v>
      </c>
      <c r="AC20" s="15"/>
      <c r="AD20">
        <v>2201391721</v>
      </c>
      <c r="AE20" s="15" t="s">
        <v>429</v>
      </c>
      <c r="AF20" s="15"/>
      <c r="AG20" s="21">
        <v>221028516390892</v>
      </c>
      <c r="AH20" s="15"/>
      <c r="AI20" s="16">
        <v>44775</v>
      </c>
      <c r="AJ20" s="15"/>
      <c r="AK20" s="15">
        <v>2</v>
      </c>
      <c r="AL20" s="15"/>
      <c r="AM20" s="15" t="s">
        <v>144</v>
      </c>
      <c r="AN20" s="15">
        <v>2</v>
      </c>
      <c r="AO20" s="15">
        <v>20220927</v>
      </c>
      <c r="AP20" s="15">
        <v>20220913</v>
      </c>
      <c r="AQ20" s="17">
        <v>1089802</v>
      </c>
      <c r="AR20" s="17">
        <v>0</v>
      </c>
      <c r="AS20" s="15"/>
      <c r="AT20" s="16">
        <v>45077</v>
      </c>
    </row>
    <row r="21" spans="1:46" hidden="1" x14ac:dyDescent="0.2">
      <c r="A21" s="15">
        <v>805026250</v>
      </c>
      <c r="B21" s="15" t="s">
        <v>100</v>
      </c>
      <c r="C21" s="15" t="s">
        <v>103</v>
      </c>
      <c r="D21" s="15">
        <v>266730</v>
      </c>
      <c r="E21" s="15" t="s">
        <v>103</v>
      </c>
      <c r="F21" s="15">
        <v>266730</v>
      </c>
      <c r="G21" s="15" t="s">
        <v>185</v>
      </c>
      <c r="H21" s="15" t="s">
        <v>310</v>
      </c>
      <c r="I21" s="16">
        <v>44804</v>
      </c>
      <c r="J21" s="17">
        <v>83450</v>
      </c>
      <c r="K21" s="17">
        <v>83450</v>
      </c>
      <c r="L21" s="15" t="s">
        <v>145</v>
      </c>
      <c r="M21" s="15" t="s">
        <v>146</v>
      </c>
      <c r="N21" s="82" t="s">
        <v>428</v>
      </c>
      <c r="O21" s="15"/>
      <c r="P21" s="15"/>
      <c r="Q21" s="15"/>
      <c r="R21" s="17">
        <v>83450</v>
      </c>
      <c r="S21" s="17">
        <v>0</v>
      </c>
      <c r="T21" s="17">
        <v>0</v>
      </c>
      <c r="U21" s="17">
        <v>0</v>
      </c>
      <c r="V21" s="17">
        <v>0</v>
      </c>
      <c r="W21" s="17"/>
      <c r="X21" s="17">
        <v>0</v>
      </c>
      <c r="Y21" s="15"/>
      <c r="Z21" s="17">
        <v>83450</v>
      </c>
      <c r="AA21" s="17">
        <v>0</v>
      </c>
      <c r="AB21" s="17">
        <v>81371</v>
      </c>
      <c r="AC21" s="15"/>
      <c r="AD21">
        <v>2201391721</v>
      </c>
      <c r="AE21" s="15" t="s">
        <v>429</v>
      </c>
      <c r="AF21" s="15"/>
      <c r="AG21" s="21">
        <v>222413284580633</v>
      </c>
      <c r="AH21" s="15"/>
      <c r="AI21" s="16">
        <v>44820</v>
      </c>
      <c r="AJ21" s="15"/>
      <c r="AK21" s="15">
        <v>2</v>
      </c>
      <c r="AL21" s="15"/>
      <c r="AM21" s="15" t="s">
        <v>144</v>
      </c>
      <c r="AN21" s="15">
        <v>1</v>
      </c>
      <c r="AO21" s="15">
        <v>20220930</v>
      </c>
      <c r="AP21" s="15">
        <v>20220916</v>
      </c>
      <c r="AQ21" s="17">
        <v>83450</v>
      </c>
      <c r="AR21" s="17">
        <v>0</v>
      </c>
      <c r="AS21" s="15"/>
      <c r="AT21" s="16">
        <v>45077</v>
      </c>
    </row>
    <row r="22" spans="1:46" x14ac:dyDescent="0.2">
      <c r="A22" s="15">
        <v>805026250</v>
      </c>
      <c r="B22" s="15" t="s">
        <v>100</v>
      </c>
      <c r="C22" s="15" t="s">
        <v>103</v>
      </c>
      <c r="D22" s="15">
        <v>267408</v>
      </c>
      <c r="E22" s="15" t="s">
        <v>103</v>
      </c>
      <c r="F22" s="15">
        <v>267408</v>
      </c>
      <c r="G22" s="15" t="s">
        <v>186</v>
      </c>
      <c r="H22" s="15" t="s">
        <v>311</v>
      </c>
      <c r="I22" s="16">
        <v>44818</v>
      </c>
      <c r="J22" s="17">
        <v>3298482</v>
      </c>
      <c r="K22" s="17">
        <v>3200459</v>
      </c>
      <c r="L22" s="15" t="s">
        <v>145</v>
      </c>
      <c r="M22" s="15" t="s">
        <v>146</v>
      </c>
      <c r="N22" s="82" t="s">
        <v>471</v>
      </c>
      <c r="O22" s="15"/>
      <c r="P22" s="15"/>
      <c r="Q22" s="15"/>
      <c r="R22" s="17">
        <v>3298482</v>
      </c>
      <c r="S22" s="17">
        <v>0</v>
      </c>
      <c r="T22" s="17">
        <v>0</v>
      </c>
      <c r="U22" s="17">
        <v>0</v>
      </c>
      <c r="V22" s="17">
        <v>0</v>
      </c>
      <c r="W22" s="17"/>
      <c r="X22" s="17">
        <v>0</v>
      </c>
      <c r="Y22" s="15"/>
      <c r="Z22" s="17">
        <v>3298482</v>
      </c>
      <c r="AA22" s="17">
        <v>0</v>
      </c>
      <c r="AB22" s="14">
        <v>3099632</v>
      </c>
      <c r="AC22" s="15"/>
      <c r="AD22">
        <v>2201391721</v>
      </c>
      <c r="AE22" s="15" t="s">
        <v>429</v>
      </c>
      <c r="AF22" s="15"/>
      <c r="AG22" s="21">
        <v>221023114646826</v>
      </c>
      <c r="AH22" s="15"/>
      <c r="AI22" s="16">
        <v>44823</v>
      </c>
      <c r="AJ22" s="15"/>
      <c r="AK22" s="15">
        <v>2</v>
      </c>
      <c r="AL22" s="15"/>
      <c r="AM22" s="15" t="s">
        <v>144</v>
      </c>
      <c r="AN22" s="15">
        <v>2</v>
      </c>
      <c r="AO22" s="15">
        <v>20221123</v>
      </c>
      <c r="AP22" s="15">
        <v>20221108</v>
      </c>
      <c r="AQ22" s="17">
        <v>3298482</v>
      </c>
      <c r="AR22" s="17">
        <v>0</v>
      </c>
      <c r="AS22" s="15"/>
      <c r="AT22" s="16">
        <v>45077</v>
      </c>
    </row>
    <row r="23" spans="1:46" x14ac:dyDescent="0.2">
      <c r="A23" s="15">
        <v>805026250</v>
      </c>
      <c r="B23" s="15" t="s">
        <v>100</v>
      </c>
      <c r="C23" s="15" t="s">
        <v>103</v>
      </c>
      <c r="D23" s="15">
        <v>265548</v>
      </c>
      <c r="E23" s="15" t="s">
        <v>103</v>
      </c>
      <c r="F23" s="15">
        <v>265548</v>
      </c>
      <c r="G23" s="15" t="s">
        <v>187</v>
      </c>
      <c r="H23" s="15" t="s">
        <v>312</v>
      </c>
      <c r="I23" s="16">
        <v>44784</v>
      </c>
      <c r="J23" s="17">
        <v>660509</v>
      </c>
      <c r="K23" s="17">
        <v>603397</v>
      </c>
      <c r="L23" s="15" t="s">
        <v>145</v>
      </c>
      <c r="M23" s="15" t="s">
        <v>146</v>
      </c>
      <c r="N23" s="82" t="s">
        <v>471</v>
      </c>
      <c r="O23" s="15"/>
      <c r="P23" s="15"/>
      <c r="Q23" s="15"/>
      <c r="R23" s="17">
        <v>660509</v>
      </c>
      <c r="S23" s="17">
        <v>0</v>
      </c>
      <c r="T23" s="17">
        <v>0</v>
      </c>
      <c r="U23" s="17">
        <v>0</v>
      </c>
      <c r="V23" s="17">
        <v>0</v>
      </c>
      <c r="W23" s="17"/>
      <c r="X23" s="17">
        <v>0</v>
      </c>
      <c r="Y23" s="15"/>
      <c r="Z23" s="17">
        <v>660509</v>
      </c>
      <c r="AA23" s="17">
        <v>0</v>
      </c>
      <c r="AB23" s="14">
        <v>562603</v>
      </c>
      <c r="AC23" s="15"/>
      <c r="AD23">
        <v>2201391721</v>
      </c>
      <c r="AE23" s="15" t="s">
        <v>429</v>
      </c>
      <c r="AF23" s="15"/>
      <c r="AG23" s="21">
        <v>221953360419295</v>
      </c>
      <c r="AH23" s="15"/>
      <c r="AI23" s="16">
        <v>44823</v>
      </c>
      <c r="AJ23" s="15"/>
      <c r="AK23" s="15">
        <v>2</v>
      </c>
      <c r="AL23" s="15"/>
      <c r="AM23" s="15" t="s">
        <v>144</v>
      </c>
      <c r="AN23" s="15">
        <v>2</v>
      </c>
      <c r="AO23" s="15">
        <v>20221123</v>
      </c>
      <c r="AP23" s="15">
        <v>20221108</v>
      </c>
      <c r="AQ23" s="17">
        <v>660509</v>
      </c>
      <c r="AR23" s="17">
        <v>0</v>
      </c>
      <c r="AS23" s="15"/>
      <c r="AT23" s="16">
        <v>45077</v>
      </c>
    </row>
    <row r="24" spans="1:46" hidden="1" x14ac:dyDescent="0.2">
      <c r="A24" s="15">
        <v>805026250</v>
      </c>
      <c r="B24" s="15" t="s">
        <v>100</v>
      </c>
      <c r="C24" s="15" t="s">
        <v>103</v>
      </c>
      <c r="D24" s="15">
        <v>265555</v>
      </c>
      <c r="E24" s="15" t="s">
        <v>103</v>
      </c>
      <c r="F24" s="15">
        <v>265555</v>
      </c>
      <c r="G24" s="15" t="s">
        <v>188</v>
      </c>
      <c r="H24" s="15" t="s">
        <v>313</v>
      </c>
      <c r="I24" s="16">
        <v>44784</v>
      </c>
      <c r="J24" s="17">
        <v>829891</v>
      </c>
      <c r="K24" s="17">
        <v>829891</v>
      </c>
      <c r="L24" s="15" t="s">
        <v>145</v>
      </c>
      <c r="M24" s="15" t="s">
        <v>146</v>
      </c>
      <c r="N24" s="82" t="s">
        <v>428</v>
      </c>
      <c r="O24" s="15"/>
      <c r="P24" s="15"/>
      <c r="Q24" s="15"/>
      <c r="R24" s="17">
        <v>829891</v>
      </c>
      <c r="S24" s="17">
        <v>0</v>
      </c>
      <c r="T24" s="17">
        <v>0</v>
      </c>
      <c r="U24" s="17">
        <v>0</v>
      </c>
      <c r="V24" s="17">
        <v>0</v>
      </c>
      <c r="W24" s="17"/>
      <c r="X24" s="17">
        <v>0</v>
      </c>
      <c r="Y24" s="15"/>
      <c r="Z24" s="17">
        <v>829891</v>
      </c>
      <c r="AA24" s="17">
        <v>0</v>
      </c>
      <c r="AB24" s="14">
        <v>812272</v>
      </c>
      <c r="AC24" s="15"/>
      <c r="AD24">
        <v>2201391721</v>
      </c>
      <c r="AE24" s="15" t="s">
        <v>429</v>
      </c>
      <c r="AF24" s="15"/>
      <c r="AG24" s="21">
        <v>221928552392411</v>
      </c>
      <c r="AH24" s="15"/>
      <c r="AI24" s="16">
        <v>44820</v>
      </c>
      <c r="AJ24" s="15"/>
      <c r="AK24" s="15">
        <v>2</v>
      </c>
      <c r="AL24" s="15"/>
      <c r="AM24" s="15" t="s">
        <v>144</v>
      </c>
      <c r="AN24" s="15">
        <v>2</v>
      </c>
      <c r="AO24" s="15">
        <v>20221123</v>
      </c>
      <c r="AP24" s="15">
        <v>20221108</v>
      </c>
      <c r="AQ24" s="17">
        <v>829891</v>
      </c>
      <c r="AR24" s="17">
        <v>0</v>
      </c>
      <c r="AS24" s="15"/>
      <c r="AT24" s="16">
        <v>45077</v>
      </c>
    </row>
    <row r="25" spans="1:46" hidden="1" x14ac:dyDescent="0.2">
      <c r="A25" s="15">
        <v>805026250</v>
      </c>
      <c r="B25" s="15" t="s">
        <v>100</v>
      </c>
      <c r="C25" s="15" t="s">
        <v>103</v>
      </c>
      <c r="D25" s="15">
        <v>251303</v>
      </c>
      <c r="E25" s="15" t="s">
        <v>103</v>
      </c>
      <c r="F25" s="15">
        <v>251303</v>
      </c>
      <c r="G25" s="15" t="s">
        <v>266</v>
      </c>
      <c r="H25" s="15" t="s">
        <v>391</v>
      </c>
      <c r="I25" s="16">
        <v>44439</v>
      </c>
      <c r="J25" s="17">
        <v>53069035</v>
      </c>
      <c r="K25" s="17">
        <v>103453</v>
      </c>
      <c r="L25" s="15" t="s">
        <v>147</v>
      </c>
      <c r="M25" s="15" t="s">
        <v>146</v>
      </c>
      <c r="N25" s="82" t="s">
        <v>428</v>
      </c>
      <c r="O25" s="15"/>
      <c r="P25" s="15"/>
      <c r="Q25" s="15"/>
      <c r="R25" s="17">
        <v>53069305</v>
      </c>
      <c r="S25" s="17">
        <v>427422</v>
      </c>
      <c r="T25" s="17">
        <v>0</v>
      </c>
      <c r="U25" s="17">
        <v>0</v>
      </c>
      <c r="V25" s="17">
        <v>0</v>
      </c>
      <c r="W25" s="17"/>
      <c r="X25" s="17">
        <v>0</v>
      </c>
      <c r="Y25" s="15"/>
      <c r="Z25" s="17">
        <v>52641883</v>
      </c>
      <c r="AA25" s="17">
        <v>0</v>
      </c>
      <c r="AB25" s="14">
        <v>101650</v>
      </c>
      <c r="AC25" s="15"/>
      <c r="AD25">
        <v>2201391721</v>
      </c>
      <c r="AE25" s="15" t="s">
        <v>429</v>
      </c>
      <c r="AF25" s="15"/>
      <c r="AG25" s="21">
        <v>210353114413260</v>
      </c>
      <c r="AH25" s="15"/>
      <c r="AI25" s="16">
        <v>44455</v>
      </c>
      <c r="AJ25" s="15"/>
      <c r="AK25" s="15">
        <v>2</v>
      </c>
      <c r="AL25" s="15"/>
      <c r="AM25" s="15" t="s">
        <v>144</v>
      </c>
      <c r="AN25" s="15">
        <v>3</v>
      </c>
      <c r="AO25" s="15">
        <v>20220901</v>
      </c>
      <c r="AP25" s="15">
        <v>20220818</v>
      </c>
      <c r="AQ25" s="17">
        <v>53069305</v>
      </c>
      <c r="AR25" s="17">
        <v>427422</v>
      </c>
      <c r="AS25" s="15"/>
      <c r="AT25" s="16">
        <v>45077</v>
      </c>
    </row>
    <row r="26" spans="1:46" hidden="1" x14ac:dyDescent="0.2">
      <c r="A26" s="15">
        <v>805026250</v>
      </c>
      <c r="B26" s="15" t="s">
        <v>100</v>
      </c>
      <c r="C26" s="15" t="s">
        <v>103</v>
      </c>
      <c r="D26" s="15">
        <v>267446</v>
      </c>
      <c r="E26" s="15" t="s">
        <v>103</v>
      </c>
      <c r="F26" s="15">
        <v>267446</v>
      </c>
      <c r="G26" s="15" t="s">
        <v>270</v>
      </c>
      <c r="H26" s="15" t="s">
        <v>395</v>
      </c>
      <c r="I26" s="16">
        <v>44818</v>
      </c>
      <c r="J26" s="17">
        <v>1528586</v>
      </c>
      <c r="K26" s="17">
        <v>1512654</v>
      </c>
      <c r="L26" s="15" t="s">
        <v>147</v>
      </c>
      <c r="M26" s="15" t="s">
        <v>146</v>
      </c>
      <c r="N26" s="82" t="s">
        <v>428</v>
      </c>
      <c r="O26" s="15"/>
      <c r="P26" s="15"/>
      <c r="Q26" s="15"/>
      <c r="R26" s="17">
        <v>1528586</v>
      </c>
      <c r="S26" s="17">
        <v>0</v>
      </c>
      <c r="T26" s="17">
        <v>0</v>
      </c>
      <c r="U26" s="17">
        <v>0</v>
      </c>
      <c r="V26" s="17">
        <v>15932</v>
      </c>
      <c r="W26" s="17"/>
      <c r="X26" s="17">
        <v>0</v>
      </c>
      <c r="Y26" s="15"/>
      <c r="Z26" s="17">
        <v>1512654</v>
      </c>
      <c r="AA26" s="17">
        <v>0</v>
      </c>
      <c r="AB26" s="17">
        <v>1481193</v>
      </c>
      <c r="AC26" s="15"/>
      <c r="AD26">
        <v>2201391721</v>
      </c>
      <c r="AE26" s="15" t="s">
        <v>429</v>
      </c>
      <c r="AF26" s="15"/>
      <c r="AG26" s="21">
        <v>220843114544141</v>
      </c>
      <c r="AH26" s="15"/>
      <c r="AI26" s="16">
        <v>44838</v>
      </c>
      <c r="AJ26" s="15"/>
      <c r="AK26" s="15">
        <v>2</v>
      </c>
      <c r="AL26" s="15"/>
      <c r="AM26" s="15" t="s">
        <v>144</v>
      </c>
      <c r="AN26" s="15">
        <v>2</v>
      </c>
      <c r="AO26" s="15">
        <v>20221130</v>
      </c>
      <c r="AP26" s="15">
        <v>20221108</v>
      </c>
      <c r="AQ26" s="17">
        <v>1528586</v>
      </c>
      <c r="AR26" s="17">
        <v>15932</v>
      </c>
      <c r="AS26" s="15" t="s">
        <v>151</v>
      </c>
      <c r="AT26" s="16">
        <v>45077</v>
      </c>
    </row>
    <row r="27" spans="1:46" hidden="1" x14ac:dyDescent="0.2">
      <c r="A27" s="15">
        <v>805026250</v>
      </c>
      <c r="B27" s="15" t="s">
        <v>100</v>
      </c>
      <c r="C27" s="15" t="s">
        <v>103</v>
      </c>
      <c r="D27" s="15">
        <v>266536</v>
      </c>
      <c r="E27" s="15" t="s">
        <v>103</v>
      </c>
      <c r="F27" s="15">
        <v>266536</v>
      </c>
      <c r="G27" s="15" t="s">
        <v>272</v>
      </c>
      <c r="H27" s="15" t="s">
        <v>397</v>
      </c>
      <c r="I27" s="16">
        <v>44803</v>
      </c>
      <c r="J27" s="17">
        <v>1502553</v>
      </c>
      <c r="K27" s="17">
        <v>1248666</v>
      </c>
      <c r="L27" s="15" t="s">
        <v>147</v>
      </c>
      <c r="M27" s="15" t="s">
        <v>146</v>
      </c>
      <c r="N27" s="82" t="s">
        <v>428</v>
      </c>
      <c r="O27" s="15"/>
      <c r="P27" s="15"/>
      <c r="Q27" s="15"/>
      <c r="R27" s="17">
        <v>1502553</v>
      </c>
      <c r="S27" s="17">
        <v>0</v>
      </c>
      <c r="T27" s="17">
        <v>0</v>
      </c>
      <c r="U27" s="17">
        <v>0</v>
      </c>
      <c r="V27" s="17">
        <v>128852</v>
      </c>
      <c r="W27" s="17"/>
      <c r="X27" s="17">
        <v>0</v>
      </c>
      <c r="Y27" s="15"/>
      <c r="Z27" s="17">
        <v>1373701</v>
      </c>
      <c r="AA27" s="17">
        <v>0</v>
      </c>
      <c r="AB27" s="17">
        <v>1217839</v>
      </c>
      <c r="AC27" s="15"/>
      <c r="AD27">
        <v>2201391721</v>
      </c>
      <c r="AE27" s="15" t="s">
        <v>429</v>
      </c>
      <c r="AF27" s="15"/>
      <c r="AG27" s="21">
        <v>221748545537956</v>
      </c>
      <c r="AH27" s="15"/>
      <c r="AI27" s="16">
        <v>44823</v>
      </c>
      <c r="AJ27" s="15"/>
      <c r="AK27" s="15">
        <v>2</v>
      </c>
      <c r="AL27" s="15"/>
      <c r="AM27" s="15" t="s">
        <v>144</v>
      </c>
      <c r="AN27" s="15">
        <v>2</v>
      </c>
      <c r="AO27" s="15">
        <v>20221123</v>
      </c>
      <c r="AP27" s="15">
        <v>20221108</v>
      </c>
      <c r="AQ27" s="17">
        <v>1502553</v>
      </c>
      <c r="AR27" s="17">
        <v>128852</v>
      </c>
      <c r="AS27" s="15" t="s">
        <v>152</v>
      </c>
      <c r="AT27" s="16">
        <v>45077</v>
      </c>
    </row>
    <row r="28" spans="1:46" hidden="1" x14ac:dyDescent="0.2">
      <c r="A28" s="15">
        <v>805026250</v>
      </c>
      <c r="B28" s="15" t="s">
        <v>100</v>
      </c>
      <c r="C28" s="15" t="s">
        <v>103</v>
      </c>
      <c r="D28" s="15">
        <v>265264</v>
      </c>
      <c r="E28" s="15" t="s">
        <v>103</v>
      </c>
      <c r="F28" s="15">
        <v>265264</v>
      </c>
      <c r="G28" s="15" t="s">
        <v>274</v>
      </c>
      <c r="H28" s="15" t="s">
        <v>399</v>
      </c>
      <c r="I28" s="16">
        <v>44776</v>
      </c>
      <c r="J28" s="17">
        <v>3455885</v>
      </c>
      <c r="K28" s="17">
        <v>3435021</v>
      </c>
      <c r="L28" s="15" t="s">
        <v>147</v>
      </c>
      <c r="M28" s="15" t="s">
        <v>146</v>
      </c>
      <c r="N28" s="82" t="s">
        <v>428</v>
      </c>
      <c r="O28" s="15"/>
      <c r="P28" s="15"/>
      <c r="Q28" s="15"/>
      <c r="R28" s="17">
        <v>3455885</v>
      </c>
      <c r="S28" s="17">
        <v>20864</v>
      </c>
      <c r="T28" s="17">
        <v>0</v>
      </c>
      <c r="U28" s="17">
        <v>0</v>
      </c>
      <c r="V28" s="17">
        <v>0</v>
      </c>
      <c r="W28" s="17"/>
      <c r="X28" s="17">
        <v>0</v>
      </c>
      <c r="Y28" s="15"/>
      <c r="Z28" s="17">
        <v>3435021</v>
      </c>
      <c r="AA28" s="17">
        <v>0</v>
      </c>
      <c r="AB28" s="17">
        <v>3362405</v>
      </c>
      <c r="AC28" s="15"/>
      <c r="AD28">
        <v>2201391721</v>
      </c>
      <c r="AE28" s="15" t="s">
        <v>429</v>
      </c>
      <c r="AF28" s="15"/>
      <c r="AG28" s="21">
        <v>220988516415477</v>
      </c>
      <c r="AH28" s="15"/>
      <c r="AI28" s="16">
        <v>44791</v>
      </c>
      <c r="AJ28" s="15"/>
      <c r="AK28" s="15">
        <v>2</v>
      </c>
      <c r="AL28" s="15"/>
      <c r="AM28" s="15" t="s">
        <v>144</v>
      </c>
      <c r="AN28" s="15">
        <v>2</v>
      </c>
      <c r="AO28" s="15">
        <v>20220927</v>
      </c>
      <c r="AP28" s="15">
        <v>20220913</v>
      </c>
      <c r="AQ28" s="17">
        <v>3455885</v>
      </c>
      <c r="AR28" s="17">
        <v>20864</v>
      </c>
      <c r="AS28" s="15"/>
      <c r="AT28" s="16">
        <v>45077</v>
      </c>
    </row>
    <row r="29" spans="1:46" hidden="1" x14ac:dyDescent="0.2">
      <c r="A29" s="15">
        <v>805026250</v>
      </c>
      <c r="B29" s="15" t="s">
        <v>100</v>
      </c>
      <c r="C29" s="15" t="s">
        <v>103</v>
      </c>
      <c r="D29" s="15">
        <v>262772</v>
      </c>
      <c r="E29" s="15" t="s">
        <v>103</v>
      </c>
      <c r="F29" s="15">
        <v>262772</v>
      </c>
      <c r="G29" s="15" t="s">
        <v>275</v>
      </c>
      <c r="H29" s="15" t="s">
        <v>400</v>
      </c>
      <c r="I29" s="16">
        <v>44712</v>
      </c>
      <c r="J29" s="17">
        <v>68660</v>
      </c>
      <c r="K29" s="17">
        <v>52728</v>
      </c>
      <c r="L29" s="15" t="s">
        <v>147</v>
      </c>
      <c r="M29" s="15" t="s">
        <v>146</v>
      </c>
      <c r="N29" s="82" t="s">
        <v>428</v>
      </c>
      <c r="O29" s="15"/>
      <c r="P29" s="15"/>
      <c r="Q29" s="15"/>
      <c r="R29" s="17">
        <v>68660</v>
      </c>
      <c r="S29" s="17">
        <v>15932</v>
      </c>
      <c r="T29" s="17">
        <v>0</v>
      </c>
      <c r="U29" s="17">
        <v>0</v>
      </c>
      <c r="V29" s="17">
        <v>0</v>
      </c>
      <c r="W29" s="17"/>
      <c r="X29" s="17">
        <v>0</v>
      </c>
      <c r="Y29" s="15"/>
      <c r="Z29" s="17">
        <v>52728</v>
      </c>
      <c r="AA29" s="17">
        <v>0</v>
      </c>
      <c r="AB29" s="17">
        <v>51157</v>
      </c>
      <c r="AC29" s="15"/>
      <c r="AD29">
        <v>2201391721</v>
      </c>
      <c r="AE29" s="15" t="s">
        <v>429</v>
      </c>
      <c r="AF29" s="15"/>
      <c r="AG29" s="21">
        <v>220983114350680</v>
      </c>
      <c r="AH29" s="15"/>
      <c r="AI29" s="16">
        <v>44757</v>
      </c>
      <c r="AJ29" s="15"/>
      <c r="AK29" s="15">
        <v>2</v>
      </c>
      <c r="AL29" s="15"/>
      <c r="AM29" s="15" t="s">
        <v>144</v>
      </c>
      <c r="AN29" s="15">
        <v>3</v>
      </c>
      <c r="AO29" s="15">
        <v>20230223</v>
      </c>
      <c r="AP29" s="15">
        <v>20230209</v>
      </c>
      <c r="AQ29" s="17">
        <v>68660</v>
      </c>
      <c r="AR29" s="17">
        <v>15932</v>
      </c>
      <c r="AS29" s="15"/>
      <c r="AT29" s="16">
        <v>45077</v>
      </c>
    </row>
    <row r="30" spans="1:46" hidden="1" x14ac:dyDescent="0.2">
      <c r="A30" s="15">
        <v>805026250</v>
      </c>
      <c r="B30" s="15" t="s">
        <v>100</v>
      </c>
      <c r="C30" s="15" t="s">
        <v>103</v>
      </c>
      <c r="D30" s="15">
        <v>263962</v>
      </c>
      <c r="E30" s="15" t="s">
        <v>103</v>
      </c>
      <c r="F30" s="15">
        <v>263962</v>
      </c>
      <c r="G30" s="15" t="s">
        <v>277</v>
      </c>
      <c r="H30" s="15" t="s">
        <v>402</v>
      </c>
      <c r="I30" s="16">
        <v>44742</v>
      </c>
      <c r="J30" s="17">
        <v>3781876</v>
      </c>
      <c r="K30" s="17">
        <v>3131212</v>
      </c>
      <c r="L30" s="15" t="s">
        <v>147</v>
      </c>
      <c r="M30" s="15" t="s">
        <v>146</v>
      </c>
      <c r="N30" s="82" t="s">
        <v>428</v>
      </c>
      <c r="O30" s="15"/>
      <c r="P30" s="15"/>
      <c r="Q30" s="15"/>
      <c r="R30" s="17">
        <v>3781876</v>
      </c>
      <c r="S30" s="17">
        <v>650664</v>
      </c>
      <c r="T30" s="17">
        <v>0</v>
      </c>
      <c r="U30" s="17">
        <v>0</v>
      </c>
      <c r="V30" s="17">
        <v>0</v>
      </c>
      <c r="W30" s="17"/>
      <c r="X30" s="17">
        <v>0</v>
      </c>
      <c r="Y30" s="15"/>
      <c r="Z30" s="17">
        <v>3131212</v>
      </c>
      <c r="AA30" s="17">
        <v>0</v>
      </c>
      <c r="AB30" s="17">
        <v>3064595</v>
      </c>
      <c r="AC30" s="15"/>
      <c r="AD30">
        <v>2201391721</v>
      </c>
      <c r="AE30" s="15" t="s">
        <v>429</v>
      </c>
      <c r="AF30" s="15"/>
      <c r="AG30" s="21">
        <v>220873114521816</v>
      </c>
      <c r="AH30" s="15"/>
      <c r="AI30" s="16">
        <v>44775</v>
      </c>
      <c r="AJ30" s="15"/>
      <c r="AK30" s="15">
        <v>2</v>
      </c>
      <c r="AL30" s="15"/>
      <c r="AM30" s="15" t="s">
        <v>144</v>
      </c>
      <c r="AN30" s="15">
        <v>2</v>
      </c>
      <c r="AO30" s="15">
        <v>20220927</v>
      </c>
      <c r="AP30" s="15">
        <v>20220913</v>
      </c>
      <c r="AQ30" s="17">
        <v>3781876</v>
      </c>
      <c r="AR30" s="17">
        <v>650664</v>
      </c>
      <c r="AS30" s="15"/>
      <c r="AT30" s="16">
        <v>45077</v>
      </c>
    </row>
    <row r="31" spans="1:46" hidden="1" x14ac:dyDescent="0.2">
      <c r="A31" s="15">
        <v>805026250</v>
      </c>
      <c r="B31" s="15" t="s">
        <v>100</v>
      </c>
      <c r="C31" s="15" t="s">
        <v>103</v>
      </c>
      <c r="D31" s="15">
        <v>265199</v>
      </c>
      <c r="E31" s="15" t="s">
        <v>103</v>
      </c>
      <c r="F31" s="15">
        <v>265199</v>
      </c>
      <c r="G31" s="15" t="s">
        <v>279</v>
      </c>
      <c r="H31" s="15" t="s">
        <v>404</v>
      </c>
      <c r="I31" s="16">
        <v>44772</v>
      </c>
      <c r="J31" s="17">
        <v>985604</v>
      </c>
      <c r="K31" s="17">
        <v>956039</v>
      </c>
      <c r="L31" s="15" t="s">
        <v>148</v>
      </c>
      <c r="M31" s="15" t="s">
        <v>146</v>
      </c>
      <c r="N31" s="82" t="s">
        <v>428</v>
      </c>
      <c r="O31" s="15"/>
      <c r="P31" s="15"/>
      <c r="Q31" s="15"/>
      <c r="R31" s="17">
        <v>985504</v>
      </c>
      <c r="S31" s="17">
        <v>0</v>
      </c>
      <c r="T31" s="17">
        <v>0</v>
      </c>
      <c r="U31" s="17">
        <v>0</v>
      </c>
      <c r="V31" s="17">
        <v>0</v>
      </c>
      <c r="W31" s="17"/>
      <c r="X31" s="17">
        <v>0</v>
      </c>
      <c r="Y31" s="15"/>
      <c r="Z31" s="17">
        <v>985504</v>
      </c>
      <c r="AA31" s="17">
        <v>0</v>
      </c>
      <c r="AB31" s="17">
        <v>932120</v>
      </c>
      <c r="AC31" s="15"/>
      <c r="AD31">
        <v>2201391721</v>
      </c>
      <c r="AE31" s="15" t="s">
        <v>429</v>
      </c>
      <c r="AF31" s="15"/>
      <c r="AG31" s="21">
        <v>220978516855306</v>
      </c>
      <c r="AH31" s="15"/>
      <c r="AI31" s="16">
        <v>44774</v>
      </c>
      <c r="AJ31" s="15"/>
      <c r="AK31" s="15">
        <v>2</v>
      </c>
      <c r="AL31" s="15"/>
      <c r="AM31" s="15" t="s">
        <v>144</v>
      </c>
      <c r="AN31" s="15">
        <v>1</v>
      </c>
      <c r="AO31" s="15">
        <v>20220830</v>
      </c>
      <c r="AP31" s="15">
        <v>20220805</v>
      </c>
      <c r="AQ31" s="17">
        <v>985504</v>
      </c>
      <c r="AR31" s="17">
        <v>0</v>
      </c>
      <c r="AS31" s="15"/>
      <c r="AT31" s="16">
        <v>45077</v>
      </c>
    </row>
    <row r="32" spans="1:46" hidden="1" x14ac:dyDescent="0.2">
      <c r="A32" s="15">
        <v>805026250</v>
      </c>
      <c r="B32" s="15" t="s">
        <v>100</v>
      </c>
      <c r="C32" s="15" t="s">
        <v>103</v>
      </c>
      <c r="D32" s="15">
        <v>266557</v>
      </c>
      <c r="E32" s="15" t="s">
        <v>103</v>
      </c>
      <c r="F32" s="15">
        <v>266557</v>
      </c>
      <c r="G32" s="15" t="s">
        <v>184</v>
      </c>
      <c r="H32" s="15" t="s">
        <v>309</v>
      </c>
      <c r="I32" s="16">
        <v>44803</v>
      </c>
      <c r="J32" s="17">
        <v>658064</v>
      </c>
      <c r="K32" s="17">
        <v>284800</v>
      </c>
      <c r="L32" s="15" t="s">
        <v>145</v>
      </c>
      <c r="M32" s="15" t="s">
        <v>146</v>
      </c>
      <c r="N32" s="15" t="s">
        <v>430</v>
      </c>
      <c r="O32" s="15"/>
      <c r="P32" s="15"/>
      <c r="Q32" s="15"/>
      <c r="R32" s="17">
        <v>658064</v>
      </c>
      <c r="S32" s="17">
        <v>0</v>
      </c>
      <c r="T32" s="17">
        <v>0</v>
      </c>
      <c r="U32" s="17">
        <v>0</v>
      </c>
      <c r="V32" s="17">
        <v>0</v>
      </c>
      <c r="W32" s="17"/>
      <c r="X32" s="17">
        <v>0</v>
      </c>
      <c r="Y32" s="15"/>
      <c r="Z32" s="17">
        <v>658064</v>
      </c>
      <c r="AA32" s="17">
        <v>0</v>
      </c>
      <c r="AB32" s="17"/>
      <c r="AC32" s="15"/>
      <c r="AD32">
        <v>2201391721</v>
      </c>
      <c r="AE32" s="15" t="s">
        <v>429</v>
      </c>
      <c r="AF32" s="15"/>
      <c r="AG32" s="21">
        <v>221013114339306</v>
      </c>
      <c r="AH32" s="15"/>
      <c r="AI32" s="16">
        <v>44823</v>
      </c>
      <c r="AJ32" s="15"/>
      <c r="AK32" s="15">
        <v>2</v>
      </c>
      <c r="AL32" s="15"/>
      <c r="AM32" s="15" t="s">
        <v>144</v>
      </c>
      <c r="AN32" s="15">
        <v>2</v>
      </c>
      <c r="AO32" s="15">
        <v>20221123</v>
      </c>
      <c r="AP32" s="15">
        <v>20221108</v>
      </c>
      <c r="AQ32" s="17">
        <v>658064</v>
      </c>
      <c r="AR32" s="17">
        <v>0</v>
      </c>
      <c r="AS32" s="15"/>
      <c r="AT32" s="16">
        <v>45077</v>
      </c>
    </row>
    <row r="33" spans="1:46" hidden="1" x14ac:dyDescent="0.2">
      <c r="A33" s="15">
        <v>805026250</v>
      </c>
      <c r="B33" s="15" t="s">
        <v>100</v>
      </c>
      <c r="C33" s="15" t="s">
        <v>103</v>
      </c>
      <c r="D33" s="15">
        <v>267443</v>
      </c>
      <c r="E33" s="15" t="s">
        <v>103</v>
      </c>
      <c r="F33" s="15">
        <v>267443</v>
      </c>
      <c r="G33" s="15" t="s">
        <v>189</v>
      </c>
      <c r="H33" s="15" t="s">
        <v>314</v>
      </c>
      <c r="I33" s="16">
        <v>44818</v>
      </c>
      <c r="J33" s="17">
        <v>308064</v>
      </c>
      <c r="K33" s="17">
        <v>308064</v>
      </c>
      <c r="L33" s="15" t="s">
        <v>145</v>
      </c>
      <c r="M33" s="15" t="s">
        <v>146</v>
      </c>
      <c r="N33" s="15" t="s">
        <v>430</v>
      </c>
      <c r="O33" s="15"/>
      <c r="P33" s="15"/>
      <c r="Q33" s="15"/>
      <c r="R33" s="17">
        <v>308064</v>
      </c>
      <c r="S33" s="17">
        <v>0</v>
      </c>
      <c r="T33" s="17">
        <v>0</v>
      </c>
      <c r="U33" s="17">
        <v>0</v>
      </c>
      <c r="V33" s="17">
        <v>0</v>
      </c>
      <c r="W33" s="17"/>
      <c r="X33" s="17">
        <v>0</v>
      </c>
      <c r="Y33" s="15"/>
      <c r="Z33" s="17">
        <v>308064</v>
      </c>
      <c r="AA33" s="17">
        <v>0</v>
      </c>
      <c r="AB33" s="17"/>
      <c r="AC33" s="15"/>
      <c r="AD33">
        <v>2201391721</v>
      </c>
      <c r="AE33" s="15" t="s">
        <v>429</v>
      </c>
      <c r="AF33" s="15"/>
      <c r="AG33" s="21">
        <v>221953114305047</v>
      </c>
      <c r="AH33" s="15"/>
      <c r="AI33" s="16">
        <v>44823</v>
      </c>
      <c r="AJ33" s="15"/>
      <c r="AK33" s="15">
        <v>2</v>
      </c>
      <c r="AL33" s="15"/>
      <c r="AM33" s="15" t="s">
        <v>144</v>
      </c>
      <c r="AN33" s="15">
        <v>2</v>
      </c>
      <c r="AO33" s="15">
        <v>20230228</v>
      </c>
      <c r="AP33" s="15">
        <v>20230209</v>
      </c>
      <c r="AQ33" s="17">
        <v>308064</v>
      </c>
      <c r="AR33" s="17">
        <v>0</v>
      </c>
      <c r="AS33" s="15"/>
      <c r="AT33" s="16">
        <v>45077</v>
      </c>
    </row>
    <row r="34" spans="1:46" hidden="1" x14ac:dyDescent="0.2">
      <c r="A34" s="15">
        <v>805026250</v>
      </c>
      <c r="B34" s="15" t="s">
        <v>100</v>
      </c>
      <c r="C34" s="15" t="s">
        <v>103</v>
      </c>
      <c r="D34" s="15">
        <v>268496</v>
      </c>
      <c r="E34" s="15" t="s">
        <v>103</v>
      </c>
      <c r="F34" s="15">
        <v>268496</v>
      </c>
      <c r="G34" s="15" t="s">
        <v>190</v>
      </c>
      <c r="H34" s="15" t="s">
        <v>315</v>
      </c>
      <c r="I34" s="16">
        <v>44834</v>
      </c>
      <c r="J34" s="17">
        <v>106850</v>
      </c>
      <c r="K34" s="17">
        <v>106850</v>
      </c>
      <c r="L34" s="15" t="s">
        <v>145</v>
      </c>
      <c r="M34" s="15" t="s">
        <v>146</v>
      </c>
      <c r="N34" s="15" t="s">
        <v>430</v>
      </c>
      <c r="O34" s="15"/>
      <c r="P34" s="15"/>
      <c r="Q34" s="15"/>
      <c r="R34" s="17">
        <v>106850</v>
      </c>
      <c r="S34" s="17">
        <v>0</v>
      </c>
      <c r="T34" s="17">
        <v>0</v>
      </c>
      <c r="U34" s="17">
        <v>0</v>
      </c>
      <c r="V34" s="17">
        <v>0</v>
      </c>
      <c r="W34" s="17"/>
      <c r="X34" s="17">
        <v>0</v>
      </c>
      <c r="Y34" s="15"/>
      <c r="Z34" s="17">
        <v>106850</v>
      </c>
      <c r="AA34" s="17">
        <v>0</v>
      </c>
      <c r="AB34" s="17"/>
      <c r="AC34" s="15"/>
      <c r="AD34">
        <v>2201391721</v>
      </c>
      <c r="AE34" s="15" t="s">
        <v>429</v>
      </c>
      <c r="AF34" s="15"/>
      <c r="AG34" s="21">
        <v>222713318295795</v>
      </c>
      <c r="AH34" s="15"/>
      <c r="AI34" s="16">
        <v>44839</v>
      </c>
      <c r="AJ34" s="15"/>
      <c r="AK34" s="15">
        <v>2</v>
      </c>
      <c r="AL34" s="15"/>
      <c r="AM34" s="15" t="s">
        <v>144</v>
      </c>
      <c r="AN34" s="15">
        <v>1</v>
      </c>
      <c r="AO34" s="15">
        <v>20221030</v>
      </c>
      <c r="AP34" s="15">
        <v>20221005</v>
      </c>
      <c r="AQ34" s="17">
        <v>106850</v>
      </c>
      <c r="AR34" s="17">
        <v>0</v>
      </c>
      <c r="AS34" s="15"/>
      <c r="AT34" s="16">
        <v>45077</v>
      </c>
    </row>
    <row r="35" spans="1:46" hidden="1" x14ac:dyDescent="0.2">
      <c r="A35" s="15">
        <v>805026250</v>
      </c>
      <c r="B35" s="15" t="s">
        <v>100</v>
      </c>
      <c r="C35" s="15" t="s">
        <v>103</v>
      </c>
      <c r="D35" s="15">
        <v>268520</v>
      </c>
      <c r="E35" s="15" t="s">
        <v>103</v>
      </c>
      <c r="F35" s="15">
        <v>268520</v>
      </c>
      <c r="G35" s="15" t="s">
        <v>191</v>
      </c>
      <c r="H35" s="15" t="s">
        <v>316</v>
      </c>
      <c r="I35" s="16">
        <v>44834</v>
      </c>
      <c r="J35" s="17">
        <v>63728</v>
      </c>
      <c r="K35" s="17">
        <v>63728</v>
      </c>
      <c r="L35" s="15" t="s">
        <v>145</v>
      </c>
      <c r="M35" s="15" t="s">
        <v>146</v>
      </c>
      <c r="N35" s="15" t="s">
        <v>430</v>
      </c>
      <c r="O35" s="15"/>
      <c r="P35" s="15"/>
      <c r="Q35" s="15"/>
      <c r="R35" s="17">
        <v>63728</v>
      </c>
      <c r="S35" s="17">
        <v>0</v>
      </c>
      <c r="T35" s="17">
        <v>0</v>
      </c>
      <c r="U35" s="17">
        <v>0</v>
      </c>
      <c r="V35" s="17">
        <v>0</v>
      </c>
      <c r="W35" s="17"/>
      <c r="X35" s="17">
        <v>0</v>
      </c>
      <c r="Y35" s="15"/>
      <c r="Z35" s="17">
        <v>63728</v>
      </c>
      <c r="AA35" s="17">
        <v>0</v>
      </c>
      <c r="AB35" s="17"/>
      <c r="AC35" s="15"/>
      <c r="AD35">
        <v>2201391721</v>
      </c>
      <c r="AE35" s="15" t="s">
        <v>429</v>
      </c>
      <c r="AF35" s="15"/>
      <c r="AG35" s="21">
        <v>221663360415240</v>
      </c>
      <c r="AH35" s="15"/>
      <c r="AI35" s="16">
        <v>44853</v>
      </c>
      <c r="AJ35" s="15"/>
      <c r="AK35" s="15">
        <v>2</v>
      </c>
      <c r="AL35" s="15"/>
      <c r="AM35" s="15" t="s">
        <v>144</v>
      </c>
      <c r="AN35" s="15">
        <v>1</v>
      </c>
      <c r="AO35" s="15">
        <v>20221030</v>
      </c>
      <c r="AP35" s="15">
        <v>20221018</v>
      </c>
      <c r="AQ35" s="17">
        <v>63728</v>
      </c>
      <c r="AR35" s="17">
        <v>0</v>
      </c>
      <c r="AS35" s="15"/>
      <c r="AT35" s="16">
        <v>45077</v>
      </c>
    </row>
    <row r="36" spans="1:46" hidden="1" x14ac:dyDescent="0.2">
      <c r="A36" s="15">
        <v>805026250</v>
      </c>
      <c r="B36" s="15" t="s">
        <v>100</v>
      </c>
      <c r="C36" s="15" t="s">
        <v>103</v>
      </c>
      <c r="D36" s="15">
        <v>269041</v>
      </c>
      <c r="E36" s="15" t="s">
        <v>103</v>
      </c>
      <c r="F36" s="15">
        <v>269041</v>
      </c>
      <c r="G36" s="15" t="s">
        <v>192</v>
      </c>
      <c r="H36" s="15" t="s">
        <v>317</v>
      </c>
      <c r="I36" s="16">
        <v>44846</v>
      </c>
      <c r="J36" s="17">
        <v>1526329</v>
      </c>
      <c r="K36" s="17">
        <v>1526329</v>
      </c>
      <c r="L36" s="15" t="s">
        <v>145</v>
      </c>
      <c r="M36" s="15" t="s">
        <v>146</v>
      </c>
      <c r="N36" s="15" t="s">
        <v>430</v>
      </c>
      <c r="O36" s="15"/>
      <c r="P36" s="15"/>
      <c r="Q36" s="15"/>
      <c r="R36" s="17">
        <v>1526329</v>
      </c>
      <c r="S36" s="17">
        <v>0</v>
      </c>
      <c r="T36" s="17">
        <v>0</v>
      </c>
      <c r="U36" s="17">
        <v>0</v>
      </c>
      <c r="V36" s="17">
        <v>0</v>
      </c>
      <c r="W36" s="17"/>
      <c r="X36" s="17">
        <v>0</v>
      </c>
      <c r="Y36" s="15"/>
      <c r="Z36" s="17">
        <v>1526329</v>
      </c>
      <c r="AA36" s="17">
        <v>0</v>
      </c>
      <c r="AB36" s="17"/>
      <c r="AC36" s="15"/>
      <c r="AD36">
        <v>2201391721</v>
      </c>
      <c r="AE36" s="15" t="s">
        <v>429</v>
      </c>
      <c r="AF36" s="15"/>
      <c r="AG36" s="21">
        <v>221478516371825</v>
      </c>
      <c r="AH36" s="15"/>
      <c r="AI36" s="16">
        <v>44867</v>
      </c>
      <c r="AJ36" s="15"/>
      <c r="AK36" s="15">
        <v>2</v>
      </c>
      <c r="AL36" s="15"/>
      <c r="AM36" s="15" t="s">
        <v>144</v>
      </c>
      <c r="AN36" s="15">
        <v>1</v>
      </c>
      <c r="AO36" s="15">
        <v>20221130</v>
      </c>
      <c r="AP36" s="15">
        <v>20221102</v>
      </c>
      <c r="AQ36" s="17">
        <v>1526329</v>
      </c>
      <c r="AR36" s="17">
        <v>0</v>
      </c>
      <c r="AS36" s="15"/>
      <c r="AT36" s="16">
        <v>45077</v>
      </c>
    </row>
    <row r="37" spans="1:46" hidden="1" x14ac:dyDescent="0.2">
      <c r="A37" s="15">
        <v>805026250</v>
      </c>
      <c r="B37" s="15" t="s">
        <v>100</v>
      </c>
      <c r="C37" s="15" t="s">
        <v>103</v>
      </c>
      <c r="D37" s="15">
        <v>269050</v>
      </c>
      <c r="E37" s="15" t="s">
        <v>103</v>
      </c>
      <c r="F37" s="15">
        <v>269050</v>
      </c>
      <c r="G37" s="15" t="s">
        <v>193</v>
      </c>
      <c r="H37" s="15" t="s">
        <v>318</v>
      </c>
      <c r="I37" s="16">
        <v>44846</v>
      </c>
      <c r="J37" s="17">
        <v>1331126</v>
      </c>
      <c r="K37" s="17">
        <v>1331126</v>
      </c>
      <c r="L37" s="15" t="s">
        <v>145</v>
      </c>
      <c r="M37" s="15" t="s">
        <v>146</v>
      </c>
      <c r="N37" s="15" t="s">
        <v>430</v>
      </c>
      <c r="O37" s="15"/>
      <c r="P37" s="15"/>
      <c r="Q37" s="15"/>
      <c r="R37" s="17">
        <v>1331126</v>
      </c>
      <c r="S37" s="17">
        <v>0</v>
      </c>
      <c r="T37" s="17">
        <v>0</v>
      </c>
      <c r="U37" s="17">
        <v>0</v>
      </c>
      <c r="V37" s="17">
        <v>0</v>
      </c>
      <c r="W37" s="17"/>
      <c r="X37" s="17">
        <v>0</v>
      </c>
      <c r="Y37" s="15"/>
      <c r="Z37" s="17">
        <v>1331126</v>
      </c>
      <c r="AA37" s="17">
        <v>0</v>
      </c>
      <c r="AB37" s="17"/>
      <c r="AC37" s="15"/>
      <c r="AD37">
        <v>2201391721</v>
      </c>
      <c r="AE37" s="15" t="s">
        <v>429</v>
      </c>
      <c r="AF37" s="15"/>
      <c r="AG37" s="21">
        <v>222318545638031</v>
      </c>
      <c r="AH37" s="15"/>
      <c r="AI37" s="16">
        <v>44852</v>
      </c>
      <c r="AJ37" s="15"/>
      <c r="AK37" s="15">
        <v>2</v>
      </c>
      <c r="AL37" s="15"/>
      <c r="AM37" s="15" t="s">
        <v>144</v>
      </c>
      <c r="AN37" s="15">
        <v>1</v>
      </c>
      <c r="AO37" s="15">
        <v>20221030</v>
      </c>
      <c r="AP37" s="15">
        <v>20221018</v>
      </c>
      <c r="AQ37" s="17">
        <v>1331126</v>
      </c>
      <c r="AR37" s="17">
        <v>0</v>
      </c>
      <c r="AS37" s="15"/>
      <c r="AT37" s="16">
        <v>45077</v>
      </c>
    </row>
    <row r="38" spans="1:46" hidden="1" x14ac:dyDescent="0.2">
      <c r="A38" s="15">
        <v>805026250</v>
      </c>
      <c r="B38" s="15" t="s">
        <v>100</v>
      </c>
      <c r="C38" s="15" t="s">
        <v>103</v>
      </c>
      <c r="D38" s="15">
        <v>269938</v>
      </c>
      <c r="E38" s="15" t="s">
        <v>103</v>
      </c>
      <c r="F38" s="15">
        <v>269938</v>
      </c>
      <c r="G38" s="15" t="s">
        <v>194</v>
      </c>
      <c r="H38" s="15" t="s">
        <v>319</v>
      </c>
      <c r="I38" s="16">
        <v>44861</v>
      </c>
      <c r="J38" s="17">
        <v>759348</v>
      </c>
      <c r="K38" s="17">
        <v>759348</v>
      </c>
      <c r="L38" s="15" t="s">
        <v>145</v>
      </c>
      <c r="M38" s="15" t="s">
        <v>146</v>
      </c>
      <c r="N38" s="15" t="s">
        <v>430</v>
      </c>
      <c r="O38" s="15"/>
      <c r="P38" s="15"/>
      <c r="Q38" s="15"/>
      <c r="R38" s="17">
        <v>759348</v>
      </c>
      <c r="S38" s="17">
        <v>0</v>
      </c>
      <c r="T38" s="17">
        <v>0</v>
      </c>
      <c r="U38" s="17">
        <v>0</v>
      </c>
      <c r="V38" s="17">
        <v>0</v>
      </c>
      <c r="W38" s="17"/>
      <c r="X38" s="17">
        <v>0</v>
      </c>
      <c r="Y38" s="15"/>
      <c r="Z38" s="17">
        <v>759348</v>
      </c>
      <c r="AA38" s="17">
        <v>0</v>
      </c>
      <c r="AB38" s="17"/>
      <c r="AC38" s="15"/>
      <c r="AD38">
        <v>2201391721</v>
      </c>
      <c r="AE38" s="15" t="s">
        <v>429</v>
      </c>
      <c r="AF38" s="15"/>
      <c r="AG38" s="21">
        <v>222233114577508</v>
      </c>
      <c r="AH38" s="15"/>
      <c r="AI38" s="16">
        <v>44867</v>
      </c>
      <c r="AJ38" s="15"/>
      <c r="AK38" s="15">
        <v>2</v>
      </c>
      <c r="AL38" s="15"/>
      <c r="AM38" s="15" t="s">
        <v>144</v>
      </c>
      <c r="AN38" s="15">
        <v>1</v>
      </c>
      <c r="AO38" s="15">
        <v>20221130</v>
      </c>
      <c r="AP38" s="15">
        <v>20221102</v>
      </c>
      <c r="AQ38" s="17">
        <v>759348</v>
      </c>
      <c r="AR38" s="17">
        <v>0</v>
      </c>
      <c r="AS38" s="15"/>
      <c r="AT38" s="16">
        <v>45077</v>
      </c>
    </row>
    <row r="39" spans="1:46" hidden="1" x14ac:dyDescent="0.2">
      <c r="A39" s="15">
        <v>805026250</v>
      </c>
      <c r="B39" s="15" t="s">
        <v>100</v>
      </c>
      <c r="C39" s="15" t="s">
        <v>103</v>
      </c>
      <c r="D39" s="15">
        <v>269946</v>
      </c>
      <c r="E39" s="15" t="s">
        <v>103</v>
      </c>
      <c r="F39" s="15">
        <v>269946</v>
      </c>
      <c r="G39" s="15" t="s">
        <v>195</v>
      </c>
      <c r="H39" s="15" t="s">
        <v>320</v>
      </c>
      <c r="I39" s="16">
        <v>44861</v>
      </c>
      <c r="J39" s="17">
        <v>57870</v>
      </c>
      <c r="K39" s="17">
        <v>57870</v>
      </c>
      <c r="L39" s="15" t="s">
        <v>145</v>
      </c>
      <c r="M39" s="15" t="s">
        <v>146</v>
      </c>
      <c r="N39" s="15" t="s">
        <v>430</v>
      </c>
      <c r="O39" s="15"/>
      <c r="P39" s="15"/>
      <c r="Q39" s="15"/>
      <c r="R39" s="17">
        <v>57870</v>
      </c>
      <c r="S39" s="17">
        <v>0</v>
      </c>
      <c r="T39" s="17">
        <v>0</v>
      </c>
      <c r="U39" s="17">
        <v>0</v>
      </c>
      <c r="V39" s="17">
        <v>0</v>
      </c>
      <c r="W39" s="17"/>
      <c r="X39" s="17">
        <v>0</v>
      </c>
      <c r="Y39" s="15"/>
      <c r="Z39" s="17">
        <v>57870</v>
      </c>
      <c r="AA39" s="17">
        <v>0</v>
      </c>
      <c r="AB39" s="17"/>
      <c r="AC39" s="15"/>
      <c r="AD39">
        <v>2201391721</v>
      </c>
      <c r="AE39" s="15" t="s">
        <v>429</v>
      </c>
      <c r="AF39" s="15"/>
      <c r="AG39" s="21">
        <v>222873360355315</v>
      </c>
      <c r="AH39" s="15"/>
      <c r="AI39" s="16">
        <v>44867</v>
      </c>
      <c r="AJ39" s="15"/>
      <c r="AK39" s="15">
        <v>2</v>
      </c>
      <c r="AL39" s="15"/>
      <c r="AM39" s="15" t="s">
        <v>144</v>
      </c>
      <c r="AN39" s="15">
        <v>1</v>
      </c>
      <c r="AO39" s="15">
        <v>20221130</v>
      </c>
      <c r="AP39" s="15">
        <v>20221102</v>
      </c>
      <c r="AQ39" s="17">
        <v>57870</v>
      </c>
      <c r="AR39" s="17">
        <v>0</v>
      </c>
      <c r="AS39" s="15"/>
      <c r="AT39" s="16">
        <v>45077</v>
      </c>
    </row>
    <row r="40" spans="1:46" hidden="1" x14ac:dyDescent="0.2">
      <c r="A40" s="15">
        <v>805026250</v>
      </c>
      <c r="B40" s="15" t="s">
        <v>100</v>
      </c>
      <c r="C40" s="15" t="s">
        <v>103</v>
      </c>
      <c r="D40" s="15">
        <v>269948</v>
      </c>
      <c r="E40" s="15" t="s">
        <v>103</v>
      </c>
      <c r="F40" s="15">
        <v>269948</v>
      </c>
      <c r="G40" s="15" t="s">
        <v>196</v>
      </c>
      <c r="H40" s="15" t="s">
        <v>321</v>
      </c>
      <c r="I40" s="16">
        <v>44861</v>
      </c>
      <c r="J40" s="17">
        <v>637799</v>
      </c>
      <c r="K40" s="17">
        <v>637799</v>
      </c>
      <c r="L40" s="15" t="s">
        <v>145</v>
      </c>
      <c r="M40" s="15" t="s">
        <v>146</v>
      </c>
      <c r="N40" s="15" t="s">
        <v>430</v>
      </c>
      <c r="O40" s="15"/>
      <c r="P40" s="15"/>
      <c r="Q40" s="15"/>
      <c r="R40" s="17">
        <v>637799</v>
      </c>
      <c r="S40" s="17">
        <v>0</v>
      </c>
      <c r="T40" s="17">
        <v>0</v>
      </c>
      <c r="U40" s="17">
        <v>0</v>
      </c>
      <c r="V40" s="17">
        <v>0</v>
      </c>
      <c r="W40" s="17"/>
      <c r="X40" s="17">
        <v>0</v>
      </c>
      <c r="Y40" s="15"/>
      <c r="Z40" s="17">
        <v>637799</v>
      </c>
      <c r="AA40" s="17">
        <v>0</v>
      </c>
      <c r="AB40" s="17"/>
      <c r="AC40" s="15"/>
      <c r="AD40">
        <v>2201391721</v>
      </c>
      <c r="AE40" s="15" t="s">
        <v>429</v>
      </c>
      <c r="AF40" s="15"/>
      <c r="AG40" s="21">
        <v>221583360545394</v>
      </c>
      <c r="AH40" s="15"/>
      <c r="AI40" s="16">
        <v>44867</v>
      </c>
      <c r="AJ40" s="15"/>
      <c r="AK40" s="15">
        <v>2</v>
      </c>
      <c r="AL40" s="15"/>
      <c r="AM40" s="15" t="s">
        <v>144</v>
      </c>
      <c r="AN40" s="15">
        <v>1</v>
      </c>
      <c r="AO40" s="15">
        <v>20221130</v>
      </c>
      <c r="AP40" s="15">
        <v>20221102</v>
      </c>
      <c r="AQ40" s="17">
        <v>637799</v>
      </c>
      <c r="AR40" s="17">
        <v>0</v>
      </c>
      <c r="AS40" s="15"/>
      <c r="AT40" s="16">
        <v>45077</v>
      </c>
    </row>
    <row r="41" spans="1:46" hidden="1" x14ac:dyDescent="0.2">
      <c r="A41" s="15">
        <v>805026250</v>
      </c>
      <c r="B41" s="15" t="s">
        <v>100</v>
      </c>
      <c r="C41" s="15" t="s">
        <v>103</v>
      </c>
      <c r="D41" s="15">
        <v>269966</v>
      </c>
      <c r="E41" s="15" t="s">
        <v>103</v>
      </c>
      <c r="F41" s="15">
        <v>269966</v>
      </c>
      <c r="G41" s="15" t="s">
        <v>197</v>
      </c>
      <c r="H41" s="15" t="s">
        <v>322</v>
      </c>
      <c r="I41" s="16">
        <v>44861</v>
      </c>
      <c r="J41" s="17">
        <v>126091</v>
      </c>
      <c r="K41" s="17">
        <v>89525</v>
      </c>
      <c r="L41" s="15" t="s">
        <v>145</v>
      </c>
      <c r="M41" s="15" t="s">
        <v>146</v>
      </c>
      <c r="N41" s="15" t="s">
        <v>430</v>
      </c>
      <c r="O41" s="15"/>
      <c r="P41" s="15"/>
      <c r="Q41" s="15"/>
      <c r="R41" s="17">
        <v>126091</v>
      </c>
      <c r="S41" s="17">
        <v>0</v>
      </c>
      <c r="T41" s="17">
        <v>0</v>
      </c>
      <c r="U41" s="17">
        <v>0</v>
      </c>
      <c r="V41" s="17">
        <v>0</v>
      </c>
      <c r="W41" s="17"/>
      <c r="X41" s="17">
        <v>0</v>
      </c>
      <c r="Y41" s="15"/>
      <c r="Z41" s="17">
        <v>126091</v>
      </c>
      <c r="AA41" s="17">
        <v>0</v>
      </c>
      <c r="AB41" s="17"/>
      <c r="AC41" s="15"/>
      <c r="AD41">
        <v>2201391721</v>
      </c>
      <c r="AE41" s="15" t="s">
        <v>429</v>
      </c>
      <c r="AF41" s="15"/>
      <c r="AG41" s="21">
        <v>222578545530999</v>
      </c>
      <c r="AH41" s="15"/>
      <c r="AI41" s="16">
        <v>44867</v>
      </c>
      <c r="AJ41" s="15"/>
      <c r="AK41" s="15">
        <v>2</v>
      </c>
      <c r="AL41" s="15"/>
      <c r="AM41" s="15" t="s">
        <v>144</v>
      </c>
      <c r="AN41" s="15">
        <v>1</v>
      </c>
      <c r="AO41" s="15">
        <v>20221130</v>
      </c>
      <c r="AP41" s="15">
        <v>20221102</v>
      </c>
      <c r="AQ41" s="17">
        <v>126091</v>
      </c>
      <c r="AR41" s="17">
        <v>0</v>
      </c>
      <c r="AS41" s="15"/>
      <c r="AT41" s="16">
        <v>45077</v>
      </c>
    </row>
    <row r="42" spans="1:46" hidden="1" x14ac:dyDescent="0.2">
      <c r="A42" s="15">
        <v>805026250</v>
      </c>
      <c r="B42" s="15" t="s">
        <v>100</v>
      </c>
      <c r="C42" s="15" t="s">
        <v>103</v>
      </c>
      <c r="D42" s="15">
        <v>270160</v>
      </c>
      <c r="E42" s="15" t="s">
        <v>103</v>
      </c>
      <c r="F42" s="15">
        <v>270160</v>
      </c>
      <c r="G42" s="15" t="s">
        <v>198</v>
      </c>
      <c r="H42" s="15" t="s">
        <v>323</v>
      </c>
      <c r="I42" s="16">
        <v>44865</v>
      </c>
      <c r="J42" s="17">
        <v>987991</v>
      </c>
      <c r="K42" s="17">
        <v>959283</v>
      </c>
      <c r="L42" s="15" t="s">
        <v>145</v>
      </c>
      <c r="M42" s="15" t="s">
        <v>146</v>
      </c>
      <c r="N42" s="15" t="s">
        <v>430</v>
      </c>
      <c r="O42" s="15"/>
      <c r="P42" s="15"/>
      <c r="Q42" s="15"/>
      <c r="R42" s="17">
        <v>987991</v>
      </c>
      <c r="S42" s="17">
        <v>0</v>
      </c>
      <c r="T42" s="17">
        <v>0</v>
      </c>
      <c r="U42" s="17">
        <v>0</v>
      </c>
      <c r="V42" s="17">
        <v>0</v>
      </c>
      <c r="W42" s="17"/>
      <c r="X42" s="17">
        <v>0</v>
      </c>
      <c r="Y42" s="15"/>
      <c r="Z42" s="17">
        <v>987991</v>
      </c>
      <c r="AA42" s="17">
        <v>0</v>
      </c>
      <c r="AB42" s="17"/>
      <c r="AC42" s="15"/>
      <c r="AD42">
        <v>2201391721</v>
      </c>
      <c r="AE42" s="15" t="s">
        <v>429</v>
      </c>
      <c r="AF42" s="15"/>
      <c r="AG42" s="21">
        <v>222588545414133</v>
      </c>
      <c r="AH42" s="15"/>
      <c r="AI42" s="16">
        <v>44868</v>
      </c>
      <c r="AJ42" s="15"/>
      <c r="AK42" s="15">
        <v>2</v>
      </c>
      <c r="AL42" s="15"/>
      <c r="AM42" s="15" t="s">
        <v>144</v>
      </c>
      <c r="AN42" s="15">
        <v>2</v>
      </c>
      <c r="AO42" s="15">
        <v>20230321</v>
      </c>
      <c r="AP42" s="15">
        <v>20230306</v>
      </c>
      <c r="AQ42" s="17">
        <v>987991</v>
      </c>
      <c r="AR42" s="17">
        <v>0</v>
      </c>
      <c r="AS42" s="15"/>
      <c r="AT42" s="16">
        <v>45077</v>
      </c>
    </row>
    <row r="43" spans="1:46" hidden="1" x14ac:dyDescent="0.2">
      <c r="A43" s="15">
        <v>805026250</v>
      </c>
      <c r="B43" s="15" t="s">
        <v>100</v>
      </c>
      <c r="C43" s="15" t="s">
        <v>103</v>
      </c>
      <c r="D43" s="15">
        <v>270164</v>
      </c>
      <c r="E43" s="15" t="s">
        <v>103</v>
      </c>
      <c r="F43" s="15">
        <v>270164</v>
      </c>
      <c r="G43" s="15" t="s">
        <v>199</v>
      </c>
      <c r="H43" s="15" t="s">
        <v>324</v>
      </c>
      <c r="I43" s="16">
        <v>44865</v>
      </c>
      <c r="J43" s="17">
        <v>69970</v>
      </c>
      <c r="K43" s="17">
        <v>69970</v>
      </c>
      <c r="L43" s="15" t="s">
        <v>145</v>
      </c>
      <c r="M43" s="15" t="s">
        <v>146</v>
      </c>
      <c r="N43" s="15" t="s">
        <v>430</v>
      </c>
      <c r="O43" s="15"/>
      <c r="P43" s="15"/>
      <c r="Q43" s="15"/>
      <c r="R43" s="17">
        <v>69970</v>
      </c>
      <c r="S43" s="17">
        <v>0</v>
      </c>
      <c r="T43" s="17">
        <v>0</v>
      </c>
      <c r="U43" s="17">
        <v>0</v>
      </c>
      <c r="V43" s="17">
        <v>0</v>
      </c>
      <c r="W43" s="17"/>
      <c r="X43" s="17">
        <v>0</v>
      </c>
      <c r="Y43" s="15"/>
      <c r="Z43" s="17">
        <v>69970</v>
      </c>
      <c r="AA43" s="17">
        <v>0</v>
      </c>
      <c r="AB43" s="17"/>
      <c r="AC43" s="15"/>
      <c r="AD43">
        <v>2201391721</v>
      </c>
      <c r="AE43" s="15" t="s">
        <v>429</v>
      </c>
      <c r="AF43" s="15"/>
      <c r="AG43" s="21">
        <v>222783360413286</v>
      </c>
      <c r="AH43" s="15"/>
      <c r="AI43" s="16">
        <v>44868</v>
      </c>
      <c r="AJ43" s="15"/>
      <c r="AK43" s="15">
        <v>2</v>
      </c>
      <c r="AL43" s="15"/>
      <c r="AM43" s="15" t="s">
        <v>144</v>
      </c>
      <c r="AN43" s="15">
        <v>1</v>
      </c>
      <c r="AO43" s="15">
        <v>20221130</v>
      </c>
      <c r="AP43" s="15">
        <v>20221103</v>
      </c>
      <c r="AQ43" s="17">
        <v>69970</v>
      </c>
      <c r="AR43" s="17">
        <v>0</v>
      </c>
      <c r="AS43" s="15"/>
      <c r="AT43" s="16">
        <v>45077</v>
      </c>
    </row>
    <row r="44" spans="1:46" hidden="1" x14ac:dyDescent="0.2">
      <c r="A44" s="15">
        <v>805026250</v>
      </c>
      <c r="B44" s="15" t="s">
        <v>100</v>
      </c>
      <c r="C44" s="15" t="s">
        <v>103</v>
      </c>
      <c r="D44" s="15">
        <v>270174</v>
      </c>
      <c r="E44" s="15" t="s">
        <v>103</v>
      </c>
      <c r="F44" s="15">
        <v>270174</v>
      </c>
      <c r="G44" s="15" t="s">
        <v>200</v>
      </c>
      <c r="H44" s="15" t="s">
        <v>325</v>
      </c>
      <c r="I44" s="16">
        <v>44865</v>
      </c>
      <c r="J44" s="17">
        <v>36796</v>
      </c>
      <c r="K44" s="17">
        <v>36796</v>
      </c>
      <c r="L44" s="15" t="s">
        <v>145</v>
      </c>
      <c r="M44" s="15" t="s">
        <v>146</v>
      </c>
      <c r="N44" s="15" t="s">
        <v>430</v>
      </c>
      <c r="O44" s="15"/>
      <c r="P44" s="15"/>
      <c r="Q44" s="15"/>
      <c r="R44" s="17">
        <v>36796</v>
      </c>
      <c r="S44" s="17">
        <v>0</v>
      </c>
      <c r="T44" s="17">
        <v>0</v>
      </c>
      <c r="U44" s="17">
        <v>0</v>
      </c>
      <c r="V44" s="17">
        <v>0</v>
      </c>
      <c r="W44" s="17"/>
      <c r="X44" s="17">
        <v>0</v>
      </c>
      <c r="Y44" s="15"/>
      <c r="Z44" s="17">
        <v>36796</v>
      </c>
      <c r="AA44" s="17">
        <v>0</v>
      </c>
      <c r="AB44" s="17"/>
      <c r="AC44" s="15"/>
      <c r="AD44">
        <v>2201391721</v>
      </c>
      <c r="AE44" s="15" t="s">
        <v>429</v>
      </c>
      <c r="AF44" s="15"/>
      <c r="AG44" s="21">
        <v>221953360369636</v>
      </c>
      <c r="AH44" s="15"/>
      <c r="AI44" s="16">
        <v>44868</v>
      </c>
      <c r="AJ44" s="15"/>
      <c r="AK44" s="15">
        <v>2</v>
      </c>
      <c r="AL44" s="15"/>
      <c r="AM44" s="15" t="s">
        <v>144</v>
      </c>
      <c r="AN44" s="15">
        <v>1</v>
      </c>
      <c r="AO44" s="15">
        <v>20221130</v>
      </c>
      <c r="AP44" s="15">
        <v>20221103</v>
      </c>
      <c r="AQ44" s="17">
        <v>36796</v>
      </c>
      <c r="AR44" s="17">
        <v>0</v>
      </c>
      <c r="AS44" s="15"/>
      <c r="AT44" s="16">
        <v>45077</v>
      </c>
    </row>
    <row r="45" spans="1:46" hidden="1" x14ac:dyDescent="0.2">
      <c r="A45" s="15">
        <v>805026250</v>
      </c>
      <c r="B45" s="15" t="s">
        <v>100</v>
      </c>
      <c r="C45" s="15" t="s">
        <v>103</v>
      </c>
      <c r="D45" s="15">
        <v>270198</v>
      </c>
      <c r="E45" s="15" t="s">
        <v>103</v>
      </c>
      <c r="F45" s="15">
        <v>270198</v>
      </c>
      <c r="G45" s="15" t="s">
        <v>201</v>
      </c>
      <c r="H45" s="15" t="s">
        <v>326</v>
      </c>
      <c r="I45" s="16">
        <v>44866</v>
      </c>
      <c r="J45" s="17">
        <v>612854</v>
      </c>
      <c r="K45" s="17">
        <v>612854</v>
      </c>
      <c r="L45" s="15" t="s">
        <v>145</v>
      </c>
      <c r="M45" s="15" t="s">
        <v>146</v>
      </c>
      <c r="N45" s="15" t="s">
        <v>430</v>
      </c>
      <c r="O45" s="15"/>
      <c r="P45" s="15"/>
      <c r="Q45" s="15"/>
      <c r="R45" s="17">
        <v>612854</v>
      </c>
      <c r="S45" s="17">
        <v>0</v>
      </c>
      <c r="T45" s="17">
        <v>0</v>
      </c>
      <c r="U45" s="17">
        <v>0</v>
      </c>
      <c r="V45" s="17">
        <v>0</v>
      </c>
      <c r="W45" s="17"/>
      <c r="X45" s="17">
        <v>0</v>
      </c>
      <c r="Y45" s="15"/>
      <c r="Z45" s="17">
        <v>612854</v>
      </c>
      <c r="AA45" s="17">
        <v>0</v>
      </c>
      <c r="AB45" s="17"/>
      <c r="AC45" s="15"/>
      <c r="AD45">
        <v>2201391721</v>
      </c>
      <c r="AE45" s="15" t="s">
        <v>429</v>
      </c>
      <c r="AF45" s="15"/>
      <c r="AG45" s="21">
        <v>222738552491817</v>
      </c>
      <c r="AH45" s="15"/>
      <c r="AI45" s="16">
        <v>44874</v>
      </c>
      <c r="AJ45" s="15"/>
      <c r="AK45" s="15">
        <v>2</v>
      </c>
      <c r="AL45" s="15"/>
      <c r="AM45" s="15" t="s">
        <v>144</v>
      </c>
      <c r="AN45" s="15">
        <v>1</v>
      </c>
      <c r="AO45" s="15">
        <v>20221130</v>
      </c>
      <c r="AP45" s="15">
        <v>20221109</v>
      </c>
      <c r="AQ45" s="17">
        <v>612854</v>
      </c>
      <c r="AR45" s="17">
        <v>0</v>
      </c>
      <c r="AS45" s="15"/>
      <c r="AT45" s="16">
        <v>45077</v>
      </c>
    </row>
    <row r="46" spans="1:46" hidden="1" x14ac:dyDescent="0.2">
      <c r="A46" s="15">
        <v>805026250</v>
      </c>
      <c r="B46" s="15" t="s">
        <v>100</v>
      </c>
      <c r="C46" s="15" t="s">
        <v>103</v>
      </c>
      <c r="D46" s="15">
        <v>270614</v>
      </c>
      <c r="E46" s="15" t="s">
        <v>103</v>
      </c>
      <c r="F46" s="15">
        <v>270614</v>
      </c>
      <c r="G46" s="15" t="s">
        <v>202</v>
      </c>
      <c r="H46" s="15" t="s">
        <v>327</v>
      </c>
      <c r="I46" s="16">
        <v>44875</v>
      </c>
      <c r="J46" s="17">
        <v>3598000</v>
      </c>
      <c r="K46" s="17">
        <v>3598000</v>
      </c>
      <c r="L46" s="15" t="s">
        <v>145</v>
      </c>
      <c r="M46" s="15" t="s">
        <v>146</v>
      </c>
      <c r="N46" s="15" t="s">
        <v>430</v>
      </c>
      <c r="O46" s="15"/>
      <c r="P46" s="15"/>
      <c r="Q46" s="15"/>
      <c r="R46" s="17">
        <v>3598000</v>
      </c>
      <c r="S46" s="17">
        <v>0</v>
      </c>
      <c r="T46" s="17">
        <v>0</v>
      </c>
      <c r="U46" s="17">
        <v>0</v>
      </c>
      <c r="V46" s="17">
        <v>0</v>
      </c>
      <c r="W46" s="17"/>
      <c r="X46" s="17">
        <v>0</v>
      </c>
      <c r="Y46" s="15"/>
      <c r="Z46" s="17">
        <v>3598000</v>
      </c>
      <c r="AA46" s="17">
        <v>0</v>
      </c>
      <c r="AB46" s="17"/>
      <c r="AC46" s="15"/>
      <c r="AD46">
        <v>2201391721</v>
      </c>
      <c r="AE46" s="15" t="s">
        <v>429</v>
      </c>
      <c r="AF46" s="15"/>
      <c r="AG46" s="21">
        <v>999999999999999</v>
      </c>
      <c r="AH46" s="15"/>
      <c r="AI46" s="16">
        <v>44930</v>
      </c>
      <c r="AJ46" s="15"/>
      <c r="AK46" s="15">
        <v>2</v>
      </c>
      <c r="AL46" s="15"/>
      <c r="AM46" s="15" t="s">
        <v>144</v>
      </c>
      <c r="AN46" s="15">
        <v>2</v>
      </c>
      <c r="AO46" s="15">
        <v>20230228</v>
      </c>
      <c r="AP46" s="15">
        <v>20230209</v>
      </c>
      <c r="AQ46" s="17">
        <v>3598000</v>
      </c>
      <c r="AR46" s="17">
        <v>0</v>
      </c>
      <c r="AS46" s="15"/>
      <c r="AT46" s="16">
        <v>45077</v>
      </c>
    </row>
    <row r="47" spans="1:46" hidden="1" x14ac:dyDescent="0.2">
      <c r="A47" s="15">
        <v>805026250</v>
      </c>
      <c r="B47" s="15" t="s">
        <v>100</v>
      </c>
      <c r="C47" s="15" t="s">
        <v>103</v>
      </c>
      <c r="D47" s="15">
        <v>273210</v>
      </c>
      <c r="E47" s="15" t="s">
        <v>103</v>
      </c>
      <c r="F47" s="15">
        <v>273210</v>
      </c>
      <c r="G47" s="15" t="s">
        <v>210</v>
      </c>
      <c r="H47" s="15" t="s">
        <v>335</v>
      </c>
      <c r="I47" s="16">
        <v>44928</v>
      </c>
      <c r="J47" s="17">
        <v>9320000</v>
      </c>
      <c r="K47" s="17">
        <v>9320000</v>
      </c>
      <c r="L47" s="15" t="s">
        <v>145</v>
      </c>
      <c r="M47" s="15" t="s">
        <v>146</v>
      </c>
      <c r="N47" s="15" t="s">
        <v>430</v>
      </c>
      <c r="O47" s="15"/>
      <c r="P47" s="15"/>
      <c r="Q47" s="15"/>
      <c r="R47" s="17">
        <v>9320000</v>
      </c>
      <c r="S47" s="17">
        <v>0</v>
      </c>
      <c r="T47" s="17">
        <v>0</v>
      </c>
      <c r="U47" s="17">
        <v>0</v>
      </c>
      <c r="V47" s="17">
        <v>0</v>
      </c>
      <c r="W47" s="17"/>
      <c r="X47" s="17">
        <v>0</v>
      </c>
      <c r="Y47" s="15"/>
      <c r="Z47" s="17">
        <v>9320000</v>
      </c>
      <c r="AA47" s="17">
        <v>0</v>
      </c>
      <c r="AB47" s="15"/>
      <c r="AC47" s="15"/>
      <c r="AD47" s="15"/>
      <c r="AE47" s="15"/>
      <c r="AF47" s="15"/>
      <c r="AG47" s="21">
        <v>230023353342801</v>
      </c>
      <c r="AH47" s="15"/>
      <c r="AI47" s="16">
        <v>44931</v>
      </c>
      <c r="AJ47" s="15"/>
      <c r="AK47" s="15">
        <v>2</v>
      </c>
      <c r="AL47" s="15"/>
      <c r="AM47" s="15" t="s">
        <v>144</v>
      </c>
      <c r="AN47" s="15">
        <v>2</v>
      </c>
      <c r="AO47" s="15">
        <v>20230228</v>
      </c>
      <c r="AP47" s="15">
        <v>20230209</v>
      </c>
      <c r="AQ47" s="17">
        <v>9320000</v>
      </c>
      <c r="AR47" s="17">
        <v>0</v>
      </c>
      <c r="AS47" s="15"/>
      <c r="AT47" s="16">
        <v>45077</v>
      </c>
    </row>
    <row r="48" spans="1:46" hidden="1" x14ac:dyDescent="0.2">
      <c r="A48" s="15">
        <v>805026250</v>
      </c>
      <c r="B48" s="15" t="s">
        <v>100</v>
      </c>
      <c r="C48" s="15" t="s">
        <v>103</v>
      </c>
      <c r="D48" s="15">
        <v>273211</v>
      </c>
      <c r="E48" s="15" t="s">
        <v>103</v>
      </c>
      <c r="F48" s="15">
        <v>273211</v>
      </c>
      <c r="G48" s="15" t="s">
        <v>211</v>
      </c>
      <c r="H48" s="15" t="s">
        <v>336</v>
      </c>
      <c r="I48" s="16">
        <v>44928</v>
      </c>
      <c r="J48" s="17">
        <v>12373360</v>
      </c>
      <c r="K48" s="17">
        <v>12373360</v>
      </c>
      <c r="L48" s="15" t="s">
        <v>145</v>
      </c>
      <c r="M48" s="15" t="s">
        <v>146</v>
      </c>
      <c r="N48" s="15" t="s">
        <v>430</v>
      </c>
      <c r="O48" s="15"/>
      <c r="P48" s="15"/>
      <c r="Q48" s="15"/>
      <c r="R48" s="17">
        <v>12373360</v>
      </c>
      <c r="S48" s="17">
        <v>0</v>
      </c>
      <c r="T48" s="17">
        <v>0</v>
      </c>
      <c r="U48" s="17">
        <v>0</v>
      </c>
      <c r="V48" s="17">
        <v>0</v>
      </c>
      <c r="W48" s="17"/>
      <c r="X48" s="17">
        <v>0</v>
      </c>
      <c r="Y48" s="15"/>
      <c r="Z48" s="17">
        <v>12373360</v>
      </c>
      <c r="AA48" s="17">
        <v>0</v>
      </c>
      <c r="AB48" s="15"/>
      <c r="AC48" s="15"/>
      <c r="AD48" s="15"/>
      <c r="AE48" s="15"/>
      <c r="AF48" s="15"/>
      <c r="AG48" s="21">
        <v>230023353350479</v>
      </c>
      <c r="AH48" s="15"/>
      <c r="AI48" s="16">
        <v>44931</v>
      </c>
      <c r="AJ48" s="15"/>
      <c r="AK48" s="15">
        <v>2</v>
      </c>
      <c r="AL48" s="15"/>
      <c r="AM48" s="15" t="s">
        <v>144</v>
      </c>
      <c r="AN48" s="15">
        <v>2</v>
      </c>
      <c r="AO48" s="15">
        <v>20230228</v>
      </c>
      <c r="AP48" s="15">
        <v>20230209</v>
      </c>
      <c r="AQ48" s="17">
        <v>12373360</v>
      </c>
      <c r="AR48" s="17">
        <v>0</v>
      </c>
      <c r="AS48" s="15"/>
      <c r="AT48" s="16">
        <v>45077</v>
      </c>
    </row>
    <row r="49" spans="1:46" hidden="1" x14ac:dyDescent="0.2">
      <c r="A49" s="15">
        <v>805026250</v>
      </c>
      <c r="B49" s="15" t="s">
        <v>100</v>
      </c>
      <c r="C49" s="15" t="s">
        <v>103</v>
      </c>
      <c r="D49" s="15">
        <v>273297</v>
      </c>
      <c r="E49" s="15" t="s">
        <v>103</v>
      </c>
      <c r="F49" s="15">
        <v>273297</v>
      </c>
      <c r="G49" s="15" t="s">
        <v>212</v>
      </c>
      <c r="H49" s="15" t="s">
        <v>337</v>
      </c>
      <c r="I49" s="16">
        <v>44931</v>
      </c>
      <c r="J49" s="17">
        <v>2589695</v>
      </c>
      <c r="K49" s="17">
        <v>2589695</v>
      </c>
      <c r="L49" s="15" t="s">
        <v>145</v>
      </c>
      <c r="M49" s="15" t="s">
        <v>146</v>
      </c>
      <c r="N49" s="15" t="s">
        <v>430</v>
      </c>
      <c r="O49" s="15"/>
      <c r="P49" s="15"/>
      <c r="Q49" s="15"/>
      <c r="R49" s="17">
        <v>2589695</v>
      </c>
      <c r="S49" s="17">
        <v>0</v>
      </c>
      <c r="T49" s="17">
        <v>0</v>
      </c>
      <c r="U49" s="17">
        <v>0</v>
      </c>
      <c r="V49" s="17">
        <v>0</v>
      </c>
      <c r="W49" s="17"/>
      <c r="X49" s="17">
        <v>0</v>
      </c>
      <c r="Y49" s="15"/>
      <c r="Z49" s="17">
        <v>2589695</v>
      </c>
      <c r="AA49" s="17">
        <v>0</v>
      </c>
      <c r="AB49" s="15"/>
      <c r="AC49" s="15"/>
      <c r="AD49" s="15"/>
      <c r="AE49" s="15"/>
      <c r="AF49" s="15"/>
      <c r="AG49" s="21">
        <v>222848552363903</v>
      </c>
      <c r="AH49" s="15"/>
      <c r="AI49" s="16">
        <v>44936</v>
      </c>
      <c r="AJ49" s="15"/>
      <c r="AK49" s="15">
        <v>2</v>
      </c>
      <c r="AL49" s="15"/>
      <c r="AM49" s="15" t="s">
        <v>144</v>
      </c>
      <c r="AN49" s="15">
        <v>2</v>
      </c>
      <c r="AO49" s="15">
        <v>20230321</v>
      </c>
      <c r="AP49" s="15">
        <v>20230306</v>
      </c>
      <c r="AQ49" s="17">
        <v>2589695</v>
      </c>
      <c r="AR49" s="17">
        <v>0</v>
      </c>
      <c r="AS49" s="15"/>
      <c r="AT49" s="16">
        <v>45077</v>
      </c>
    </row>
    <row r="50" spans="1:46" hidden="1" x14ac:dyDescent="0.2">
      <c r="A50" s="15">
        <v>805026250</v>
      </c>
      <c r="B50" s="15" t="s">
        <v>100</v>
      </c>
      <c r="C50" s="15" t="s">
        <v>103</v>
      </c>
      <c r="D50" s="15">
        <v>274103</v>
      </c>
      <c r="E50" s="15" t="s">
        <v>103</v>
      </c>
      <c r="F50" s="15">
        <v>274103</v>
      </c>
      <c r="G50" s="15" t="s">
        <v>213</v>
      </c>
      <c r="H50" s="15" t="s">
        <v>338</v>
      </c>
      <c r="I50" s="16">
        <v>44950</v>
      </c>
      <c r="J50" s="17">
        <v>815889</v>
      </c>
      <c r="K50" s="17">
        <v>815889</v>
      </c>
      <c r="L50" s="15" t="s">
        <v>145</v>
      </c>
      <c r="M50" s="15" t="s">
        <v>146</v>
      </c>
      <c r="N50" s="15" t="s">
        <v>430</v>
      </c>
      <c r="O50" s="15"/>
      <c r="P50" s="15"/>
      <c r="Q50" s="15"/>
      <c r="R50" s="17">
        <v>815889</v>
      </c>
      <c r="S50" s="17">
        <v>0</v>
      </c>
      <c r="T50" s="17">
        <v>0</v>
      </c>
      <c r="U50" s="17">
        <v>0</v>
      </c>
      <c r="V50" s="17">
        <v>0</v>
      </c>
      <c r="W50" s="17"/>
      <c r="X50" s="17">
        <v>0</v>
      </c>
      <c r="Y50" s="15"/>
      <c r="Z50" s="17">
        <v>815889</v>
      </c>
      <c r="AA50" s="17">
        <v>0</v>
      </c>
      <c r="AB50" s="15"/>
      <c r="AC50" s="15"/>
      <c r="AD50" s="15"/>
      <c r="AE50" s="15"/>
      <c r="AF50" s="15"/>
      <c r="AG50" s="21">
        <v>222083360364534</v>
      </c>
      <c r="AH50" s="15"/>
      <c r="AI50" s="16">
        <v>44971</v>
      </c>
      <c r="AJ50" s="15"/>
      <c r="AK50" s="15">
        <v>2</v>
      </c>
      <c r="AL50" s="15"/>
      <c r="AM50" s="15" t="s">
        <v>144</v>
      </c>
      <c r="AN50" s="15">
        <v>1</v>
      </c>
      <c r="AO50" s="15">
        <v>20230228</v>
      </c>
      <c r="AP50" s="15">
        <v>20230214</v>
      </c>
      <c r="AQ50" s="17">
        <v>815889</v>
      </c>
      <c r="AR50" s="17">
        <v>0</v>
      </c>
      <c r="AS50" s="15"/>
      <c r="AT50" s="16">
        <v>45077</v>
      </c>
    </row>
    <row r="51" spans="1:46" hidden="1" x14ac:dyDescent="0.2">
      <c r="A51" s="15">
        <v>805026250</v>
      </c>
      <c r="B51" s="15" t="s">
        <v>100</v>
      </c>
      <c r="C51" s="15" t="s">
        <v>103</v>
      </c>
      <c r="D51" s="15">
        <v>274142</v>
      </c>
      <c r="E51" s="15" t="s">
        <v>103</v>
      </c>
      <c r="F51" s="15">
        <v>274142</v>
      </c>
      <c r="G51" s="15" t="s">
        <v>214</v>
      </c>
      <c r="H51" s="15" t="s">
        <v>339</v>
      </c>
      <c r="I51" s="16">
        <v>44951</v>
      </c>
      <c r="J51" s="17">
        <v>1192131</v>
      </c>
      <c r="K51" s="17">
        <v>1161440</v>
      </c>
      <c r="L51" s="15" t="s">
        <v>145</v>
      </c>
      <c r="M51" s="15" t="s">
        <v>146</v>
      </c>
      <c r="N51" s="15" t="s">
        <v>430</v>
      </c>
      <c r="O51" s="15"/>
      <c r="P51" s="15"/>
      <c r="Q51" s="15"/>
      <c r="R51" s="17">
        <v>1192131</v>
      </c>
      <c r="S51" s="17">
        <v>0</v>
      </c>
      <c r="T51" s="17">
        <v>0</v>
      </c>
      <c r="U51" s="17">
        <v>0</v>
      </c>
      <c r="V51" s="17">
        <v>0</v>
      </c>
      <c r="W51" s="17"/>
      <c r="X51" s="17">
        <v>0</v>
      </c>
      <c r="Y51" s="15"/>
      <c r="Z51" s="17">
        <v>1192131</v>
      </c>
      <c r="AA51" s="17">
        <v>0</v>
      </c>
      <c r="AB51" s="15"/>
      <c r="AC51" s="15"/>
      <c r="AD51" s="15"/>
      <c r="AE51" s="15"/>
      <c r="AF51" s="15"/>
      <c r="AG51" s="21">
        <v>223268516413429</v>
      </c>
      <c r="AH51" s="15"/>
      <c r="AI51" s="16">
        <v>44971</v>
      </c>
      <c r="AJ51" s="15"/>
      <c r="AK51" s="15">
        <v>2</v>
      </c>
      <c r="AL51" s="15"/>
      <c r="AM51" s="15" t="s">
        <v>144</v>
      </c>
      <c r="AN51" s="15">
        <v>2</v>
      </c>
      <c r="AO51" s="15">
        <v>20230321</v>
      </c>
      <c r="AP51" s="15">
        <v>20230306</v>
      </c>
      <c r="AQ51" s="17">
        <v>1192131</v>
      </c>
      <c r="AR51" s="17">
        <v>0</v>
      </c>
      <c r="AS51" s="15"/>
      <c r="AT51" s="16">
        <v>45077</v>
      </c>
    </row>
    <row r="52" spans="1:46" hidden="1" x14ac:dyDescent="0.2">
      <c r="A52" s="15">
        <v>805026250</v>
      </c>
      <c r="B52" s="15" t="s">
        <v>100</v>
      </c>
      <c r="C52" s="15" t="s">
        <v>103</v>
      </c>
      <c r="D52" s="15">
        <v>274178</v>
      </c>
      <c r="E52" s="15" t="s">
        <v>103</v>
      </c>
      <c r="F52" s="15">
        <v>274178</v>
      </c>
      <c r="G52" s="15" t="s">
        <v>215</v>
      </c>
      <c r="H52" s="15" t="s">
        <v>340</v>
      </c>
      <c r="I52" s="16">
        <v>44951</v>
      </c>
      <c r="J52" s="17">
        <v>78528</v>
      </c>
      <c r="K52" s="17">
        <v>78528</v>
      </c>
      <c r="L52" s="15" t="s">
        <v>145</v>
      </c>
      <c r="M52" s="15" t="s">
        <v>146</v>
      </c>
      <c r="N52" s="15" t="s">
        <v>430</v>
      </c>
      <c r="O52" s="15"/>
      <c r="P52" s="15"/>
      <c r="Q52" s="15"/>
      <c r="R52" s="17">
        <v>78528</v>
      </c>
      <c r="S52" s="17">
        <v>0</v>
      </c>
      <c r="T52" s="17">
        <v>0</v>
      </c>
      <c r="U52" s="17">
        <v>0</v>
      </c>
      <c r="V52" s="17">
        <v>0</v>
      </c>
      <c r="W52" s="17"/>
      <c r="X52" s="17">
        <v>0</v>
      </c>
      <c r="Y52" s="15"/>
      <c r="Z52" s="17">
        <v>78528</v>
      </c>
      <c r="AA52" s="17">
        <v>0</v>
      </c>
      <c r="AB52" s="15"/>
      <c r="AC52" s="15"/>
      <c r="AD52" s="15"/>
      <c r="AE52" s="15"/>
      <c r="AF52" s="15"/>
      <c r="AG52" s="21">
        <v>222513360522472</v>
      </c>
      <c r="AH52" s="15"/>
      <c r="AI52" s="16">
        <v>44971</v>
      </c>
      <c r="AJ52" s="15"/>
      <c r="AK52" s="15">
        <v>2</v>
      </c>
      <c r="AL52" s="15"/>
      <c r="AM52" s="15" t="s">
        <v>144</v>
      </c>
      <c r="AN52" s="15">
        <v>1</v>
      </c>
      <c r="AO52" s="15">
        <v>20230228</v>
      </c>
      <c r="AP52" s="15">
        <v>20230214</v>
      </c>
      <c r="AQ52" s="17">
        <v>78528</v>
      </c>
      <c r="AR52" s="17">
        <v>0</v>
      </c>
      <c r="AS52" s="15"/>
      <c r="AT52" s="16">
        <v>45077</v>
      </c>
    </row>
    <row r="53" spans="1:46" hidden="1" x14ac:dyDescent="0.2">
      <c r="A53" s="15">
        <v>805026250</v>
      </c>
      <c r="B53" s="15" t="s">
        <v>100</v>
      </c>
      <c r="C53" s="15" t="s">
        <v>103</v>
      </c>
      <c r="D53" s="15">
        <v>274377</v>
      </c>
      <c r="E53" s="15" t="s">
        <v>103</v>
      </c>
      <c r="F53" s="15">
        <v>274377</v>
      </c>
      <c r="G53" s="15" t="s">
        <v>216</v>
      </c>
      <c r="H53" s="15" t="s">
        <v>341</v>
      </c>
      <c r="I53" s="16">
        <v>44956</v>
      </c>
      <c r="J53" s="17">
        <v>10040000</v>
      </c>
      <c r="K53" s="17">
        <v>10040000</v>
      </c>
      <c r="L53" s="15" t="s">
        <v>145</v>
      </c>
      <c r="M53" s="15" t="s">
        <v>146</v>
      </c>
      <c r="N53" s="15" t="s">
        <v>430</v>
      </c>
      <c r="O53" s="15"/>
      <c r="P53" s="15"/>
      <c r="Q53" s="15"/>
      <c r="R53" s="17">
        <v>10040000</v>
      </c>
      <c r="S53" s="17">
        <v>0</v>
      </c>
      <c r="T53" s="17">
        <v>0</v>
      </c>
      <c r="U53" s="17">
        <v>0</v>
      </c>
      <c r="V53" s="17">
        <v>0</v>
      </c>
      <c r="W53" s="17"/>
      <c r="X53" s="17">
        <v>0</v>
      </c>
      <c r="Y53" s="15"/>
      <c r="Z53" s="17">
        <v>10040000</v>
      </c>
      <c r="AA53" s="17">
        <v>0</v>
      </c>
      <c r="AB53" s="15"/>
      <c r="AC53" s="15"/>
      <c r="AD53" s="15"/>
      <c r="AE53" s="15"/>
      <c r="AF53" s="15"/>
      <c r="AG53" s="21">
        <v>230303353346661</v>
      </c>
      <c r="AH53" s="15"/>
      <c r="AI53" s="16">
        <v>44977</v>
      </c>
      <c r="AJ53" s="15"/>
      <c r="AK53" s="15">
        <v>2</v>
      </c>
      <c r="AL53" s="15"/>
      <c r="AM53" s="15" t="s">
        <v>144</v>
      </c>
      <c r="AN53" s="15">
        <v>2</v>
      </c>
      <c r="AO53" s="15">
        <v>20230330</v>
      </c>
      <c r="AP53" s="15">
        <v>20230306</v>
      </c>
      <c r="AQ53" s="17">
        <v>10040000</v>
      </c>
      <c r="AR53" s="17">
        <v>0</v>
      </c>
      <c r="AS53" s="15"/>
      <c r="AT53" s="16">
        <v>45077</v>
      </c>
    </row>
    <row r="54" spans="1:46" hidden="1" x14ac:dyDescent="0.2">
      <c r="A54" s="15">
        <v>805026250</v>
      </c>
      <c r="B54" s="15" t="s">
        <v>100</v>
      </c>
      <c r="C54" s="15" t="s">
        <v>103</v>
      </c>
      <c r="D54" s="15">
        <v>274481</v>
      </c>
      <c r="E54" s="15" t="s">
        <v>103</v>
      </c>
      <c r="F54" s="15">
        <v>274481</v>
      </c>
      <c r="G54" s="15" t="s">
        <v>217</v>
      </c>
      <c r="H54" s="15" t="s">
        <v>342</v>
      </c>
      <c r="I54" s="16">
        <v>44957</v>
      </c>
      <c r="J54" s="17">
        <v>5020000</v>
      </c>
      <c r="K54" s="17">
        <v>5020000</v>
      </c>
      <c r="L54" s="15" t="s">
        <v>145</v>
      </c>
      <c r="M54" s="15" t="s">
        <v>146</v>
      </c>
      <c r="N54" s="15" t="s">
        <v>430</v>
      </c>
      <c r="O54" s="15"/>
      <c r="P54" s="15"/>
      <c r="Q54" s="15"/>
      <c r="R54" s="17">
        <v>5020000</v>
      </c>
      <c r="S54" s="17">
        <v>0</v>
      </c>
      <c r="T54" s="17">
        <v>0</v>
      </c>
      <c r="U54" s="17">
        <v>0</v>
      </c>
      <c r="V54" s="17">
        <v>0</v>
      </c>
      <c r="W54" s="17"/>
      <c r="X54" s="17">
        <v>0</v>
      </c>
      <c r="Y54" s="15"/>
      <c r="Z54" s="17">
        <v>5020000</v>
      </c>
      <c r="AA54" s="17">
        <v>0</v>
      </c>
      <c r="AB54" s="15"/>
      <c r="AC54" s="15"/>
      <c r="AD54" s="15"/>
      <c r="AE54" s="15"/>
      <c r="AF54" s="15"/>
      <c r="AG54" s="21">
        <v>230303353336930</v>
      </c>
      <c r="AH54" s="15"/>
      <c r="AI54" s="16">
        <v>44977</v>
      </c>
      <c r="AJ54" s="15"/>
      <c r="AK54" s="15">
        <v>2</v>
      </c>
      <c r="AL54" s="15"/>
      <c r="AM54" s="15" t="s">
        <v>144</v>
      </c>
      <c r="AN54" s="15">
        <v>2</v>
      </c>
      <c r="AO54" s="15">
        <v>20230330</v>
      </c>
      <c r="AP54" s="15">
        <v>20230306</v>
      </c>
      <c r="AQ54" s="17">
        <v>5020000</v>
      </c>
      <c r="AR54" s="17">
        <v>0</v>
      </c>
      <c r="AS54" s="15"/>
      <c r="AT54" s="16">
        <v>45077</v>
      </c>
    </row>
    <row r="55" spans="1:46" hidden="1" x14ac:dyDescent="0.2">
      <c r="A55" s="15">
        <v>805026250</v>
      </c>
      <c r="B55" s="15" t="s">
        <v>100</v>
      </c>
      <c r="C55" s="15" t="s">
        <v>103</v>
      </c>
      <c r="D55" s="15">
        <v>274498</v>
      </c>
      <c r="E55" s="15" t="s">
        <v>103</v>
      </c>
      <c r="F55" s="15">
        <v>274498</v>
      </c>
      <c r="G55" s="15" t="s">
        <v>218</v>
      </c>
      <c r="H55" s="15" t="s">
        <v>343</v>
      </c>
      <c r="I55" s="16">
        <v>44957</v>
      </c>
      <c r="J55" s="17">
        <v>873126</v>
      </c>
      <c r="K55" s="17">
        <v>873126</v>
      </c>
      <c r="L55" s="15" t="s">
        <v>145</v>
      </c>
      <c r="M55" s="15" t="s">
        <v>146</v>
      </c>
      <c r="N55" s="15" t="s">
        <v>430</v>
      </c>
      <c r="O55" s="15"/>
      <c r="P55" s="15"/>
      <c r="Q55" s="15"/>
      <c r="R55" s="17">
        <v>873126</v>
      </c>
      <c r="S55" s="17">
        <v>0</v>
      </c>
      <c r="T55" s="17">
        <v>0</v>
      </c>
      <c r="U55" s="17">
        <v>0</v>
      </c>
      <c r="V55" s="17">
        <v>0</v>
      </c>
      <c r="W55" s="17"/>
      <c r="X55" s="17">
        <v>0</v>
      </c>
      <c r="Y55" s="15"/>
      <c r="Z55" s="17">
        <v>873126</v>
      </c>
      <c r="AA55" s="17">
        <v>0</v>
      </c>
      <c r="AB55" s="15"/>
      <c r="AC55" s="15"/>
      <c r="AD55" s="15"/>
      <c r="AE55" s="15"/>
      <c r="AF55" s="15"/>
      <c r="AG55" s="21">
        <v>230168545606345</v>
      </c>
      <c r="AH55" s="15"/>
      <c r="AI55" s="16">
        <v>44971</v>
      </c>
      <c r="AJ55" s="15"/>
      <c r="AK55" s="15">
        <v>2</v>
      </c>
      <c r="AL55" s="15"/>
      <c r="AM55" s="15" t="s">
        <v>144</v>
      </c>
      <c r="AN55" s="15">
        <v>1</v>
      </c>
      <c r="AO55" s="15">
        <v>20230228</v>
      </c>
      <c r="AP55" s="15">
        <v>20230214</v>
      </c>
      <c r="AQ55" s="17">
        <v>873126</v>
      </c>
      <c r="AR55" s="17">
        <v>0</v>
      </c>
      <c r="AS55" s="15"/>
      <c r="AT55" s="16">
        <v>45077</v>
      </c>
    </row>
    <row r="56" spans="1:46" hidden="1" x14ac:dyDescent="0.2">
      <c r="A56" s="15">
        <v>805026250</v>
      </c>
      <c r="B56" s="15" t="s">
        <v>100</v>
      </c>
      <c r="C56" s="15" t="s">
        <v>103</v>
      </c>
      <c r="D56" s="15">
        <v>274502</v>
      </c>
      <c r="E56" s="15" t="s">
        <v>103</v>
      </c>
      <c r="F56" s="15">
        <v>274502</v>
      </c>
      <c r="G56" s="15" t="s">
        <v>219</v>
      </c>
      <c r="H56" s="15" t="s">
        <v>344</v>
      </c>
      <c r="I56" s="16">
        <v>44957</v>
      </c>
      <c r="J56" s="17">
        <v>860176</v>
      </c>
      <c r="K56" s="17">
        <v>860176</v>
      </c>
      <c r="L56" s="15" t="s">
        <v>145</v>
      </c>
      <c r="M56" s="15" t="s">
        <v>146</v>
      </c>
      <c r="N56" s="15" t="s">
        <v>430</v>
      </c>
      <c r="O56" s="15"/>
      <c r="P56" s="15"/>
      <c r="Q56" s="15"/>
      <c r="R56" s="17">
        <v>860176</v>
      </c>
      <c r="S56" s="17">
        <v>0</v>
      </c>
      <c r="T56" s="17">
        <v>0</v>
      </c>
      <c r="U56" s="17">
        <v>0</v>
      </c>
      <c r="V56" s="17">
        <v>0</v>
      </c>
      <c r="W56" s="17"/>
      <c r="X56" s="17">
        <v>0</v>
      </c>
      <c r="Y56" s="15"/>
      <c r="Z56" s="17">
        <v>860176</v>
      </c>
      <c r="AA56" s="17">
        <v>0</v>
      </c>
      <c r="AB56" s="15"/>
      <c r="AC56" s="15"/>
      <c r="AD56" s="15"/>
      <c r="AE56" s="15"/>
      <c r="AF56" s="15"/>
      <c r="AG56" s="21">
        <v>222808516608116</v>
      </c>
      <c r="AH56" s="15"/>
      <c r="AI56" s="16">
        <v>44971</v>
      </c>
      <c r="AJ56" s="15"/>
      <c r="AK56" s="15">
        <v>2</v>
      </c>
      <c r="AL56" s="15"/>
      <c r="AM56" s="15" t="s">
        <v>144</v>
      </c>
      <c r="AN56" s="15">
        <v>1</v>
      </c>
      <c r="AO56" s="15">
        <v>20230228</v>
      </c>
      <c r="AP56" s="15">
        <v>20230214</v>
      </c>
      <c r="AQ56" s="17">
        <v>860176</v>
      </c>
      <c r="AR56" s="17">
        <v>0</v>
      </c>
      <c r="AS56" s="15"/>
      <c r="AT56" s="16">
        <v>45077</v>
      </c>
    </row>
    <row r="57" spans="1:46" hidden="1" x14ac:dyDescent="0.2">
      <c r="A57" s="15">
        <v>805026250</v>
      </c>
      <c r="B57" s="15" t="s">
        <v>100</v>
      </c>
      <c r="C57" s="15" t="s">
        <v>103</v>
      </c>
      <c r="D57" s="15">
        <v>274872</v>
      </c>
      <c r="E57" s="15" t="s">
        <v>103</v>
      </c>
      <c r="F57" s="15">
        <v>274872</v>
      </c>
      <c r="G57" s="15" t="s">
        <v>220</v>
      </c>
      <c r="H57" s="15" t="s">
        <v>345</v>
      </c>
      <c r="I57" s="16">
        <v>44965</v>
      </c>
      <c r="J57" s="17">
        <v>10040000</v>
      </c>
      <c r="K57" s="17">
        <v>10040000</v>
      </c>
      <c r="L57" s="15" t="s">
        <v>145</v>
      </c>
      <c r="M57" s="15" t="s">
        <v>146</v>
      </c>
      <c r="N57" s="15" t="s">
        <v>430</v>
      </c>
      <c r="O57" s="15"/>
      <c r="P57" s="15"/>
      <c r="Q57" s="15"/>
      <c r="R57" s="17">
        <v>10040000</v>
      </c>
      <c r="S57" s="17">
        <v>0</v>
      </c>
      <c r="T57" s="17">
        <v>0</v>
      </c>
      <c r="U57" s="17">
        <v>0</v>
      </c>
      <c r="V57" s="17">
        <v>0</v>
      </c>
      <c r="W57" s="17"/>
      <c r="X57" s="17">
        <v>0</v>
      </c>
      <c r="Y57" s="15"/>
      <c r="Z57" s="17">
        <v>10040000</v>
      </c>
      <c r="AA57" s="17">
        <v>0</v>
      </c>
      <c r="AB57" s="15"/>
      <c r="AC57" s="15"/>
      <c r="AD57" s="15"/>
      <c r="AE57" s="15"/>
      <c r="AF57" s="15"/>
      <c r="AG57" s="21">
        <v>230383353620570</v>
      </c>
      <c r="AH57" s="15"/>
      <c r="AI57" s="16">
        <v>44986</v>
      </c>
      <c r="AJ57" s="15"/>
      <c r="AK57" s="15">
        <v>2</v>
      </c>
      <c r="AL57" s="15"/>
      <c r="AM57" s="15" t="s">
        <v>144</v>
      </c>
      <c r="AN57" s="15">
        <v>2</v>
      </c>
      <c r="AO57" s="15">
        <v>20230330</v>
      </c>
      <c r="AP57" s="15">
        <v>20230310</v>
      </c>
      <c r="AQ57" s="17">
        <v>10040000</v>
      </c>
      <c r="AR57" s="17">
        <v>0</v>
      </c>
      <c r="AS57" s="15"/>
      <c r="AT57" s="16">
        <v>45077</v>
      </c>
    </row>
    <row r="58" spans="1:46" hidden="1" x14ac:dyDescent="0.2">
      <c r="A58" s="15">
        <v>805026250</v>
      </c>
      <c r="B58" s="15" t="s">
        <v>100</v>
      </c>
      <c r="C58" s="15" t="s">
        <v>103</v>
      </c>
      <c r="D58" s="15">
        <v>275066</v>
      </c>
      <c r="E58" s="15" t="s">
        <v>103</v>
      </c>
      <c r="F58" s="15">
        <v>275066</v>
      </c>
      <c r="G58" s="15" t="s">
        <v>221</v>
      </c>
      <c r="H58" s="15" t="s">
        <v>346</v>
      </c>
      <c r="I58" s="16">
        <v>44970</v>
      </c>
      <c r="J58" s="17">
        <v>1201967</v>
      </c>
      <c r="K58" s="17">
        <v>1201967</v>
      </c>
      <c r="L58" s="15" t="s">
        <v>145</v>
      </c>
      <c r="M58" s="15" t="s">
        <v>146</v>
      </c>
      <c r="N58" s="15" t="s">
        <v>430</v>
      </c>
      <c r="O58" s="15"/>
      <c r="P58" s="15"/>
      <c r="Q58" s="15"/>
      <c r="R58" s="17">
        <v>1201967</v>
      </c>
      <c r="S58" s="17">
        <v>0</v>
      </c>
      <c r="T58" s="17">
        <v>0</v>
      </c>
      <c r="U58" s="17">
        <v>0</v>
      </c>
      <c r="V58" s="17">
        <v>0</v>
      </c>
      <c r="W58" s="17"/>
      <c r="X58" s="17">
        <v>0</v>
      </c>
      <c r="Y58" s="15"/>
      <c r="Z58" s="17">
        <v>1201967</v>
      </c>
      <c r="AA58" s="17">
        <v>0</v>
      </c>
      <c r="AB58" s="15"/>
      <c r="AC58" s="15"/>
      <c r="AD58" s="15"/>
      <c r="AE58" s="15"/>
      <c r="AF58" s="15"/>
      <c r="AG58" s="21">
        <v>222708516613861</v>
      </c>
      <c r="AH58" s="15"/>
      <c r="AI58" s="16">
        <v>44977</v>
      </c>
      <c r="AJ58" s="15"/>
      <c r="AK58" s="15">
        <v>2</v>
      </c>
      <c r="AL58" s="15"/>
      <c r="AM58" s="15" t="s">
        <v>144</v>
      </c>
      <c r="AN58" s="15">
        <v>1</v>
      </c>
      <c r="AO58" s="15">
        <v>20230228</v>
      </c>
      <c r="AP58" s="15">
        <v>20230218</v>
      </c>
      <c r="AQ58" s="17">
        <v>1201967</v>
      </c>
      <c r="AR58" s="17">
        <v>0</v>
      </c>
      <c r="AS58" s="15"/>
      <c r="AT58" s="16">
        <v>45077</v>
      </c>
    </row>
    <row r="59" spans="1:46" hidden="1" x14ac:dyDescent="0.2">
      <c r="A59" s="15">
        <v>805026250</v>
      </c>
      <c r="B59" s="15" t="s">
        <v>100</v>
      </c>
      <c r="C59" s="15" t="s">
        <v>103</v>
      </c>
      <c r="D59" s="15">
        <v>275069</v>
      </c>
      <c r="E59" s="15" t="s">
        <v>103</v>
      </c>
      <c r="F59" s="15">
        <v>275069</v>
      </c>
      <c r="G59" s="15" t="s">
        <v>222</v>
      </c>
      <c r="H59" s="15" t="s">
        <v>347</v>
      </c>
      <c r="I59" s="16">
        <v>44970</v>
      </c>
      <c r="J59" s="17">
        <v>2944000</v>
      </c>
      <c r="K59" s="17">
        <v>2944000</v>
      </c>
      <c r="L59" s="15" t="s">
        <v>145</v>
      </c>
      <c r="M59" s="15" t="s">
        <v>146</v>
      </c>
      <c r="N59" s="15" t="s">
        <v>430</v>
      </c>
      <c r="O59" s="15"/>
      <c r="P59" s="15"/>
      <c r="Q59" s="15"/>
      <c r="R59" s="17">
        <v>2944000</v>
      </c>
      <c r="S59" s="17">
        <v>0</v>
      </c>
      <c r="T59" s="17">
        <v>0</v>
      </c>
      <c r="U59" s="17">
        <v>0</v>
      </c>
      <c r="V59" s="17">
        <v>0</v>
      </c>
      <c r="W59" s="17"/>
      <c r="X59" s="17">
        <v>0</v>
      </c>
      <c r="Y59" s="15"/>
      <c r="Z59" s="17">
        <v>2944000</v>
      </c>
      <c r="AA59" s="17">
        <v>0</v>
      </c>
      <c r="AB59" s="15"/>
      <c r="AC59" s="15"/>
      <c r="AD59" s="15"/>
      <c r="AE59" s="15"/>
      <c r="AF59" s="15"/>
      <c r="AG59" s="21">
        <v>223208554566384</v>
      </c>
      <c r="AH59" s="15"/>
      <c r="AI59" s="16">
        <v>44977</v>
      </c>
      <c r="AJ59" s="15"/>
      <c r="AK59" s="15">
        <v>2</v>
      </c>
      <c r="AL59" s="15"/>
      <c r="AM59" s="15" t="s">
        <v>144</v>
      </c>
      <c r="AN59" s="15">
        <v>2</v>
      </c>
      <c r="AO59" s="15">
        <v>20230330</v>
      </c>
      <c r="AP59" s="15">
        <v>20230306</v>
      </c>
      <c r="AQ59" s="17">
        <v>2944000</v>
      </c>
      <c r="AR59" s="17">
        <v>0</v>
      </c>
      <c r="AS59" s="15"/>
      <c r="AT59" s="16">
        <v>45077</v>
      </c>
    </row>
    <row r="60" spans="1:46" hidden="1" x14ac:dyDescent="0.2">
      <c r="A60" s="15">
        <v>805026250</v>
      </c>
      <c r="B60" s="15" t="s">
        <v>100</v>
      </c>
      <c r="C60" s="15" t="s">
        <v>103</v>
      </c>
      <c r="D60" s="15">
        <v>275072</v>
      </c>
      <c r="E60" s="15" t="s">
        <v>103</v>
      </c>
      <c r="F60" s="15">
        <v>275072</v>
      </c>
      <c r="G60" s="15" t="s">
        <v>223</v>
      </c>
      <c r="H60" s="15" t="s">
        <v>348</v>
      </c>
      <c r="I60" s="16">
        <v>44970</v>
      </c>
      <c r="J60" s="17">
        <v>1634885</v>
      </c>
      <c r="K60" s="17">
        <v>1634885</v>
      </c>
      <c r="L60" s="15" t="s">
        <v>145</v>
      </c>
      <c r="M60" s="15" t="s">
        <v>146</v>
      </c>
      <c r="N60" s="15" t="s">
        <v>430</v>
      </c>
      <c r="O60" s="15"/>
      <c r="P60" s="15"/>
      <c r="Q60" s="15"/>
      <c r="R60" s="17">
        <v>1634885</v>
      </c>
      <c r="S60" s="17">
        <v>0</v>
      </c>
      <c r="T60" s="17">
        <v>0</v>
      </c>
      <c r="U60" s="17">
        <v>0</v>
      </c>
      <c r="V60" s="17">
        <v>0</v>
      </c>
      <c r="W60" s="17"/>
      <c r="X60" s="17">
        <v>0</v>
      </c>
      <c r="Y60" s="15"/>
      <c r="Z60" s="17">
        <v>1634885</v>
      </c>
      <c r="AA60" s="17">
        <v>0</v>
      </c>
      <c r="AB60" s="15"/>
      <c r="AC60" s="15"/>
      <c r="AD60" s="15"/>
      <c r="AE60" s="15"/>
      <c r="AF60" s="15"/>
      <c r="AG60" s="21">
        <v>230048545319638</v>
      </c>
      <c r="AH60" s="15"/>
      <c r="AI60" s="16">
        <v>44977</v>
      </c>
      <c r="AJ60" s="15"/>
      <c r="AK60" s="15">
        <v>2</v>
      </c>
      <c r="AL60" s="15"/>
      <c r="AM60" s="15" t="s">
        <v>144</v>
      </c>
      <c r="AN60" s="15">
        <v>1</v>
      </c>
      <c r="AO60" s="15">
        <v>20230228</v>
      </c>
      <c r="AP60" s="15">
        <v>20230218</v>
      </c>
      <c r="AQ60" s="17">
        <v>1634885</v>
      </c>
      <c r="AR60" s="17">
        <v>0</v>
      </c>
      <c r="AS60" s="15"/>
      <c r="AT60" s="16">
        <v>45077</v>
      </c>
    </row>
    <row r="61" spans="1:46" hidden="1" x14ac:dyDescent="0.2">
      <c r="A61" s="15">
        <v>805026250</v>
      </c>
      <c r="B61" s="15" t="s">
        <v>100</v>
      </c>
      <c r="C61" s="15" t="s">
        <v>103</v>
      </c>
      <c r="D61" s="15">
        <v>275077</v>
      </c>
      <c r="E61" s="15" t="s">
        <v>103</v>
      </c>
      <c r="F61" s="15">
        <v>275077</v>
      </c>
      <c r="G61" s="15" t="s">
        <v>224</v>
      </c>
      <c r="H61" s="15" t="s">
        <v>349</v>
      </c>
      <c r="I61" s="16">
        <v>44971</v>
      </c>
      <c r="J61" s="17">
        <v>39264</v>
      </c>
      <c r="K61" s="17">
        <v>39264</v>
      </c>
      <c r="L61" s="15" t="s">
        <v>145</v>
      </c>
      <c r="M61" s="15" t="s">
        <v>146</v>
      </c>
      <c r="N61" s="15" t="s">
        <v>430</v>
      </c>
      <c r="O61" s="15"/>
      <c r="P61" s="15"/>
      <c r="Q61" s="15"/>
      <c r="R61" s="17">
        <v>39264</v>
      </c>
      <c r="S61" s="17">
        <v>0</v>
      </c>
      <c r="T61" s="17">
        <v>0</v>
      </c>
      <c r="U61" s="17">
        <v>0</v>
      </c>
      <c r="V61" s="17">
        <v>0</v>
      </c>
      <c r="W61" s="17"/>
      <c r="X61" s="17">
        <v>0</v>
      </c>
      <c r="Y61" s="15"/>
      <c r="Z61" s="17">
        <v>39264</v>
      </c>
      <c r="AA61" s="17">
        <v>0</v>
      </c>
      <c r="AB61" s="15"/>
      <c r="AC61" s="15"/>
      <c r="AD61" s="15"/>
      <c r="AE61" s="15"/>
      <c r="AF61" s="15"/>
      <c r="AG61" s="21">
        <v>222948516330784</v>
      </c>
      <c r="AH61" s="15"/>
      <c r="AI61" s="16">
        <v>44977</v>
      </c>
      <c r="AJ61" s="15"/>
      <c r="AK61" s="15">
        <v>2</v>
      </c>
      <c r="AL61" s="15"/>
      <c r="AM61" s="15" t="s">
        <v>144</v>
      </c>
      <c r="AN61" s="15">
        <v>1</v>
      </c>
      <c r="AO61" s="15">
        <v>20230228</v>
      </c>
      <c r="AP61" s="15">
        <v>20230218</v>
      </c>
      <c r="AQ61" s="17">
        <v>39264</v>
      </c>
      <c r="AR61" s="17">
        <v>0</v>
      </c>
      <c r="AS61" s="15"/>
      <c r="AT61" s="16">
        <v>45077</v>
      </c>
    </row>
    <row r="62" spans="1:46" hidden="1" x14ac:dyDescent="0.2">
      <c r="A62" s="15">
        <v>805026250</v>
      </c>
      <c r="B62" s="15" t="s">
        <v>100</v>
      </c>
      <c r="C62" s="15" t="s">
        <v>103</v>
      </c>
      <c r="D62" s="15">
        <v>275078</v>
      </c>
      <c r="E62" s="15" t="s">
        <v>103</v>
      </c>
      <c r="F62" s="15">
        <v>275078</v>
      </c>
      <c r="G62" s="15" t="s">
        <v>225</v>
      </c>
      <c r="H62" s="15" t="s">
        <v>350</v>
      </c>
      <c r="I62" s="16">
        <v>44971</v>
      </c>
      <c r="J62" s="17">
        <v>395075</v>
      </c>
      <c r="K62" s="17">
        <v>395075</v>
      </c>
      <c r="L62" s="15" t="s">
        <v>145</v>
      </c>
      <c r="M62" s="15" t="s">
        <v>146</v>
      </c>
      <c r="N62" s="15" t="s">
        <v>430</v>
      </c>
      <c r="O62" s="15"/>
      <c r="P62" s="15"/>
      <c r="Q62" s="15"/>
      <c r="R62" s="17">
        <v>395075</v>
      </c>
      <c r="S62" s="17">
        <v>0</v>
      </c>
      <c r="T62" s="17">
        <v>0</v>
      </c>
      <c r="U62" s="17">
        <v>0</v>
      </c>
      <c r="V62" s="17">
        <v>0</v>
      </c>
      <c r="W62" s="17"/>
      <c r="X62" s="17">
        <v>0</v>
      </c>
      <c r="Y62" s="15"/>
      <c r="Z62" s="17">
        <v>395075</v>
      </c>
      <c r="AA62" s="17">
        <v>0</v>
      </c>
      <c r="AB62" s="15"/>
      <c r="AC62" s="15"/>
      <c r="AD62" s="15"/>
      <c r="AE62" s="15"/>
      <c r="AF62" s="15"/>
      <c r="AG62" s="21">
        <v>230398516585981</v>
      </c>
      <c r="AH62" s="15"/>
      <c r="AI62" s="16">
        <v>44977</v>
      </c>
      <c r="AJ62" s="15"/>
      <c r="AK62" s="15">
        <v>2</v>
      </c>
      <c r="AL62" s="15"/>
      <c r="AM62" s="15" t="s">
        <v>144</v>
      </c>
      <c r="AN62" s="15">
        <v>1</v>
      </c>
      <c r="AO62" s="15">
        <v>20230228</v>
      </c>
      <c r="AP62" s="15">
        <v>20230218</v>
      </c>
      <c r="AQ62" s="17">
        <v>395075</v>
      </c>
      <c r="AR62" s="17">
        <v>0</v>
      </c>
      <c r="AS62" s="15"/>
      <c r="AT62" s="16">
        <v>45077</v>
      </c>
    </row>
    <row r="63" spans="1:46" hidden="1" x14ac:dyDescent="0.2">
      <c r="A63" s="15">
        <v>805026250</v>
      </c>
      <c r="B63" s="15" t="s">
        <v>100</v>
      </c>
      <c r="C63" s="15" t="s">
        <v>103</v>
      </c>
      <c r="D63" s="15">
        <v>268120</v>
      </c>
      <c r="E63" s="15" t="s">
        <v>103</v>
      </c>
      <c r="F63" s="15">
        <v>268120</v>
      </c>
      <c r="G63" s="15" t="s">
        <v>226</v>
      </c>
      <c r="H63" s="15" t="s">
        <v>351</v>
      </c>
      <c r="I63" s="16">
        <v>44830</v>
      </c>
      <c r="J63" s="17">
        <v>1029339</v>
      </c>
      <c r="K63" s="17">
        <v>1029339</v>
      </c>
      <c r="L63" s="15" t="s">
        <v>145</v>
      </c>
      <c r="M63" s="15" t="s">
        <v>146</v>
      </c>
      <c r="N63" s="15" t="s">
        <v>430</v>
      </c>
      <c r="O63" s="15"/>
      <c r="P63" s="15"/>
      <c r="Q63" s="15"/>
      <c r="R63" s="17">
        <v>1029339</v>
      </c>
      <c r="S63" s="17">
        <v>0</v>
      </c>
      <c r="T63" s="17">
        <v>0</v>
      </c>
      <c r="U63" s="17">
        <v>0</v>
      </c>
      <c r="V63" s="17">
        <v>0</v>
      </c>
      <c r="W63" s="17"/>
      <c r="X63" s="17">
        <v>0</v>
      </c>
      <c r="Y63" s="15"/>
      <c r="Z63" s="17">
        <v>1029339</v>
      </c>
      <c r="AA63" s="17">
        <v>0</v>
      </c>
      <c r="AB63" s="15"/>
      <c r="AC63" s="15"/>
      <c r="AD63" s="15"/>
      <c r="AE63" s="15"/>
      <c r="AF63" s="15"/>
      <c r="AG63" s="21">
        <v>221093114419425</v>
      </c>
      <c r="AH63" s="15"/>
      <c r="AI63" s="16">
        <v>44839</v>
      </c>
      <c r="AJ63" s="15"/>
      <c r="AK63" s="15">
        <v>2</v>
      </c>
      <c r="AL63" s="15"/>
      <c r="AM63" s="15" t="s">
        <v>144</v>
      </c>
      <c r="AN63" s="15">
        <v>2</v>
      </c>
      <c r="AO63" s="15">
        <v>20221130</v>
      </c>
      <c r="AP63" s="15">
        <v>20221108</v>
      </c>
      <c r="AQ63" s="17">
        <v>1029339</v>
      </c>
      <c r="AR63" s="17">
        <v>0</v>
      </c>
      <c r="AS63" s="15"/>
      <c r="AT63" s="16">
        <v>45077</v>
      </c>
    </row>
    <row r="64" spans="1:46" hidden="1" x14ac:dyDescent="0.2">
      <c r="A64" s="15">
        <v>805026250</v>
      </c>
      <c r="B64" s="15" t="s">
        <v>100</v>
      </c>
      <c r="C64" s="15" t="s">
        <v>103</v>
      </c>
      <c r="D64" s="15">
        <v>268182</v>
      </c>
      <c r="E64" s="15" t="s">
        <v>103</v>
      </c>
      <c r="F64" s="15">
        <v>268182</v>
      </c>
      <c r="G64" s="15" t="s">
        <v>227</v>
      </c>
      <c r="H64" s="15" t="s">
        <v>352</v>
      </c>
      <c r="I64" s="16">
        <v>44831</v>
      </c>
      <c r="J64" s="17">
        <v>1000164</v>
      </c>
      <c r="K64" s="17">
        <v>1000164</v>
      </c>
      <c r="L64" s="15" t="s">
        <v>145</v>
      </c>
      <c r="M64" s="15" t="s">
        <v>146</v>
      </c>
      <c r="N64" s="15" t="s">
        <v>430</v>
      </c>
      <c r="O64" s="15"/>
      <c r="P64" s="15"/>
      <c r="Q64" s="15"/>
      <c r="R64" s="17">
        <v>1000164</v>
      </c>
      <c r="S64" s="17">
        <v>0</v>
      </c>
      <c r="T64" s="17">
        <v>0</v>
      </c>
      <c r="U64" s="17">
        <v>0</v>
      </c>
      <c r="V64" s="17">
        <v>0</v>
      </c>
      <c r="W64" s="17"/>
      <c r="X64" s="17">
        <v>0</v>
      </c>
      <c r="Y64" s="15"/>
      <c r="Z64" s="17">
        <v>1000164</v>
      </c>
      <c r="AA64" s="17">
        <v>0</v>
      </c>
      <c r="AB64" s="15"/>
      <c r="AC64" s="15"/>
      <c r="AD64" s="15"/>
      <c r="AE64" s="15"/>
      <c r="AF64" s="15"/>
      <c r="AG64" s="21">
        <v>222288545363728</v>
      </c>
      <c r="AH64" s="15"/>
      <c r="AI64" s="16">
        <v>44839</v>
      </c>
      <c r="AJ64" s="15"/>
      <c r="AK64" s="15">
        <v>2</v>
      </c>
      <c r="AL64" s="15"/>
      <c r="AM64" s="15" t="s">
        <v>144</v>
      </c>
      <c r="AN64" s="15">
        <v>2</v>
      </c>
      <c r="AO64" s="15">
        <v>20221130</v>
      </c>
      <c r="AP64" s="15">
        <v>20221108</v>
      </c>
      <c r="AQ64" s="17">
        <v>1000164</v>
      </c>
      <c r="AR64" s="17">
        <v>0</v>
      </c>
      <c r="AS64" s="15"/>
      <c r="AT64" s="16">
        <v>45077</v>
      </c>
    </row>
    <row r="65" spans="1:46" hidden="1" x14ac:dyDescent="0.2">
      <c r="A65" s="15">
        <v>805026250</v>
      </c>
      <c r="B65" s="15" t="s">
        <v>100</v>
      </c>
      <c r="C65" s="15" t="s">
        <v>103</v>
      </c>
      <c r="D65" s="15">
        <v>268192</v>
      </c>
      <c r="E65" s="15" t="s">
        <v>103</v>
      </c>
      <c r="F65" s="15">
        <v>268192</v>
      </c>
      <c r="G65" s="15" t="s">
        <v>228</v>
      </c>
      <c r="H65" s="15" t="s">
        <v>353</v>
      </c>
      <c r="I65" s="16">
        <v>44831</v>
      </c>
      <c r="J65" s="17">
        <v>722715</v>
      </c>
      <c r="K65" s="17">
        <v>722715</v>
      </c>
      <c r="L65" s="15" t="s">
        <v>145</v>
      </c>
      <c r="M65" s="15" t="s">
        <v>146</v>
      </c>
      <c r="N65" s="15" t="s">
        <v>430</v>
      </c>
      <c r="O65" s="15"/>
      <c r="P65" s="15"/>
      <c r="Q65" s="15"/>
      <c r="R65" s="17">
        <v>722715</v>
      </c>
      <c r="S65" s="17">
        <v>0</v>
      </c>
      <c r="T65" s="17">
        <v>0</v>
      </c>
      <c r="U65" s="17">
        <v>0</v>
      </c>
      <c r="V65" s="17">
        <v>0</v>
      </c>
      <c r="W65" s="17"/>
      <c r="X65" s="17">
        <v>0</v>
      </c>
      <c r="Y65" s="15"/>
      <c r="Z65" s="17">
        <v>722715</v>
      </c>
      <c r="AA65" s="17">
        <v>0</v>
      </c>
      <c r="AB65" s="15"/>
      <c r="AC65" s="15"/>
      <c r="AD65" s="15"/>
      <c r="AE65" s="15"/>
      <c r="AF65" s="15"/>
      <c r="AG65" s="21">
        <v>221693360326454</v>
      </c>
      <c r="AH65" s="15"/>
      <c r="AI65" s="16">
        <v>44839</v>
      </c>
      <c r="AJ65" s="15"/>
      <c r="AK65" s="15">
        <v>2</v>
      </c>
      <c r="AL65" s="15"/>
      <c r="AM65" s="15" t="s">
        <v>144</v>
      </c>
      <c r="AN65" s="15">
        <v>2</v>
      </c>
      <c r="AO65" s="15">
        <v>20221130</v>
      </c>
      <c r="AP65" s="15">
        <v>20221108</v>
      </c>
      <c r="AQ65" s="17">
        <v>722715</v>
      </c>
      <c r="AR65" s="17">
        <v>0</v>
      </c>
      <c r="AS65" s="15"/>
      <c r="AT65" s="16">
        <v>45077</v>
      </c>
    </row>
    <row r="66" spans="1:46" hidden="1" x14ac:dyDescent="0.2">
      <c r="A66" s="15">
        <v>805026250</v>
      </c>
      <c r="B66" s="15" t="s">
        <v>100</v>
      </c>
      <c r="C66" s="15" t="s">
        <v>103</v>
      </c>
      <c r="D66" s="15">
        <v>268356</v>
      </c>
      <c r="E66" s="15" t="s">
        <v>103</v>
      </c>
      <c r="F66" s="15">
        <v>268356</v>
      </c>
      <c r="G66" s="15" t="s">
        <v>229</v>
      </c>
      <c r="H66" s="15" t="s">
        <v>354</v>
      </c>
      <c r="I66" s="16">
        <v>44833</v>
      </c>
      <c r="J66" s="17">
        <v>1077676</v>
      </c>
      <c r="K66" s="17">
        <v>1077676</v>
      </c>
      <c r="L66" s="15" t="s">
        <v>145</v>
      </c>
      <c r="M66" s="15" t="s">
        <v>146</v>
      </c>
      <c r="N66" s="15" t="s">
        <v>430</v>
      </c>
      <c r="O66" s="15"/>
      <c r="P66" s="15"/>
      <c r="Q66" s="15"/>
      <c r="R66" s="17">
        <v>1077676</v>
      </c>
      <c r="S66" s="17">
        <v>0</v>
      </c>
      <c r="T66" s="17">
        <v>0</v>
      </c>
      <c r="U66" s="17">
        <v>0</v>
      </c>
      <c r="V66" s="17">
        <v>0</v>
      </c>
      <c r="W66" s="17"/>
      <c r="X66" s="17">
        <v>0</v>
      </c>
      <c r="Y66" s="15"/>
      <c r="Z66" s="17">
        <v>1077676</v>
      </c>
      <c r="AA66" s="17">
        <v>0</v>
      </c>
      <c r="AB66" s="15"/>
      <c r="AC66" s="15"/>
      <c r="AD66" s="15"/>
      <c r="AE66" s="15"/>
      <c r="AF66" s="15"/>
      <c r="AG66" s="21">
        <v>222288545364839</v>
      </c>
      <c r="AH66" s="15"/>
      <c r="AI66" s="16">
        <v>44839</v>
      </c>
      <c r="AJ66" s="15"/>
      <c r="AK66" s="15">
        <v>2</v>
      </c>
      <c r="AL66" s="15"/>
      <c r="AM66" s="15" t="s">
        <v>144</v>
      </c>
      <c r="AN66" s="15">
        <v>1</v>
      </c>
      <c r="AO66" s="15">
        <v>20221030</v>
      </c>
      <c r="AP66" s="15">
        <v>20221005</v>
      </c>
      <c r="AQ66" s="17">
        <v>1077676</v>
      </c>
      <c r="AR66" s="17">
        <v>0</v>
      </c>
      <c r="AS66" s="15"/>
      <c r="AT66" s="16">
        <v>45077</v>
      </c>
    </row>
    <row r="67" spans="1:46" hidden="1" x14ac:dyDescent="0.2">
      <c r="A67" s="15">
        <v>805026250</v>
      </c>
      <c r="B67" s="15" t="s">
        <v>100</v>
      </c>
      <c r="C67" s="15" t="s">
        <v>103</v>
      </c>
      <c r="D67" s="15">
        <v>271652</v>
      </c>
      <c r="E67" s="15" t="s">
        <v>103</v>
      </c>
      <c r="F67" s="15">
        <v>271652</v>
      </c>
      <c r="G67" s="15" t="s">
        <v>230</v>
      </c>
      <c r="H67" s="15" t="s">
        <v>355</v>
      </c>
      <c r="I67" s="16">
        <v>44895</v>
      </c>
      <c r="J67" s="17">
        <v>935071</v>
      </c>
      <c r="K67" s="17">
        <v>935071</v>
      </c>
      <c r="L67" s="15" t="s">
        <v>145</v>
      </c>
      <c r="M67" s="15" t="s">
        <v>146</v>
      </c>
      <c r="N67" s="15" t="s">
        <v>430</v>
      </c>
      <c r="O67" s="15"/>
      <c r="P67" s="15"/>
      <c r="Q67" s="15"/>
      <c r="R67" s="17">
        <v>935071</v>
      </c>
      <c r="S67" s="17">
        <v>0</v>
      </c>
      <c r="T67" s="17">
        <v>0</v>
      </c>
      <c r="U67" s="17">
        <v>0</v>
      </c>
      <c r="V67" s="17">
        <v>0</v>
      </c>
      <c r="W67" s="17"/>
      <c r="X67" s="17">
        <v>0</v>
      </c>
      <c r="Y67" s="15"/>
      <c r="Z67" s="17">
        <v>935071</v>
      </c>
      <c r="AA67" s="17">
        <v>0</v>
      </c>
      <c r="AB67" s="15"/>
      <c r="AC67" s="15"/>
      <c r="AD67" s="15"/>
      <c r="AE67" s="15"/>
      <c r="AF67" s="15"/>
      <c r="AG67" s="21">
        <v>221733360417535</v>
      </c>
      <c r="AH67" s="15"/>
      <c r="AI67" s="16">
        <v>44910</v>
      </c>
      <c r="AJ67" s="15"/>
      <c r="AK67" s="15">
        <v>2</v>
      </c>
      <c r="AL67" s="15"/>
      <c r="AM67" s="15" t="s">
        <v>144</v>
      </c>
      <c r="AN67" s="15">
        <v>1</v>
      </c>
      <c r="AO67" s="15">
        <v>20230330</v>
      </c>
      <c r="AP67" s="15">
        <v>20230306</v>
      </c>
      <c r="AQ67" s="17">
        <v>935071</v>
      </c>
      <c r="AR67" s="17">
        <v>0</v>
      </c>
      <c r="AS67" s="15"/>
      <c r="AT67" s="16">
        <v>45077</v>
      </c>
    </row>
    <row r="68" spans="1:46" hidden="1" x14ac:dyDescent="0.2">
      <c r="A68" s="15">
        <v>805026250</v>
      </c>
      <c r="B68" s="15" t="s">
        <v>100</v>
      </c>
      <c r="C68" s="15" t="s">
        <v>103</v>
      </c>
      <c r="D68" s="15">
        <v>271725</v>
      </c>
      <c r="E68" s="15" t="s">
        <v>103</v>
      </c>
      <c r="F68" s="15">
        <v>271725</v>
      </c>
      <c r="G68" s="15" t="s">
        <v>231</v>
      </c>
      <c r="H68" s="15" t="s">
        <v>356</v>
      </c>
      <c r="I68" s="16">
        <v>44896</v>
      </c>
      <c r="J68" s="17">
        <v>1784544</v>
      </c>
      <c r="K68" s="17">
        <v>1784544</v>
      </c>
      <c r="L68" s="15" t="s">
        <v>145</v>
      </c>
      <c r="M68" s="15" t="s">
        <v>146</v>
      </c>
      <c r="N68" s="15" t="s">
        <v>430</v>
      </c>
      <c r="O68" s="15"/>
      <c r="P68" s="15"/>
      <c r="Q68" s="15"/>
      <c r="R68" s="17">
        <v>1784544</v>
      </c>
      <c r="S68" s="17">
        <v>0</v>
      </c>
      <c r="T68" s="17">
        <v>0</v>
      </c>
      <c r="U68" s="17">
        <v>0</v>
      </c>
      <c r="V68" s="17">
        <v>0</v>
      </c>
      <c r="W68" s="17"/>
      <c r="X68" s="17">
        <v>0</v>
      </c>
      <c r="Y68" s="15"/>
      <c r="Z68" s="17">
        <v>1784544</v>
      </c>
      <c r="AA68" s="17">
        <v>0</v>
      </c>
      <c r="AB68" s="15"/>
      <c r="AC68" s="15"/>
      <c r="AD68" s="15"/>
      <c r="AE68" s="15"/>
      <c r="AF68" s="15"/>
      <c r="AG68" s="21">
        <v>222728545647164</v>
      </c>
      <c r="AH68" s="15"/>
      <c r="AI68" s="16">
        <v>44914</v>
      </c>
      <c r="AJ68" s="15"/>
      <c r="AK68" s="15">
        <v>2</v>
      </c>
      <c r="AL68" s="15"/>
      <c r="AM68" s="15" t="s">
        <v>144</v>
      </c>
      <c r="AN68" s="15">
        <v>1</v>
      </c>
      <c r="AO68" s="15">
        <v>20221230</v>
      </c>
      <c r="AP68" s="15">
        <v>20221219</v>
      </c>
      <c r="AQ68" s="17">
        <v>1784544</v>
      </c>
      <c r="AR68" s="17">
        <v>0</v>
      </c>
      <c r="AS68" s="15"/>
      <c r="AT68" s="16">
        <v>45077</v>
      </c>
    </row>
    <row r="69" spans="1:46" hidden="1" x14ac:dyDescent="0.2">
      <c r="A69" s="15">
        <v>805026250</v>
      </c>
      <c r="B69" s="15" t="s">
        <v>100</v>
      </c>
      <c r="C69" s="15" t="s">
        <v>103</v>
      </c>
      <c r="D69" s="15">
        <v>272174</v>
      </c>
      <c r="E69" s="15" t="s">
        <v>103</v>
      </c>
      <c r="F69" s="15">
        <v>272174</v>
      </c>
      <c r="G69" s="15" t="s">
        <v>232</v>
      </c>
      <c r="H69" s="15" t="s">
        <v>357</v>
      </c>
      <c r="I69" s="16">
        <v>44909</v>
      </c>
      <c r="J69" s="17">
        <v>369632</v>
      </c>
      <c r="K69" s="17">
        <v>369632</v>
      </c>
      <c r="L69" s="15" t="s">
        <v>145</v>
      </c>
      <c r="M69" s="15" t="s">
        <v>146</v>
      </c>
      <c r="N69" s="15" t="s">
        <v>430</v>
      </c>
      <c r="O69" s="15"/>
      <c r="P69" s="15"/>
      <c r="Q69" s="15"/>
      <c r="R69" s="17">
        <v>369632</v>
      </c>
      <c r="S69" s="17">
        <v>0</v>
      </c>
      <c r="T69" s="17">
        <v>0</v>
      </c>
      <c r="U69" s="17">
        <v>0</v>
      </c>
      <c r="V69" s="17">
        <v>0</v>
      </c>
      <c r="W69" s="17"/>
      <c r="X69" s="17">
        <v>0</v>
      </c>
      <c r="Y69" s="15"/>
      <c r="Z69" s="17">
        <v>369632</v>
      </c>
      <c r="AA69" s="17">
        <v>0</v>
      </c>
      <c r="AB69" s="15"/>
      <c r="AC69" s="15"/>
      <c r="AD69" s="15"/>
      <c r="AE69" s="15"/>
      <c r="AF69" s="15"/>
      <c r="AG69" s="21">
        <v>223273360431200</v>
      </c>
      <c r="AH69" s="15"/>
      <c r="AI69" s="16">
        <v>44930</v>
      </c>
      <c r="AJ69" s="15"/>
      <c r="AK69" s="15">
        <v>2</v>
      </c>
      <c r="AL69" s="15"/>
      <c r="AM69" s="15" t="s">
        <v>144</v>
      </c>
      <c r="AN69" s="15">
        <v>1</v>
      </c>
      <c r="AO69" s="15">
        <v>20230130</v>
      </c>
      <c r="AP69" s="15">
        <v>20230104</v>
      </c>
      <c r="AQ69" s="17">
        <v>369632</v>
      </c>
      <c r="AR69" s="17">
        <v>0</v>
      </c>
      <c r="AS69" s="15"/>
      <c r="AT69" s="16">
        <v>45077</v>
      </c>
    </row>
    <row r="70" spans="1:46" hidden="1" x14ac:dyDescent="0.2">
      <c r="A70" s="15">
        <v>805026250</v>
      </c>
      <c r="B70" s="15" t="s">
        <v>100</v>
      </c>
      <c r="C70" s="15" t="s">
        <v>103</v>
      </c>
      <c r="D70" s="15">
        <v>272181</v>
      </c>
      <c r="E70" s="15" t="s">
        <v>103</v>
      </c>
      <c r="F70" s="15">
        <v>272181</v>
      </c>
      <c r="G70" s="15" t="s">
        <v>233</v>
      </c>
      <c r="H70" s="15" t="s">
        <v>358</v>
      </c>
      <c r="I70" s="16">
        <v>44909</v>
      </c>
      <c r="J70" s="17">
        <v>336088</v>
      </c>
      <c r="K70" s="17">
        <v>336088</v>
      </c>
      <c r="L70" s="15" t="s">
        <v>145</v>
      </c>
      <c r="M70" s="15" t="s">
        <v>146</v>
      </c>
      <c r="N70" s="15" t="s">
        <v>430</v>
      </c>
      <c r="O70" s="15"/>
      <c r="P70" s="15"/>
      <c r="Q70" s="15"/>
      <c r="R70" s="17">
        <v>336088</v>
      </c>
      <c r="S70" s="17">
        <v>0</v>
      </c>
      <c r="T70" s="17">
        <v>0</v>
      </c>
      <c r="U70" s="17">
        <v>0</v>
      </c>
      <c r="V70" s="17">
        <v>0</v>
      </c>
      <c r="W70" s="17"/>
      <c r="X70" s="17">
        <v>0</v>
      </c>
      <c r="Y70" s="15"/>
      <c r="Z70" s="17">
        <v>336088</v>
      </c>
      <c r="AA70" s="17">
        <v>0</v>
      </c>
      <c r="AB70" s="15"/>
      <c r="AC70" s="15"/>
      <c r="AD70" s="15"/>
      <c r="AE70" s="15"/>
      <c r="AF70" s="15"/>
      <c r="AG70" s="21">
        <v>222383360380975</v>
      </c>
      <c r="AH70" s="15"/>
      <c r="AI70" s="16">
        <v>44930</v>
      </c>
      <c r="AJ70" s="15"/>
      <c r="AK70" s="15">
        <v>2</v>
      </c>
      <c r="AL70" s="15"/>
      <c r="AM70" s="15" t="s">
        <v>144</v>
      </c>
      <c r="AN70" s="15">
        <v>1</v>
      </c>
      <c r="AO70" s="15">
        <v>20230130</v>
      </c>
      <c r="AP70" s="15">
        <v>20230104</v>
      </c>
      <c r="AQ70" s="17">
        <v>336088</v>
      </c>
      <c r="AR70" s="17">
        <v>0</v>
      </c>
      <c r="AS70" s="15"/>
      <c r="AT70" s="16">
        <v>45077</v>
      </c>
    </row>
    <row r="71" spans="1:46" hidden="1" x14ac:dyDescent="0.2">
      <c r="A71" s="15">
        <v>805026250</v>
      </c>
      <c r="B71" s="15" t="s">
        <v>100</v>
      </c>
      <c r="C71" s="15" t="s">
        <v>103</v>
      </c>
      <c r="D71" s="15">
        <v>272204</v>
      </c>
      <c r="E71" s="15" t="s">
        <v>103</v>
      </c>
      <c r="F71" s="15">
        <v>272204</v>
      </c>
      <c r="G71" s="15" t="s">
        <v>234</v>
      </c>
      <c r="H71" s="15" t="s">
        <v>359</v>
      </c>
      <c r="I71" s="16">
        <v>44909</v>
      </c>
      <c r="J71" s="17">
        <v>5687380</v>
      </c>
      <c r="K71" s="17">
        <v>5687380</v>
      </c>
      <c r="L71" s="15" t="s">
        <v>145</v>
      </c>
      <c r="M71" s="15" t="s">
        <v>146</v>
      </c>
      <c r="N71" s="15" t="s">
        <v>430</v>
      </c>
      <c r="O71" s="15"/>
      <c r="P71" s="15"/>
      <c r="Q71" s="15"/>
      <c r="R71" s="17">
        <v>5687380</v>
      </c>
      <c r="S71" s="17">
        <v>0</v>
      </c>
      <c r="T71" s="17">
        <v>0</v>
      </c>
      <c r="U71" s="17">
        <v>0</v>
      </c>
      <c r="V71" s="17">
        <v>0</v>
      </c>
      <c r="W71" s="17"/>
      <c r="X71" s="17">
        <v>0</v>
      </c>
      <c r="Y71" s="15"/>
      <c r="Z71" s="17">
        <v>5687380</v>
      </c>
      <c r="AA71" s="17">
        <v>0</v>
      </c>
      <c r="AB71" s="15"/>
      <c r="AC71" s="15"/>
      <c r="AD71" s="15"/>
      <c r="AE71" s="15"/>
      <c r="AF71" s="15"/>
      <c r="AG71" s="21">
        <v>221323353332407</v>
      </c>
      <c r="AH71" s="15"/>
      <c r="AI71" s="16">
        <v>44930</v>
      </c>
      <c r="AJ71" s="15"/>
      <c r="AK71" s="15">
        <v>2</v>
      </c>
      <c r="AL71" s="15"/>
      <c r="AM71" s="15" t="s">
        <v>144</v>
      </c>
      <c r="AN71" s="15">
        <v>1</v>
      </c>
      <c r="AO71" s="15">
        <v>20230130</v>
      </c>
      <c r="AP71" s="15">
        <v>20230104</v>
      </c>
      <c r="AQ71" s="17">
        <v>5687380</v>
      </c>
      <c r="AR71" s="17">
        <v>0</v>
      </c>
      <c r="AS71" s="15"/>
      <c r="AT71" s="16">
        <v>45077</v>
      </c>
    </row>
    <row r="72" spans="1:46" hidden="1" x14ac:dyDescent="0.2">
      <c r="A72" s="15">
        <v>805026250</v>
      </c>
      <c r="B72" s="15" t="s">
        <v>100</v>
      </c>
      <c r="C72" s="15" t="s">
        <v>103</v>
      </c>
      <c r="D72" s="15">
        <v>275514</v>
      </c>
      <c r="E72" s="15" t="s">
        <v>103</v>
      </c>
      <c r="F72" s="15">
        <v>275514</v>
      </c>
      <c r="G72" s="15" t="s">
        <v>235</v>
      </c>
      <c r="H72" s="15" t="s">
        <v>360</v>
      </c>
      <c r="I72" s="16">
        <v>44979</v>
      </c>
      <c r="J72" s="17">
        <v>864076</v>
      </c>
      <c r="K72" s="17">
        <v>864076</v>
      </c>
      <c r="L72" s="15" t="s">
        <v>145</v>
      </c>
      <c r="M72" s="15" t="s">
        <v>146</v>
      </c>
      <c r="N72" s="15" t="s">
        <v>430</v>
      </c>
      <c r="O72" s="15"/>
      <c r="P72" s="15"/>
      <c r="Q72" s="15"/>
      <c r="R72" s="17">
        <v>864076</v>
      </c>
      <c r="S72" s="17">
        <v>0</v>
      </c>
      <c r="T72" s="17">
        <v>0</v>
      </c>
      <c r="U72" s="17">
        <v>0</v>
      </c>
      <c r="V72" s="17">
        <v>0</v>
      </c>
      <c r="W72" s="17"/>
      <c r="X72" s="17">
        <v>0</v>
      </c>
      <c r="Y72" s="15"/>
      <c r="Z72" s="17">
        <v>864076</v>
      </c>
      <c r="AA72" s="17">
        <v>0</v>
      </c>
      <c r="AB72" s="15"/>
      <c r="AC72" s="15"/>
      <c r="AD72" s="15"/>
      <c r="AE72" s="15"/>
      <c r="AF72" s="15"/>
      <c r="AG72" s="21">
        <v>223408552294900</v>
      </c>
      <c r="AH72" s="15"/>
      <c r="AI72" s="16">
        <v>45006</v>
      </c>
      <c r="AJ72" s="15"/>
      <c r="AK72" s="15">
        <v>2</v>
      </c>
      <c r="AL72" s="15"/>
      <c r="AM72" s="15" t="s">
        <v>144</v>
      </c>
      <c r="AN72" s="15">
        <v>1</v>
      </c>
      <c r="AO72" s="15">
        <v>20230330</v>
      </c>
      <c r="AP72" s="15">
        <v>20230321</v>
      </c>
      <c r="AQ72" s="17">
        <v>864076</v>
      </c>
      <c r="AR72" s="17">
        <v>0</v>
      </c>
      <c r="AS72" s="15"/>
      <c r="AT72" s="16">
        <v>45077</v>
      </c>
    </row>
    <row r="73" spans="1:46" hidden="1" x14ac:dyDescent="0.2">
      <c r="A73" s="15">
        <v>805026250</v>
      </c>
      <c r="B73" s="15" t="s">
        <v>100</v>
      </c>
      <c r="C73" s="15" t="s">
        <v>103</v>
      </c>
      <c r="D73" s="15">
        <v>275516</v>
      </c>
      <c r="E73" s="15" t="s">
        <v>103</v>
      </c>
      <c r="F73" s="15">
        <v>275516</v>
      </c>
      <c r="G73" s="15" t="s">
        <v>236</v>
      </c>
      <c r="H73" s="15" t="s">
        <v>361</v>
      </c>
      <c r="I73" s="16">
        <v>44980</v>
      </c>
      <c r="J73" s="17">
        <v>78528</v>
      </c>
      <c r="K73" s="17">
        <v>78528</v>
      </c>
      <c r="L73" s="15" t="s">
        <v>145</v>
      </c>
      <c r="M73" s="15" t="s">
        <v>146</v>
      </c>
      <c r="N73" s="15" t="s">
        <v>430</v>
      </c>
      <c r="O73" s="15"/>
      <c r="P73" s="15"/>
      <c r="Q73" s="15"/>
      <c r="R73" s="17">
        <v>78528</v>
      </c>
      <c r="S73" s="17">
        <v>0</v>
      </c>
      <c r="T73" s="17">
        <v>0</v>
      </c>
      <c r="U73" s="17">
        <v>0</v>
      </c>
      <c r="V73" s="17">
        <v>0</v>
      </c>
      <c r="W73" s="17"/>
      <c r="X73" s="17">
        <v>0</v>
      </c>
      <c r="Y73" s="15"/>
      <c r="Z73" s="17">
        <v>78528</v>
      </c>
      <c r="AA73" s="17">
        <v>0</v>
      </c>
      <c r="AB73" s="15"/>
      <c r="AC73" s="15"/>
      <c r="AD73" s="15"/>
      <c r="AE73" s="15"/>
      <c r="AF73" s="15"/>
      <c r="AG73" s="21">
        <v>222293360390875</v>
      </c>
      <c r="AH73" s="15"/>
      <c r="AI73" s="16">
        <v>45007</v>
      </c>
      <c r="AJ73" s="15"/>
      <c r="AK73" s="15">
        <v>2</v>
      </c>
      <c r="AL73" s="15"/>
      <c r="AM73" s="15" t="s">
        <v>144</v>
      </c>
      <c r="AN73" s="15">
        <v>1</v>
      </c>
      <c r="AO73" s="15">
        <v>20230330</v>
      </c>
      <c r="AP73" s="15">
        <v>20230322</v>
      </c>
      <c r="AQ73" s="17">
        <v>78528</v>
      </c>
      <c r="AR73" s="17">
        <v>0</v>
      </c>
      <c r="AS73" s="15"/>
      <c r="AT73" s="16">
        <v>45077</v>
      </c>
    </row>
    <row r="74" spans="1:46" hidden="1" x14ac:dyDescent="0.2">
      <c r="A74" s="15">
        <v>805026250</v>
      </c>
      <c r="B74" s="15" t="s">
        <v>100</v>
      </c>
      <c r="C74" s="15" t="s">
        <v>103</v>
      </c>
      <c r="D74" s="15">
        <v>275779</v>
      </c>
      <c r="E74" s="15" t="s">
        <v>103</v>
      </c>
      <c r="F74" s="15">
        <v>275779</v>
      </c>
      <c r="G74" s="15" t="s">
        <v>237</v>
      </c>
      <c r="H74" s="15" t="s">
        <v>362</v>
      </c>
      <c r="I74" s="16">
        <v>44985</v>
      </c>
      <c r="J74" s="17">
        <v>1035326</v>
      </c>
      <c r="K74" s="17">
        <v>1035326</v>
      </c>
      <c r="L74" s="15" t="s">
        <v>145</v>
      </c>
      <c r="M74" s="15" t="s">
        <v>146</v>
      </c>
      <c r="N74" s="15" t="s">
        <v>430</v>
      </c>
      <c r="O74" s="15"/>
      <c r="P74" s="15"/>
      <c r="Q74" s="15"/>
      <c r="R74" s="17">
        <v>1035326</v>
      </c>
      <c r="S74" s="17">
        <v>0</v>
      </c>
      <c r="T74" s="17">
        <v>0</v>
      </c>
      <c r="U74" s="17">
        <v>0</v>
      </c>
      <c r="V74" s="17">
        <v>0</v>
      </c>
      <c r="W74" s="17"/>
      <c r="X74" s="17">
        <v>0</v>
      </c>
      <c r="Y74" s="15"/>
      <c r="Z74" s="17">
        <v>1035326</v>
      </c>
      <c r="AA74" s="17">
        <v>0</v>
      </c>
      <c r="AB74" s="15"/>
      <c r="AC74" s="15"/>
      <c r="AD74" s="15"/>
      <c r="AE74" s="15"/>
      <c r="AF74" s="15"/>
      <c r="AG74" s="21">
        <v>230448545457752</v>
      </c>
      <c r="AH74" s="15"/>
      <c r="AI74" s="16">
        <v>45006</v>
      </c>
      <c r="AJ74" s="15"/>
      <c r="AK74" s="15">
        <v>2</v>
      </c>
      <c r="AL74" s="15"/>
      <c r="AM74" s="15" t="s">
        <v>144</v>
      </c>
      <c r="AN74" s="15">
        <v>1</v>
      </c>
      <c r="AO74" s="15">
        <v>20230330</v>
      </c>
      <c r="AP74" s="15">
        <v>20230321</v>
      </c>
      <c r="AQ74" s="17">
        <v>1035326</v>
      </c>
      <c r="AR74" s="17">
        <v>0</v>
      </c>
      <c r="AS74" s="15"/>
      <c r="AT74" s="16">
        <v>45077</v>
      </c>
    </row>
    <row r="75" spans="1:46" hidden="1" x14ac:dyDescent="0.2">
      <c r="A75" s="15">
        <v>805026250</v>
      </c>
      <c r="B75" s="15" t="s">
        <v>100</v>
      </c>
      <c r="C75" s="15" t="s">
        <v>103</v>
      </c>
      <c r="D75" s="15">
        <v>275782</v>
      </c>
      <c r="E75" s="15" t="s">
        <v>103</v>
      </c>
      <c r="F75" s="15">
        <v>275782</v>
      </c>
      <c r="G75" s="15" t="s">
        <v>238</v>
      </c>
      <c r="H75" s="15" t="s">
        <v>363</v>
      </c>
      <c r="I75" s="16">
        <v>44985</v>
      </c>
      <c r="J75" s="17">
        <v>455184</v>
      </c>
      <c r="K75" s="17">
        <v>455184</v>
      </c>
      <c r="L75" s="15" t="s">
        <v>145</v>
      </c>
      <c r="M75" s="15" t="s">
        <v>146</v>
      </c>
      <c r="N75" s="15" t="s">
        <v>430</v>
      </c>
      <c r="O75" s="15"/>
      <c r="P75" s="15"/>
      <c r="Q75" s="15"/>
      <c r="R75" s="17">
        <v>455184</v>
      </c>
      <c r="S75" s="17">
        <v>0</v>
      </c>
      <c r="T75" s="17">
        <v>0</v>
      </c>
      <c r="U75" s="17">
        <v>0</v>
      </c>
      <c r="V75" s="17">
        <v>0</v>
      </c>
      <c r="W75" s="17"/>
      <c r="X75" s="17">
        <v>0</v>
      </c>
      <c r="Y75" s="15"/>
      <c r="Z75" s="17">
        <v>455184</v>
      </c>
      <c r="AA75" s="17">
        <v>0</v>
      </c>
      <c r="AB75" s="15"/>
      <c r="AC75" s="15"/>
      <c r="AD75" s="15"/>
      <c r="AE75" s="15"/>
      <c r="AF75" s="15"/>
      <c r="AG75" s="21">
        <v>222923360494624</v>
      </c>
      <c r="AH75" s="15"/>
      <c r="AI75" s="16">
        <v>45007</v>
      </c>
      <c r="AJ75" s="15"/>
      <c r="AK75" s="15">
        <v>2</v>
      </c>
      <c r="AL75" s="15"/>
      <c r="AM75" s="15" t="s">
        <v>144</v>
      </c>
      <c r="AN75" s="15">
        <v>1</v>
      </c>
      <c r="AO75" s="15">
        <v>20230330</v>
      </c>
      <c r="AP75" s="15">
        <v>20230322</v>
      </c>
      <c r="AQ75" s="17">
        <v>455184</v>
      </c>
      <c r="AR75" s="17">
        <v>0</v>
      </c>
      <c r="AS75" s="15"/>
      <c r="AT75" s="16">
        <v>45077</v>
      </c>
    </row>
    <row r="76" spans="1:46" hidden="1" x14ac:dyDescent="0.2">
      <c r="A76" s="15">
        <v>805026250</v>
      </c>
      <c r="B76" s="15" t="s">
        <v>100</v>
      </c>
      <c r="C76" s="15" t="s">
        <v>103</v>
      </c>
      <c r="D76" s="15">
        <v>275785</v>
      </c>
      <c r="E76" s="15" t="s">
        <v>103</v>
      </c>
      <c r="F76" s="15">
        <v>275785</v>
      </c>
      <c r="G76" s="15" t="s">
        <v>239</v>
      </c>
      <c r="H76" s="15" t="s">
        <v>364</v>
      </c>
      <c r="I76" s="16">
        <v>44985</v>
      </c>
      <c r="J76" s="17">
        <v>350000</v>
      </c>
      <c r="K76" s="17">
        <v>350000</v>
      </c>
      <c r="L76" s="15" t="s">
        <v>145</v>
      </c>
      <c r="M76" s="15" t="s">
        <v>146</v>
      </c>
      <c r="N76" s="15" t="s">
        <v>430</v>
      </c>
      <c r="O76" s="15"/>
      <c r="P76" s="15"/>
      <c r="Q76" s="15"/>
      <c r="R76" s="17">
        <v>350000</v>
      </c>
      <c r="S76" s="17">
        <v>0</v>
      </c>
      <c r="T76" s="17">
        <v>0</v>
      </c>
      <c r="U76" s="17">
        <v>0</v>
      </c>
      <c r="V76" s="17">
        <v>0</v>
      </c>
      <c r="W76" s="17"/>
      <c r="X76" s="17">
        <v>0</v>
      </c>
      <c r="Y76" s="15"/>
      <c r="Z76" s="17">
        <v>350000</v>
      </c>
      <c r="AA76" s="17">
        <v>0</v>
      </c>
      <c r="AB76" s="15"/>
      <c r="AC76" s="15"/>
      <c r="AD76" s="15"/>
      <c r="AE76" s="15"/>
      <c r="AF76" s="15"/>
      <c r="AG76" s="21">
        <v>230448516535880</v>
      </c>
      <c r="AH76" s="15"/>
      <c r="AI76" s="16">
        <v>45007</v>
      </c>
      <c r="AJ76" s="15"/>
      <c r="AK76" s="15">
        <v>2</v>
      </c>
      <c r="AL76" s="15"/>
      <c r="AM76" s="15" t="s">
        <v>144</v>
      </c>
      <c r="AN76" s="15">
        <v>1</v>
      </c>
      <c r="AO76" s="15">
        <v>20230330</v>
      </c>
      <c r="AP76" s="15">
        <v>20230322</v>
      </c>
      <c r="AQ76" s="17">
        <v>350000</v>
      </c>
      <c r="AR76" s="17">
        <v>0</v>
      </c>
      <c r="AS76" s="15"/>
      <c r="AT76" s="16">
        <v>45077</v>
      </c>
    </row>
    <row r="77" spans="1:46" hidden="1" x14ac:dyDescent="0.2">
      <c r="A77" s="15">
        <v>805026250</v>
      </c>
      <c r="B77" s="15" t="s">
        <v>100</v>
      </c>
      <c r="C77" s="15" t="s">
        <v>103</v>
      </c>
      <c r="D77" s="15">
        <v>276303</v>
      </c>
      <c r="E77" s="15" t="s">
        <v>103</v>
      </c>
      <c r="F77" s="15">
        <v>276303</v>
      </c>
      <c r="G77" s="15" t="s">
        <v>240</v>
      </c>
      <c r="H77" s="15" t="s">
        <v>365</v>
      </c>
      <c r="I77" s="16">
        <v>44998</v>
      </c>
      <c r="J77" s="17">
        <v>673691</v>
      </c>
      <c r="K77" s="17">
        <v>673691</v>
      </c>
      <c r="L77" s="15" t="s">
        <v>145</v>
      </c>
      <c r="M77" s="15" t="s">
        <v>146</v>
      </c>
      <c r="N77" s="15" t="s">
        <v>430</v>
      </c>
      <c r="O77" s="15"/>
      <c r="P77" s="15"/>
      <c r="Q77" s="15"/>
      <c r="R77" s="17">
        <v>673691</v>
      </c>
      <c r="S77" s="17">
        <v>0</v>
      </c>
      <c r="T77" s="17">
        <v>0</v>
      </c>
      <c r="U77" s="17">
        <v>0</v>
      </c>
      <c r="V77" s="17">
        <v>0</v>
      </c>
      <c r="W77" s="17"/>
      <c r="X77" s="17">
        <v>0</v>
      </c>
      <c r="Y77" s="15"/>
      <c r="Z77" s="17">
        <v>673691</v>
      </c>
      <c r="AA77" s="17">
        <v>0</v>
      </c>
      <c r="AB77" s="15"/>
      <c r="AC77" s="15"/>
      <c r="AD77" s="15"/>
      <c r="AE77" s="15"/>
      <c r="AF77" s="15"/>
      <c r="AG77" s="21">
        <v>222508516603871</v>
      </c>
      <c r="AH77" s="15"/>
      <c r="AI77" s="16">
        <v>45026</v>
      </c>
      <c r="AJ77" s="15"/>
      <c r="AK77" s="15">
        <v>2</v>
      </c>
      <c r="AL77" s="15"/>
      <c r="AM77" s="15" t="s">
        <v>144</v>
      </c>
      <c r="AN77" s="15">
        <v>1</v>
      </c>
      <c r="AO77" s="15">
        <v>20230430</v>
      </c>
      <c r="AP77" s="15">
        <v>20230410</v>
      </c>
      <c r="AQ77" s="17">
        <v>673691</v>
      </c>
      <c r="AR77" s="17">
        <v>0</v>
      </c>
      <c r="AS77" s="15"/>
      <c r="AT77" s="16">
        <v>45077</v>
      </c>
    </row>
    <row r="78" spans="1:46" hidden="1" x14ac:dyDescent="0.2">
      <c r="A78" s="15">
        <v>805026250</v>
      </c>
      <c r="B78" s="15" t="s">
        <v>100</v>
      </c>
      <c r="C78" s="15" t="s">
        <v>103</v>
      </c>
      <c r="D78" s="15">
        <v>276313</v>
      </c>
      <c r="E78" s="15" t="s">
        <v>103</v>
      </c>
      <c r="F78" s="15">
        <v>276313</v>
      </c>
      <c r="G78" s="15" t="s">
        <v>241</v>
      </c>
      <c r="H78" s="15" t="s">
        <v>366</v>
      </c>
      <c r="I78" s="16">
        <v>44998</v>
      </c>
      <c r="J78" s="17">
        <v>819434</v>
      </c>
      <c r="K78" s="17">
        <v>819434</v>
      </c>
      <c r="L78" s="15" t="s">
        <v>145</v>
      </c>
      <c r="M78" s="15" t="s">
        <v>146</v>
      </c>
      <c r="N78" s="15" t="s">
        <v>430</v>
      </c>
      <c r="O78" s="15"/>
      <c r="P78" s="15"/>
      <c r="Q78" s="15"/>
      <c r="R78" s="17">
        <v>819434</v>
      </c>
      <c r="S78" s="17">
        <v>0</v>
      </c>
      <c r="T78" s="17">
        <v>0</v>
      </c>
      <c r="U78" s="17">
        <v>0</v>
      </c>
      <c r="V78" s="17">
        <v>0</v>
      </c>
      <c r="W78" s="17"/>
      <c r="X78" s="17">
        <v>0</v>
      </c>
      <c r="Y78" s="15"/>
      <c r="Z78" s="17">
        <v>819434</v>
      </c>
      <c r="AA78" s="17">
        <v>0</v>
      </c>
      <c r="AB78" s="15"/>
      <c r="AC78" s="15"/>
      <c r="AD78" s="15"/>
      <c r="AE78" s="15"/>
      <c r="AF78" s="15"/>
      <c r="AG78" s="21">
        <v>230278552322078</v>
      </c>
      <c r="AH78" s="15"/>
      <c r="AI78" s="16">
        <v>45026</v>
      </c>
      <c r="AJ78" s="15"/>
      <c r="AK78" s="15">
        <v>2</v>
      </c>
      <c r="AL78" s="15"/>
      <c r="AM78" s="15" t="s">
        <v>144</v>
      </c>
      <c r="AN78" s="15">
        <v>1</v>
      </c>
      <c r="AO78" s="15">
        <v>20230430</v>
      </c>
      <c r="AP78" s="15">
        <v>20230410</v>
      </c>
      <c r="AQ78" s="17">
        <v>819434</v>
      </c>
      <c r="AR78" s="17">
        <v>0</v>
      </c>
      <c r="AS78" s="15"/>
      <c r="AT78" s="16">
        <v>45077</v>
      </c>
    </row>
    <row r="79" spans="1:46" hidden="1" x14ac:dyDescent="0.2">
      <c r="A79" s="15">
        <v>805026250</v>
      </c>
      <c r="B79" s="15" t="s">
        <v>100</v>
      </c>
      <c r="C79" s="15" t="s">
        <v>103</v>
      </c>
      <c r="D79" s="15">
        <v>276319</v>
      </c>
      <c r="E79" s="15" t="s">
        <v>103</v>
      </c>
      <c r="F79" s="15">
        <v>276319</v>
      </c>
      <c r="G79" s="15" t="s">
        <v>242</v>
      </c>
      <c r="H79" s="15" t="s">
        <v>367</v>
      </c>
      <c r="I79" s="16">
        <v>44998</v>
      </c>
      <c r="J79" s="17">
        <v>58896</v>
      </c>
      <c r="K79" s="17">
        <v>58896</v>
      </c>
      <c r="L79" s="15" t="s">
        <v>145</v>
      </c>
      <c r="M79" s="15" t="s">
        <v>146</v>
      </c>
      <c r="N79" s="15" t="s">
        <v>430</v>
      </c>
      <c r="O79" s="15"/>
      <c r="P79" s="15"/>
      <c r="Q79" s="15"/>
      <c r="R79" s="17">
        <v>58896</v>
      </c>
      <c r="S79" s="17">
        <v>0</v>
      </c>
      <c r="T79" s="17">
        <v>0</v>
      </c>
      <c r="U79" s="17">
        <v>0</v>
      </c>
      <c r="V79" s="17">
        <v>0</v>
      </c>
      <c r="W79" s="17"/>
      <c r="X79" s="17">
        <v>0</v>
      </c>
      <c r="Y79" s="15"/>
      <c r="Z79" s="17">
        <v>58896</v>
      </c>
      <c r="AA79" s="17">
        <v>0</v>
      </c>
      <c r="AB79" s="15"/>
      <c r="AC79" s="15"/>
      <c r="AD79" s="15"/>
      <c r="AE79" s="15"/>
      <c r="AF79" s="15"/>
      <c r="AG79" s="21">
        <v>222948516530279</v>
      </c>
      <c r="AH79" s="15"/>
      <c r="AI79" s="16">
        <v>45026</v>
      </c>
      <c r="AJ79" s="15"/>
      <c r="AK79" s="15">
        <v>2</v>
      </c>
      <c r="AL79" s="15"/>
      <c r="AM79" s="15" t="s">
        <v>144</v>
      </c>
      <c r="AN79" s="15">
        <v>1</v>
      </c>
      <c r="AO79" s="15">
        <v>20230430</v>
      </c>
      <c r="AP79" s="15">
        <v>20230410</v>
      </c>
      <c r="AQ79" s="17">
        <v>58896</v>
      </c>
      <c r="AR79" s="17">
        <v>0</v>
      </c>
      <c r="AS79" s="15"/>
      <c r="AT79" s="16">
        <v>45077</v>
      </c>
    </row>
    <row r="80" spans="1:46" hidden="1" x14ac:dyDescent="0.2">
      <c r="A80" s="15">
        <v>805026250</v>
      </c>
      <c r="B80" s="15" t="s">
        <v>100</v>
      </c>
      <c r="C80" s="15" t="s">
        <v>103</v>
      </c>
      <c r="D80" s="15">
        <v>276324</v>
      </c>
      <c r="E80" s="15" t="s">
        <v>103</v>
      </c>
      <c r="F80" s="15">
        <v>276324</v>
      </c>
      <c r="G80" s="15" t="s">
        <v>243</v>
      </c>
      <c r="H80" s="15" t="s">
        <v>368</v>
      </c>
      <c r="I80" s="16">
        <v>44998</v>
      </c>
      <c r="J80" s="17">
        <v>2103948</v>
      </c>
      <c r="K80" s="17">
        <v>2103948</v>
      </c>
      <c r="L80" s="15" t="s">
        <v>145</v>
      </c>
      <c r="M80" s="15" t="s">
        <v>146</v>
      </c>
      <c r="N80" s="15" t="s">
        <v>430</v>
      </c>
      <c r="O80" s="15"/>
      <c r="P80" s="15"/>
      <c r="Q80" s="15"/>
      <c r="R80" s="17">
        <v>2103948</v>
      </c>
      <c r="S80" s="17">
        <v>0</v>
      </c>
      <c r="T80" s="17">
        <v>0</v>
      </c>
      <c r="U80" s="17">
        <v>0</v>
      </c>
      <c r="V80" s="17">
        <v>0</v>
      </c>
      <c r="W80" s="17"/>
      <c r="X80" s="17">
        <v>0</v>
      </c>
      <c r="Y80" s="15"/>
      <c r="Z80" s="17">
        <v>2103948</v>
      </c>
      <c r="AA80" s="17">
        <v>0</v>
      </c>
      <c r="AB80" s="15"/>
      <c r="AC80" s="15"/>
      <c r="AD80" s="15"/>
      <c r="AE80" s="15"/>
      <c r="AF80" s="15"/>
      <c r="AG80" s="21">
        <v>223438552590173</v>
      </c>
      <c r="AH80" s="15"/>
      <c r="AI80" s="16">
        <v>45026</v>
      </c>
      <c r="AJ80" s="15"/>
      <c r="AK80" s="15">
        <v>2</v>
      </c>
      <c r="AL80" s="15"/>
      <c r="AM80" s="15" t="s">
        <v>144</v>
      </c>
      <c r="AN80" s="15">
        <v>1</v>
      </c>
      <c r="AO80" s="15">
        <v>20230430</v>
      </c>
      <c r="AP80" s="15">
        <v>20230410</v>
      </c>
      <c r="AQ80" s="17">
        <v>2103948</v>
      </c>
      <c r="AR80" s="17">
        <v>0</v>
      </c>
      <c r="AS80" s="15"/>
      <c r="AT80" s="16">
        <v>45077</v>
      </c>
    </row>
    <row r="81" spans="1:46" hidden="1" x14ac:dyDescent="0.2">
      <c r="A81" s="15">
        <v>805026250</v>
      </c>
      <c r="B81" s="15" t="s">
        <v>100</v>
      </c>
      <c r="C81" s="15" t="s">
        <v>103</v>
      </c>
      <c r="D81" s="15">
        <v>276526</v>
      </c>
      <c r="E81" s="15" t="s">
        <v>103</v>
      </c>
      <c r="F81" s="15">
        <v>276526</v>
      </c>
      <c r="G81" s="15" t="s">
        <v>244</v>
      </c>
      <c r="H81" s="15" t="s">
        <v>369</v>
      </c>
      <c r="I81" s="16">
        <v>45001</v>
      </c>
      <c r="J81" s="17">
        <v>5020000</v>
      </c>
      <c r="K81" s="17">
        <v>5020000</v>
      </c>
      <c r="L81" s="15" t="s">
        <v>145</v>
      </c>
      <c r="M81" s="15" t="s">
        <v>146</v>
      </c>
      <c r="N81" s="15" t="s">
        <v>430</v>
      </c>
      <c r="O81" s="15"/>
      <c r="P81" s="15"/>
      <c r="Q81" s="15"/>
      <c r="R81" s="17">
        <v>5020000</v>
      </c>
      <c r="S81" s="17">
        <v>0</v>
      </c>
      <c r="T81" s="17">
        <v>0</v>
      </c>
      <c r="U81" s="17">
        <v>0</v>
      </c>
      <c r="V81" s="17">
        <v>0</v>
      </c>
      <c r="W81" s="17"/>
      <c r="X81" s="17">
        <v>0</v>
      </c>
      <c r="Y81" s="15"/>
      <c r="Z81" s="17">
        <v>5020000</v>
      </c>
      <c r="AA81" s="17">
        <v>0</v>
      </c>
      <c r="AB81" s="15"/>
      <c r="AC81" s="15"/>
      <c r="AD81" s="15"/>
      <c r="AE81" s="15"/>
      <c r="AF81" s="15"/>
      <c r="AG81" s="21">
        <v>230753353554713</v>
      </c>
      <c r="AH81" s="15"/>
      <c r="AI81" s="16">
        <v>45026</v>
      </c>
      <c r="AJ81" s="15"/>
      <c r="AK81" s="15">
        <v>2</v>
      </c>
      <c r="AL81" s="15"/>
      <c r="AM81" s="15" t="s">
        <v>144</v>
      </c>
      <c r="AN81" s="15">
        <v>1</v>
      </c>
      <c r="AO81" s="15">
        <v>20230430</v>
      </c>
      <c r="AP81" s="15">
        <v>20230410</v>
      </c>
      <c r="AQ81" s="17">
        <v>5020000</v>
      </c>
      <c r="AR81" s="17">
        <v>0</v>
      </c>
      <c r="AS81" s="15"/>
      <c r="AT81" s="16">
        <v>45077</v>
      </c>
    </row>
    <row r="82" spans="1:46" hidden="1" x14ac:dyDescent="0.2">
      <c r="A82" s="15">
        <v>805026250</v>
      </c>
      <c r="B82" s="15" t="s">
        <v>100</v>
      </c>
      <c r="C82" s="15" t="s">
        <v>103</v>
      </c>
      <c r="D82" s="15">
        <v>276527</v>
      </c>
      <c r="E82" s="15" t="s">
        <v>103</v>
      </c>
      <c r="F82" s="15">
        <v>276527</v>
      </c>
      <c r="G82" s="15" t="s">
        <v>245</v>
      </c>
      <c r="H82" s="15" t="s">
        <v>370</v>
      </c>
      <c r="I82" s="16">
        <v>45001</v>
      </c>
      <c r="J82" s="17">
        <v>15060000</v>
      </c>
      <c r="K82" s="17">
        <v>15060000</v>
      </c>
      <c r="L82" s="15" t="s">
        <v>145</v>
      </c>
      <c r="M82" s="15" t="s">
        <v>146</v>
      </c>
      <c r="N82" s="15" t="s">
        <v>430</v>
      </c>
      <c r="O82" s="15"/>
      <c r="P82" s="15"/>
      <c r="Q82" s="15"/>
      <c r="R82" s="17">
        <v>15060000</v>
      </c>
      <c r="S82" s="17">
        <v>0</v>
      </c>
      <c r="T82" s="17">
        <v>0</v>
      </c>
      <c r="U82" s="17">
        <v>0</v>
      </c>
      <c r="V82" s="17">
        <v>0</v>
      </c>
      <c r="W82" s="17"/>
      <c r="X82" s="17">
        <v>0</v>
      </c>
      <c r="Y82" s="15"/>
      <c r="Z82" s="17">
        <v>15060000</v>
      </c>
      <c r="AA82" s="17">
        <v>0</v>
      </c>
      <c r="AB82" s="15"/>
      <c r="AC82" s="15"/>
      <c r="AD82" s="15"/>
      <c r="AE82" s="15"/>
      <c r="AF82" s="15"/>
      <c r="AG82" s="21">
        <v>230753353544536</v>
      </c>
      <c r="AH82" s="15"/>
      <c r="AI82" s="16">
        <v>45026</v>
      </c>
      <c r="AJ82" s="15"/>
      <c r="AK82" s="15">
        <v>2</v>
      </c>
      <c r="AL82" s="15"/>
      <c r="AM82" s="15" t="s">
        <v>144</v>
      </c>
      <c r="AN82" s="15">
        <v>1</v>
      </c>
      <c r="AO82" s="15">
        <v>20230430</v>
      </c>
      <c r="AP82" s="15">
        <v>20230410</v>
      </c>
      <c r="AQ82" s="17">
        <v>15060000</v>
      </c>
      <c r="AR82" s="17">
        <v>0</v>
      </c>
      <c r="AS82" s="15"/>
      <c r="AT82" s="16">
        <v>45077</v>
      </c>
    </row>
    <row r="83" spans="1:46" hidden="1" x14ac:dyDescent="0.2">
      <c r="A83" s="15">
        <v>805026250</v>
      </c>
      <c r="B83" s="15" t="s">
        <v>100</v>
      </c>
      <c r="C83" s="15" t="s">
        <v>103</v>
      </c>
      <c r="D83" s="15">
        <v>276553</v>
      </c>
      <c r="E83" s="15" t="s">
        <v>103</v>
      </c>
      <c r="F83" s="15">
        <v>276553</v>
      </c>
      <c r="G83" s="15" t="s">
        <v>246</v>
      </c>
      <c r="H83" s="15" t="s">
        <v>371</v>
      </c>
      <c r="I83" s="16">
        <v>45002</v>
      </c>
      <c r="J83" s="17">
        <v>5430000</v>
      </c>
      <c r="K83" s="17">
        <v>5430000</v>
      </c>
      <c r="L83" s="15" t="s">
        <v>145</v>
      </c>
      <c r="M83" s="15" t="s">
        <v>146</v>
      </c>
      <c r="N83" s="15" t="s">
        <v>430</v>
      </c>
      <c r="O83" s="15"/>
      <c r="P83" s="15"/>
      <c r="Q83" s="15"/>
      <c r="R83" s="17">
        <v>5430000</v>
      </c>
      <c r="S83" s="17">
        <v>0</v>
      </c>
      <c r="T83" s="17">
        <v>0</v>
      </c>
      <c r="U83" s="17">
        <v>0</v>
      </c>
      <c r="V83" s="17">
        <v>0</v>
      </c>
      <c r="W83" s="17"/>
      <c r="X83" s="17">
        <v>0</v>
      </c>
      <c r="Y83" s="15"/>
      <c r="Z83" s="17">
        <v>5430000</v>
      </c>
      <c r="AA83" s="17">
        <v>0</v>
      </c>
      <c r="AB83" s="15"/>
      <c r="AC83" s="15"/>
      <c r="AD83" s="15"/>
      <c r="AE83" s="15"/>
      <c r="AF83" s="15"/>
      <c r="AG83" s="21">
        <v>230753353569625</v>
      </c>
      <c r="AH83" s="15"/>
      <c r="AI83" s="16">
        <v>45026</v>
      </c>
      <c r="AJ83" s="15"/>
      <c r="AK83" s="15">
        <v>2</v>
      </c>
      <c r="AL83" s="15"/>
      <c r="AM83" s="15" t="s">
        <v>144</v>
      </c>
      <c r="AN83" s="15">
        <v>1</v>
      </c>
      <c r="AO83" s="15">
        <v>20230430</v>
      </c>
      <c r="AP83" s="15">
        <v>20230410</v>
      </c>
      <c r="AQ83" s="17">
        <v>5430000</v>
      </c>
      <c r="AR83" s="17">
        <v>0</v>
      </c>
      <c r="AS83" s="15"/>
      <c r="AT83" s="16">
        <v>45077</v>
      </c>
    </row>
    <row r="84" spans="1:46" hidden="1" x14ac:dyDescent="0.2">
      <c r="A84" s="15">
        <v>805026250</v>
      </c>
      <c r="B84" s="15" t="s">
        <v>100</v>
      </c>
      <c r="C84" s="15" t="s">
        <v>103</v>
      </c>
      <c r="D84" s="15">
        <v>276634</v>
      </c>
      <c r="E84" s="15" t="s">
        <v>103</v>
      </c>
      <c r="F84" s="15">
        <v>276634</v>
      </c>
      <c r="G84" s="15" t="s">
        <v>247</v>
      </c>
      <c r="H84" s="15" t="s">
        <v>372</v>
      </c>
      <c r="I84" s="16">
        <v>45006</v>
      </c>
      <c r="J84" s="17">
        <v>5020000</v>
      </c>
      <c r="K84" s="17">
        <v>5020000</v>
      </c>
      <c r="L84" s="15" t="s">
        <v>145</v>
      </c>
      <c r="M84" s="15" t="s">
        <v>146</v>
      </c>
      <c r="N84" s="15" t="s">
        <v>430</v>
      </c>
      <c r="O84" s="15"/>
      <c r="P84" s="15"/>
      <c r="Q84" s="15"/>
      <c r="R84" s="17">
        <v>5020000</v>
      </c>
      <c r="S84" s="17">
        <v>0</v>
      </c>
      <c r="T84" s="17">
        <v>0</v>
      </c>
      <c r="U84" s="17">
        <v>0</v>
      </c>
      <c r="V84" s="17">
        <v>0</v>
      </c>
      <c r="W84" s="17"/>
      <c r="X84" s="17">
        <v>0</v>
      </c>
      <c r="Y84" s="15"/>
      <c r="Z84" s="17">
        <v>5020000</v>
      </c>
      <c r="AA84" s="17">
        <v>0</v>
      </c>
      <c r="AB84" s="15"/>
      <c r="AC84" s="15"/>
      <c r="AD84" s="15"/>
      <c r="AE84" s="15"/>
      <c r="AF84" s="15"/>
      <c r="AG84" s="21">
        <v>230383353630710</v>
      </c>
      <c r="AH84" s="15"/>
      <c r="AI84" s="16">
        <v>45026</v>
      </c>
      <c r="AJ84" s="15"/>
      <c r="AK84" s="15">
        <v>2</v>
      </c>
      <c r="AL84" s="15"/>
      <c r="AM84" s="15" t="s">
        <v>144</v>
      </c>
      <c r="AN84" s="15">
        <v>1</v>
      </c>
      <c r="AO84" s="15">
        <v>20230430</v>
      </c>
      <c r="AP84" s="15">
        <v>20230410</v>
      </c>
      <c r="AQ84" s="17">
        <v>5020000</v>
      </c>
      <c r="AR84" s="17">
        <v>0</v>
      </c>
      <c r="AS84" s="15"/>
      <c r="AT84" s="16">
        <v>45077</v>
      </c>
    </row>
    <row r="85" spans="1:46" hidden="1" x14ac:dyDescent="0.2">
      <c r="A85" s="15">
        <v>805026250</v>
      </c>
      <c r="B85" s="15" t="s">
        <v>100</v>
      </c>
      <c r="C85" s="15" t="s">
        <v>103</v>
      </c>
      <c r="D85" s="15">
        <v>276879</v>
      </c>
      <c r="E85" s="15" t="s">
        <v>103</v>
      </c>
      <c r="F85" s="15">
        <v>276879</v>
      </c>
      <c r="G85" s="15" t="s">
        <v>248</v>
      </c>
      <c r="H85" s="15" t="s">
        <v>373</v>
      </c>
      <c r="I85" s="16">
        <v>45013</v>
      </c>
      <c r="J85" s="17">
        <v>340196</v>
      </c>
      <c r="K85" s="17">
        <v>340196</v>
      </c>
      <c r="L85" s="15" t="s">
        <v>145</v>
      </c>
      <c r="M85" s="15" t="s">
        <v>146</v>
      </c>
      <c r="N85" s="15" t="s">
        <v>430</v>
      </c>
      <c r="O85" s="15"/>
      <c r="P85" s="15"/>
      <c r="Q85" s="15"/>
      <c r="R85" s="17">
        <v>340196</v>
      </c>
      <c r="S85" s="17">
        <v>0</v>
      </c>
      <c r="T85" s="17">
        <v>0</v>
      </c>
      <c r="U85" s="17">
        <v>0</v>
      </c>
      <c r="V85" s="17">
        <v>0</v>
      </c>
      <c r="W85" s="17"/>
      <c r="X85" s="17">
        <v>0</v>
      </c>
      <c r="Y85" s="15"/>
      <c r="Z85" s="17">
        <v>340196</v>
      </c>
      <c r="AA85" s="17">
        <v>0</v>
      </c>
      <c r="AB85" s="15"/>
      <c r="AC85" s="15"/>
      <c r="AD85" s="15"/>
      <c r="AE85" s="15"/>
      <c r="AF85" s="15"/>
      <c r="AG85" s="21">
        <v>222998516578234</v>
      </c>
      <c r="AH85" s="15"/>
      <c r="AI85" s="16">
        <v>45031</v>
      </c>
      <c r="AJ85" s="15"/>
      <c r="AK85" s="15">
        <v>2</v>
      </c>
      <c r="AL85" s="15"/>
      <c r="AM85" s="15" t="s">
        <v>144</v>
      </c>
      <c r="AN85" s="15">
        <v>1</v>
      </c>
      <c r="AO85" s="15">
        <v>20230430</v>
      </c>
      <c r="AP85" s="15">
        <v>20230415</v>
      </c>
      <c r="AQ85" s="17">
        <v>340196</v>
      </c>
      <c r="AR85" s="17">
        <v>0</v>
      </c>
      <c r="AS85" s="15"/>
      <c r="AT85" s="16">
        <v>45077</v>
      </c>
    </row>
    <row r="86" spans="1:46" hidden="1" x14ac:dyDescent="0.2">
      <c r="A86" s="15">
        <v>805026250</v>
      </c>
      <c r="B86" s="15" t="s">
        <v>100</v>
      </c>
      <c r="C86" s="15" t="s">
        <v>103</v>
      </c>
      <c r="D86" s="15">
        <v>276889</v>
      </c>
      <c r="E86" s="15" t="s">
        <v>103</v>
      </c>
      <c r="F86" s="15">
        <v>276889</v>
      </c>
      <c r="G86" s="15" t="s">
        <v>249</v>
      </c>
      <c r="H86" s="15" t="s">
        <v>374</v>
      </c>
      <c r="I86" s="16">
        <v>45013</v>
      </c>
      <c r="J86" s="17">
        <v>78528</v>
      </c>
      <c r="K86" s="17">
        <v>78528</v>
      </c>
      <c r="L86" s="15" t="s">
        <v>145</v>
      </c>
      <c r="M86" s="15" t="s">
        <v>146</v>
      </c>
      <c r="N86" s="15" t="s">
        <v>430</v>
      </c>
      <c r="O86" s="15"/>
      <c r="P86" s="15"/>
      <c r="Q86" s="15"/>
      <c r="R86" s="17">
        <v>78528</v>
      </c>
      <c r="S86" s="17">
        <v>0</v>
      </c>
      <c r="T86" s="17">
        <v>0</v>
      </c>
      <c r="U86" s="17">
        <v>0</v>
      </c>
      <c r="V86" s="17">
        <v>0</v>
      </c>
      <c r="W86" s="17"/>
      <c r="X86" s="17">
        <v>0</v>
      </c>
      <c r="Y86" s="15"/>
      <c r="Z86" s="17">
        <v>78528</v>
      </c>
      <c r="AA86" s="17">
        <v>0</v>
      </c>
      <c r="AB86" s="15"/>
      <c r="AC86" s="15"/>
      <c r="AD86" s="15"/>
      <c r="AE86" s="15"/>
      <c r="AF86" s="15"/>
      <c r="AG86" s="21">
        <v>223503360534524</v>
      </c>
      <c r="AH86" s="15"/>
      <c r="AI86" s="16">
        <v>45033</v>
      </c>
      <c r="AJ86" s="15"/>
      <c r="AK86" s="15">
        <v>2</v>
      </c>
      <c r="AL86" s="15"/>
      <c r="AM86" s="15" t="s">
        <v>144</v>
      </c>
      <c r="AN86" s="15">
        <v>1</v>
      </c>
      <c r="AO86" s="15">
        <v>20230430</v>
      </c>
      <c r="AP86" s="15">
        <v>20230415</v>
      </c>
      <c r="AQ86" s="17">
        <v>78528</v>
      </c>
      <c r="AR86" s="17">
        <v>0</v>
      </c>
      <c r="AS86" s="15"/>
      <c r="AT86" s="16">
        <v>45077</v>
      </c>
    </row>
    <row r="87" spans="1:46" hidden="1" x14ac:dyDescent="0.2">
      <c r="A87" s="15">
        <v>805026250</v>
      </c>
      <c r="B87" s="15" t="s">
        <v>100</v>
      </c>
      <c r="C87" s="15" t="s">
        <v>103</v>
      </c>
      <c r="D87" s="15">
        <v>276908</v>
      </c>
      <c r="E87" s="15" t="s">
        <v>103</v>
      </c>
      <c r="F87" s="15">
        <v>276908</v>
      </c>
      <c r="G87" s="15" t="s">
        <v>250</v>
      </c>
      <c r="H87" s="15" t="s">
        <v>375</v>
      </c>
      <c r="I87" s="16">
        <v>45013</v>
      </c>
      <c r="J87" s="17">
        <v>1233236</v>
      </c>
      <c r="K87" s="17">
        <v>1233236</v>
      </c>
      <c r="L87" s="15" t="s">
        <v>145</v>
      </c>
      <c r="M87" s="15" t="s">
        <v>146</v>
      </c>
      <c r="N87" s="15" t="s">
        <v>430</v>
      </c>
      <c r="O87" s="15"/>
      <c r="P87" s="15"/>
      <c r="Q87" s="15"/>
      <c r="R87" s="17">
        <v>1233236</v>
      </c>
      <c r="S87" s="17">
        <v>0</v>
      </c>
      <c r="T87" s="17">
        <v>0</v>
      </c>
      <c r="U87" s="17">
        <v>0</v>
      </c>
      <c r="V87" s="17">
        <v>0</v>
      </c>
      <c r="W87" s="17"/>
      <c r="X87" s="17">
        <v>0</v>
      </c>
      <c r="Y87" s="15"/>
      <c r="Z87" s="17">
        <v>1233236</v>
      </c>
      <c r="AA87" s="17">
        <v>0</v>
      </c>
      <c r="AB87" s="15"/>
      <c r="AC87" s="15"/>
      <c r="AD87" s="15"/>
      <c r="AE87" s="15"/>
      <c r="AF87" s="15"/>
      <c r="AG87" s="21">
        <v>230683353459161</v>
      </c>
      <c r="AH87" s="15"/>
      <c r="AI87" s="16">
        <v>45031</v>
      </c>
      <c r="AJ87" s="15"/>
      <c r="AK87" s="15">
        <v>2</v>
      </c>
      <c r="AL87" s="15"/>
      <c r="AM87" s="15" t="s">
        <v>144</v>
      </c>
      <c r="AN87" s="15">
        <v>1</v>
      </c>
      <c r="AO87" s="15">
        <v>20230430</v>
      </c>
      <c r="AP87" s="15">
        <v>20230415</v>
      </c>
      <c r="AQ87" s="17">
        <v>1233236</v>
      </c>
      <c r="AR87" s="17">
        <v>0</v>
      </c>
      <c r="AS87" s="15"/>
      <c r="AT87" s="16">
        <v>45077</v>
      </c>
    </row>
    <row r="88" spans="1:46" hidden="1" x14ac:dyDescent="0.2">
      <c r="A88" s="15">
        <v>805026250</v>
      </c>
      <c r="B88" s="15" t="s">
        <v>100</v>
      </c>
      <c r="C88" s="15" t="s">
        <v>103</v>
      </c>
      <c r="D88" s="15">
        <v>276922</v>
      </c>
      <c r="E88" s="15" t="s">
        <v>103</v>
      </c>
      <c r="F88" s="15">
        <v>276922</v>
      </c>
      <c r="G88" s="15" t="s">
        <v>251</v>
      </c>
      <c r="H88" s="15" t="s">
        <v>376</v>
      </c>
      <c r="I88" s="16">
        <v>45014</v>
      </c>
      <c r="J88" s="17">
        <v>965974</v>
      </c>
      <c r="K88" s="17">
        <v>965974</v>
      </c>
      <c r="L88" s="15" t="s">
        <v>145</v>
      </c>
      <c r="M88" s="15" t="s">
        <v>146</v>
      </c>
      <c r="N88" s="15" t="s">
        <v>430</v>
      </c>
      <c r="O88" s="15"/>
      <c r="P88" s="15"/>
      <c r="Q88" s="15"/>
      <c r="R88" s="17">
        <v>965974</v>
      </c>
      <c r="S88" s="17">
        <v>0</v>
      </c>
      <c r="T88" s="17">
        <v>0</v>
      </c>
      <c r="U88" s="17">
        <v>0</v>
      </c>
      <c r="V88" s="17">
        <v>0</v>
      </c>
      <c r="W88" s="17"/>
      <c r="X88" s="17">
        <v>0</v>
      </c>
      <c r="Y88" s="15"/>
      <c r="Z88" s="17">
        <v>965974</v>
      </c>
      <c r="AA88" s="17">
        <v>0</v>
      </c>
      <c r="AB88" s="15"/>
      <c r="AC88" s="15"/>
      <c r="AD88" s="15"/>
      <c r="AE88" s="15"/>
      <c r="AF88" s="15"/>
      <c r="AG88" s="21">
        <v>230488552534298</v>
      </c>
      <c r="AH88" s="15"/>
      <c r="AI88" s="16">
        <v>45033</v>
      </c>
      <c r="AJ88" s="15"/>
      <c r="AK88" s="15">
        <v>2</v>
      </c>
      <c r="AL88" s="15"/>
      <c r="AM88" s="15" t="s">
        <v>144</v>
      </c>
      <c r="AN88" s="15">
        <v>1</v>
      </c>
      <c r="AO88" s="15">
        <v>20230430</v>
      </c>
      <c r="AP88" s="15">
        <v>20230417</v>
      </c>
      <c r="AQ88" s="17">
        <v>965974</v>
      </c>
      <c r="AR88" s="17">
        <v>0</v>
      </c>
      <c r="AS88" s="15"/>
      <c r="AT88" s="16">
        <v>45077</v>
      </c>
    </row>
    <row r="89" spans="1:46" hidden="1" x14ac:dyDescent="0.2">
      <c r="A89" s="15">
        <v>805026250</v>
      </c>
      <c r="B89" s="15" t="s">
        <v>100</v>
      </c>
      <c r="C89" s="15" t="s">
        <v>103</v>
      </c>
      <c r="D89" s="15">
        <v>276967</v>
      </c>
      <c r="E89" s="15" t="s">
        <v>103</v>
      </c>
      <c r="F89" s="15">
        <v>276967</v>
      </c>
      <c r="G89" s="15" t="s">
        <v>252</v>
      </c>
      <c r="H89" s="15" t="s">
        <v>377</v>
      </c>
      <c r="I89" s="16">
        <v>45014</v>
      </c>
      <c r="J89" s="17">
        <v>909352</v>
      </c>
      <c r="K89" s="17">
        <v>909352</v>
      </c>
      <c r="L89" s="15" t="s">
        <v>145</v>
      </c>
      <c r="M89" s="15" t="s">
        <v>146</v>
      </c>
      <c r="N89" s="15" t="s">
        <v>430</v>
      </c>
      <c r="O89" s="15"/>
      <c r="P89" s="15"/>
      <c r="Q89" s="15"/>
      <c r="R89" s="17">
        <v>909352</v>
      </c>
      <c r="S89" s="17">
        <v>0</v>
      </c>
      <c r="T89" s="17">
        <v>0</v>
      </c>
      <c r="U89" s="17">
        <v>0</v>
      </c>
      <c r="V89" s="17">
        <v>0</v>
      </c>
      <c r="W89" s="17"/>
      <c r="X89" s="17">
        <v>0</v>
      </c>
      <c r="Y89" s="15"/>
      <c r="Z89" s="17">
        <v>909352</v>
      </c>
      <c r="AA89" s="17">
        <v>0</v>
      </c>
      <c r="AB89" s="15"/>
      <c r="AC89" s="15"/>
      <c r="AD89" s="15"/>
      <c r="AE89" s="15"/>
      <c r="AF89" s="15"/>
      <c r="AG89" s="21">
        <v>230598545510369</v>
      </c>
      <c r="AH89" s="15"/>
      <c r="AI89" s="16">
        <v>45031</v>
      </c>
      <c r="AJ89" s="15"/>
      <c r="AK89" s="15">
        <v>2</v>
      </c>
      <c r="AL89" s="15"/>
      <c r="AM89" s="15" t="s">
        <v>144</v>
      </c>
      <c r="AN89" s="15">
        <v>1</v>
      </c>
      <c r="AO89" s="15">
        <v>20230430</v>
      </c>
      <c r="AP89" s="15">
        <v>20230415</v>
      </c>
      <c r="AQ89" s="17">
        <v>909352</v>
      </c>
      <c r="AR89" s="17">
        <v>0</v>
      </c>
      <c r="AS89" s="15"/>
      <c r="AT89" s="16">
        <v>45077</v>
      </c>
    </row>
    <row r="90" spans="1:46" hidden="1" x14ac:dyDescent="0.2">
      <c r="A90" s="15">
        <v>805026250</v>
      </c>
      <c r="B90" s="15" t="s">
        <v>100</v>
      </c>
      <c r="C90" s="15" t="s">
        <v>103</v>
      </c>
      <c r="D90" s="15">
        <v>277186</v>
      </c>
      <c r="E90" s="15" t="s">
        <v>103</v>
      </c>
      <c r="F90" s="15">
        <v>277186</v>
      </c>
      <c r="G90" s="15" t="s">
        <v>253</v>
      </c>
      <c r="H90" s="15" t="s">
        <v>378</v>
      </c>
      <c r="I90" s="16">
        <v>45017</v>
      </c>
      <c r="J90" s="17">
        <v>466062</v>
      </c>
      <c r="K90" s="17">
        <v>466062</v>
      </c>
      <c r="L90" s="15" t="s">
        <v>145</v>
      </c>
      <c r="M90" s="15" t="s">
        <v>146</v>
      </c>
      <c r="N90" s="15" t="s">
        <v>430</v>
      </c>
      <c r="O90" s="15"/>
      <c r="P90" s="15"/>
      <c r="Q90" s="15"/>
      <c r="R90" s="17">
        <v>466062</v>
      </c>
      <c r="S90" s="17">
        <v>0</v>
      </c>
      <c r="T90" s="17">
        <v>0</v>
      </c>
      <c r="U90" s="17">
        <v>0</v>
      </c>
      <c r="V90" s="17">
        <v>0</v>
      </c>
      <c r="W90" s="17"/>
      <c r="X90" s="17">
        <v>0</v>
      </c>
      <c r="Y90" s="15"/>
      <c r="Z90" s="17">
        <v>466062</v>
      </c>
      <c r="AA90" s="17">
        <v>0</v>
      </c>
      <c r="AB90" s="15"/>
      <c r="AC90" s="15"/>
      <c r="AD90" s="15"/>
      <c r="AE90" s="15"/>
      <c r="AF90" s="15"/>
      <c r="AG90" s="21">
        <v>223503360380160</v>
      </c>
      <c r="AH90" s="15"/>
      <c r="AI90" s="16">
        <v>45031</v>
      </c>
      <c r="AJ90" s="15"/>
      <c r="AK90" s="15">
        <v>2</v>
      </c>
      <c r="AL90" s="15"/>
      <c r="AM90" s="15" t="s">
        <v>144</v>
      </c>
      <c r="AN90" s="15">
        <v>1</v>
      </c>
      <c r="AO90" s="15">
        <v>20230430</v>
      </c>
      <c r="AP90" s="15">
        <v>20230415</v>
      </c>
      <c r="AQ90" s="17">
        <v>466062</v>
      </c>
      <c r="AR90" s="17">
        <v>0</v>
      </c>
      <c r="AS90" s="15"/>
      <c r="AT90" s="16">
        <v>45077</v>
      </c>
    </row>
    <row r="91" spans="1:46" hidden="1" x14ac:dyDescent="0.2">
      <c r="A91" s="15">
        <v>805026250</v>
      </c>
      <c r="B91" s="15" t="s">
        <v>100</v>
      </c>
      <c r="C91" s="15" t="s">
        <v>103</v>
      </c>
      <c r="D91" s="15">
        <v>277187</v>
      </c>
      <c r="E91" s="15" t="s">
        <v>103</v>
      </c>
      <c r="F91" s="15">
        <v>277187</v>
      </c>
      <c r="G91" s="15" t="s">
        <v>254</v>
      </c>
      <c r="H91" s="15" t="s">
        <v>379</v>
      </c>
      <c r="I91" s="16">
        <v>45017</v>
      </c>
      <c r="J91" s="17">
        <v>387900</v>
      </c>
      <c r="K91" s="17">
        <v>387900</v>
      </c>
      <c r="L91" s="15" t="s">
        <v>145</v>
      </c>
      <c r="M91" s="15" t="s">
        <v>146</v>
      </c>
      <c r="N91" s="15" t="s">
        <v>430</v>
      </c>
      <c r="O91" s="15"/>
      <c r="P91" s="15"/>
      <c r="Q91" s="15"/>
      <c r="R91" s="17">
        <v>387900</v>
      </c>
      <c r="S91" s="17">
        <v>0</v>
      </c>
      <c r="T91" s="17">
        <v>0</v>
      </c>
      <c r="U91" s="17">
        <v>0</v>
      </c>
      <c r="V91" s="17">
        <v>0</v>
      </c>
      <c r="W91" s="17"/>
      <c r="X91" s="17">
        <v>0</v>
      </c>
      <c r="Y91" s="15"/>
      <c r="Z91" s="17">
        <v>387900</v>
      </c>
      <c r="AA91" s="17">
        <v>0</v>
      </c>
      <c r="AB91" s="15"/>
      <c r="AC91" s="15"/>
      <c r="AD91" s="15"/>
      <c r="AE91" s="15"/>
      <c r="AF91" s="15"/>
      <c r="AG91" s="21">
        <v>230658545601092</v>
      </c>
      <c r="AH91" s="15"/>
      <c r="AI91" s="16">
        <v>45033</v>
      </c>
      <c r="AJ91" s="15"/>
      <c r="AK91" s="15">
        <v>2</v>
      </c>
      <c r="AL91" s="15"/>
      <c r="AM91" s="15" t="s">
        <v>144</v>
      </c>
      <c r="AN91" s="15">
        <v>1</v>
      </c>
      <c r="AO91" s="15">
        <v>20230430</v>
      </c>
      <c r="AP91" s="15">
        <v>20230417</v>
      </c>
      <c r="AQ91" s="17">
        <v>387900</v>
      </c>
      <c r="AR91" s="17">
        <v>0</v>
      </c>
      <c r="AS91" s="15"/>
      <c r="AT91" s="16">
        <v>45077</v>
      </c>
    </row>
    <row r="92" spans="1:46" hidden="1" x14ac:dyDescent="0.2">
      <c r="A92" s="15">
        <v>805026250</v>
      </c>
      <c r="B92" s="15" t="s">
        <v>100</v>
      </c>
      <c r="C92" s="15" t="s">
        <v>103</v>
      </c>
      <c r="D92" s="15">
        <v>277190</v>
      </c>
      <c r="E92" s="15" t="s">
        <v>103</v>
      </c>
      <c r="F92" s="15">
        <v>277190</v>
      </c>
      <c r="G92" s="15" t="s">
        <v>255</v>
      </c>
      <c r="H92" s="15" t="s">
        <v>380</v>
      </c>
      <c r="I92" s="16">
        <v>45017</v>
      </c>
      <c r="J92" s="17">
        <v>1006632</v>
      </c>
      <c r="K92" s="17">
        <v>1006632</v>
      </c>
      <c r="L92" s="15" t="s">
        <v>145</v>
      </c>
      <c r="M92" s="15" t="s">
        <v>146</v>
      </c>
      <c r="N92" s="15" t="s">
        <v>430</v>
      </c>
      <c r="O92" s="15"/>
      <c r="P92" s="15"/>
      <c r="Q92" s="15"/>
      <c r="R92" s="17">
        <v>1006632</v>
      </c>
      <c r="S92" s="17">
        <v>0</v>
      </c>
      <c r="T92" s="17">
        <v>0</v>
      </c>
      <c r="U92" s="17">
        <v>0</v>
      </c>
      <c r="V92" s="17">
        <v>0</v>
      </c>
      <c r="W92" s="17"/>
      <c r="X92" s="17">
        <v>0</v>
      </c>
      <c r="Y92" s="15"/>
      <c r="Z92" s="17">
        <v>1006632</v>
      </c>
      <c r="AA92" s="17">
        <v>0</v>
      </c>
      <c r="AB92" s="15"/>
      <c r="AC92" s="15"/>
      <c r="AD92" s="15"/>
      <c r="AE92" s="15"/>
      <c r="AF92" s="15"/>
      <c r="AG92" s="21">
        <v>230333360293319</v>
      </c>
      <c r="AH92" s="15"/>
      <c r="AI92" s="16">
        <v>45031</v>
      </c>
      <c r="AJ92" s="15"/>
      <c r="AK92" s="15">
        <v>2</v>
      </c>
      <c r="AL92" s="15"/>
      <c r="AM92" s="15" t="s">
        <v>144</v>
      </c>
      <c r="AN92" s="15">
        <v>1</v>
      </c>
      <c r="AO92" s="15">
        <v>20230430</v>
      </c>
      <c r="AP92" s="15">
        <v>20230415</v>
      </c>
      <c r="AQ92" s="17">
        <v>1006632</v>
      </c>
      <c r="AR92" s="17">
        <v>0</v>
      </c>
      <c r="AS92" s="15"/>
      <c r="AT92" s="16">
        <v>45077</v>
      </c>
    </row>
    <row r="93" spans="1:46" hidden="1" x14ac:dyDescent="0.2">
      <c r="A93" s="15">
        <v>805026250</v>
      </c>
      <c r="B93" s="15" t="s">
        <v>100</v>
      </c>
      <c r="C93" s="15" t="s">
        <v>103</v>
      </c>
      <c r="D93" s="15">
        <v>277192</v>
      </c>
      <c r="E93" s="15" t="s">
        <v>103</v>
      </c>
      <c r="F93" s="15">
        <v>277192</v>
      </c>
      <c r="G93" s="15" t="s">
        <v>256</v>
      </c>
      <c r="H93" s="15" t="s">
        <v>381</v>
      </c>
      <c r="I93" s="16">
        <v>45017</v>
      </c>
      <c r="J93" s="17">
        <v>18764</v>
      </c>
      <c r="K93" s="17">
        <v>18764</v>
      </c>
      <c r="L93" s="15" t="s">
        <v>145</v>
      </c>
      <c r="M93" s="15" t="s">
        <v>146</v>
      </c>
      <c r="N93" s="15" t="s">
        <v>430</v>
      </c>
      <c r="O93" s="15"/>
      <c r="P93" s="15"/>
      <c r="Q93" s="15"/>
      <c r="R93" s="17">
        <v>18764</v>
      </c>
      <c r="S93" s="17">
        <v>0</v>
      </c>
      <c r="T93" s="17">
        <v>0</v>
      </c>
      <c r="U93" s="17">
        <v>0</v>
      </c>
      <c r="V93" s="17">
        <v>0</v>
      </c>
      <c r="W93" s="17"/>
      <c r="X93" s="17">
        <v>0</v>
      </c>
      <c r="Y93" s="15"/>
      <c r="Z93" s="17">
        <v>18764</v>
      </c>
      <c r="AA93" s="17">
        <v>0</v>
      </c>
      <c r="AB93" s="15"/>
      <c r="AC93" s="15"/>
      <c r="AD93" s="15"/>
      <c r="AE93" s="15"/>
      <c r="AF93" s="15"/>
      <c r="AG93" s="21">
        <v>222998516586581</v>
      </c>
      <c r="AH93" s="15"/>
      <c r="AI93" s="16">
        <v>45031</v>
      </c>
      <c r="AJ93" s="15"/>
      <c r="AK93" s="15">
        <v>2</v>
      </c>
      <c r="AL93" s="15"/>
      <c r="AM93" s="15" t="s">
        <v>144</v>
      </c>
      <c r="AN93" s="15">
        <v>1</v>
      </c>
      <c r="AO93" s="15">
        <v>20230430</v>
      </c>
      <c r="AP93" s="15">
        <v>20230415</v>
      </c>
      <c r="AQ93" s="17">
        <v>18764</v>
      </c>
      <c r="AR93" s="17">
        <v>0</v>
      </c>
      <c r="AS93" s="15"/>
      <c r="AT93" s="16">
        <v>45077</v>
      </c>
    </row>
    <row r="94" spans="1:46" hidden="1" x14ac:dyDescent="0.2">
      <c r="A94" s="15">
        <v>805026250</v>
      </c>
      <c r="B94" s="15" t="s">
        <v>100</v>
      </c>
      <c r="C94" s="15" t="s">
        <v>103</v>
      </c>
      <c r="D94" s="15">
        <v>277416</v>
      </c>
      <c r="E94" s="15" t="s">
        <v>103</v>
      </c>
      <c r="F94" s="15">
        <v>277416</v>
      </c>
      <c r="G94" s="15" t="s">
        <v>257</v>
      </c>
      <c r="H94" s="15" t="s">
        <v>382</v>
      </c>
      <c r="I94" s="16">
        <v>45027</v>
      </c>
      <c r="J94" s="17">
        <v>1021886</v>
      </c>
      <c r="K94" s="17">
        <v>1021886</v>
      </c>
      <c r="L94" s="15" t="s">
        <v>145</v>
      </c>
      <c r="M94" s="15" t="s">
        <v>146</v>
      </c>
      <c r="N94" s="15" t="s">
        <v>430</v>
      </c>
      <c r="O94" s="15"/>
      <c r="P94" s="15"/>
      <c r="Q94" s="15"/>
      <c r="R94" s="17">
        <v>1021886</v>
      </c>
      <c r="S94" s="17">
        <v>0</v>
      </c>
      <c r="T94" s="17">
        <v>0</v>
      </c>
      <c r="U94" s="17">
        <v>0</v>
      </c>
      <c r="V94" s="17">
        <v>0</v>
      </c>
      <c r="W94" s="17"/>
      <c r="X94" s="17">
        <v>0</v>
      </c>
      <c r="Y94" s="15"/>
      <c r="Z94" s="17">
        <v>1021886</v>
      </c>
      <c r="AA94" s="17">
        <v>0</v>
      </c>
      <c r="AB94" s="15"/>
      <c r="AC94" s="15"/>
      <c r="AD94" s="15"/>
      <c r="AE94" s="15"/>
      <c r="AF94" s="15"/>
      <c r="AG94" s="21">
        <v>223353360536741</v>
      </c>
      <c r="AH94" s="15"/>
      <c r="AI94" s="16">
        <v>45033</v>
      </c>
      <c r="AJ94" s="15"/>
      <c r="AK94" s="15">
        <v>2</v>
      </c>
      <c r="AL94" s="15"/>
      <c r="AM94" s="15" t="s">
        <v>144</v>
      </c>
      <c r="AN94" s="15">
        <v>1</v>
      </c>
      <c r="AO94" s="15">
        <v>20230430</v>
      </c>
      <c r="AP94" s="15">
        <v>20230417</v>
      </c>
      <c r="AQ94" s="17">
        <v>1021886</v>
      </c>
      <c r="AR94" s="17">
        <v>0</v>
      </c>
      <c r="AS94" s="15"/>
      <c r="AT94" s="16">
        <v>45077</v>
      </c>
    </row>
    <row r="95" spans="1:46" hidden="1" x14ac:dyDescent="0.2">
      <c r="A95" s="15">
        <v>805026250</v>
      </c>
      <c r="B95" s="15" t="s">
        <v>100</v>
      </c>
      <c r="C95" s="15" t="s">
        <v>103</v>
      </c>
      <c r="D95" s="15">
        <v>277418</v>
      </c>
      <c r="E95" s="15" t="s">
        <v>103</v>
      </c>
      <c r="F95" s="15">
        <v>277418</v>
      </c>
      <c r="G95" s="15" t="s">
        <v>258</v>
      </c>
      <c r="H95" s="15" t="s">
        <v>383</v>
      </c>
      <c r="I95" s="16">
        <v>45027</v>
      </c>
      <c r="J95" s="17">
        <v>876440</v>
      </c>
      <c r="K95" s="17">
        <v>876440</v>
      </c>
      <c r="L95" s="15" t="s">
        <v>145</v>
      </c>
      <c r="M95" s="15" t="s">
        <v>146</v>
      </c>
      <c r="N95" s="15" t="s">
        <v>430</v>
      </c>
      <c r="O95" s="15"/>
      <c r="P95" s="15"/>
      <c r="Q95" s="15"/>
      <c r="R95" s="17">
        <v>876440</v>
      </c>
      <c r="S95" s="17">
        <v>0</v>
      </c>
      <c r="T95" s="17">
        <v>0</v>
      </c>
      <c r="U95" s="17">
        <v>0</v>
      </c>
      <c r="V95" s="17">
        <v>0</v>
      </c>
      <c r="W95" s="17"/>
      <c r="X95" s="17">
        <v>0</v>
      </c>
      <c r="Y95" s="15"/>
      <c r="Z95" s="17">
        <v>876440</v>
      </c>
      <c r="AA95" s="17">
        <v>0</v>
      </c>
      <c r="AB95" s="15"/>
      <c r="AC95" s="15"/>
      <c r="AD95" s="15"/>
      <c r="AE95" s="15"/>
      <c r="AF95" s="15"/>
      <c r="AG95" s="21">
        <v>230903058544668</v>
      </c>
      <c r="AH95" s="15"/>
      <c r="AI95" s="16">
        <v>45033</v>
      </c>
      <c r="AJ95" s="15"/>
      <c r="AK95" s="15">
        <v>2</v>
      </c>
      <c r="AL95" s="15"/>
      <c r="AM95" s="15" t="s">
        <v>144</v>
      </c>
      <c r="AN95" s="15">
        <v>1</v>
      </c>
      <c r="AO95" s="15">
        <v>20230430</v>
      </c>
      <c r="AP95" s="15">
        <v>20230417</v>
      </c>
      <c r="AQ95" s="17">
        <v>876440</v>
      </c>
      <c r="AR95" s="17">
        <v>0</v>
      </c>
      <c r="AS95" s="15"/>
      <c r="AT95" s="16">
        <v>45077</v>
      </c>
    </row>
    <row r="96" spans="1:46" hidden="1" x14ac:dyDescent="0.2">
      <c r="A96" s="15">
        <v>805026250</v>
      </c>
      <c r="B96" s="15" t="s">
        <v>100</v>
      </c>
      <c r="C96" s="15" t="s">
        <v>103</v>
      </c>
      <c r="D96" s="15">
        <v>277419</v>
      </c>
      <c r="E96" s="15" t="s">
        <v>103</v>
      </c>
      <c r="F96" s="15">
        <v>277419</v>
      </c>
      <c r="G96" s="15" t="s">
        <v>259</v>
      </c>
      <c r="H96" s="15" t="s">
        <v>384</v>
      </c>
      <c r="I96" s="16">
        <v>45027</v>
      </c>
      <c r="J96" s="17">
        <v>1512709</v>
      </c>
      <c r="K96" s="17">
        <v>1512709</v>
      </c>
      <c r="L96" s="15" t="s">
        <v>145</v>
      </c>
      <c r="M96" s="15" t="s">
        <v>146</v>
      </c>
      <c r="N96" s="15" t="s">
        <v>430</v>
      </c>
      <c r="O96" s="15"/>
      <c r="P96" s="15"/>
      <c r="Q96" s="15"/>
      <c r="R96" s="17">
        <v>1512709</v>
      </c>
      <c r="S96" s="17">
        <v>0</v>
      </c>
      <c r="T96" s="17">
        <v>0</v>
      </c>
      <c r="U96" s="17">
        <v>0</v>
      </c>
      <c r="V96" s="17">
        <v>0</v>
      </c>
      <c r="W96" s="17"/>
      <c r="X96" s="17">
        <v>0</v>
      </c>
      <c r="Y96" s="15"/>
      <c r="Z96" s="17">
        <v>1512709</v>
      </c>
      <c r="AA96" s="17">
        <v>0</v>
      </c>
      <c r="AB96" s="15"/>
      <c r="AC96" s="15"/>
      <c r="AD96" s="15"/>
      <c r="AE96" s="15"/>
      <c r="AF96" s="15"/>
      <c r="AG96" s="21">
        <v>230028545369325</v>
      </c>
      <c r="AH96" s="15"/>
      <c r="AI96" s="16">
        <v>45031</v>
      </c>
      <c r="AJ96" s="15"/>
      <c r="AK96" s="15">
        <v>2</v>
      </c>
      <c r="AL96" s="15"/>
      <c r="AM96" s="15" t="s">
        <v>144</v>
      </c>
      <c r="AN96" s="15">
        <v>1</v>
      </c>
      <c r="AO96" s="15">
        <v>20230430</v>
      </c>
      <c r="AP96" s="15">
        <v>20230415</v>
      </c>
      <c r="AQ96" s="17">
        <v>1512709</v>
      </c>
      <c r="AR96" s="17">
        <v>0</v>
      </c>
      <c r="AS96" s="15"/>
      <c r="AT96" s="16">
        <v>45077</v>
      </c>
    </row>
    <row r="97" spans="1:46" hidden="1" x14ac:dyDescent="0.2">
      <c r="A97" s="15">
        <v>805026250</v>
      </c>
      <c r="B97" s="15" t="s">
        <v>100</v>
      </c>
      <c r="C97" s="15" t="s">
        <v>103</v>
      </c>
      <c r="D97" s="15">
        <v>278000</v>
      </c>
      <c r="E97" s="15" t="s">
        <v>103</v>
      </c>
      <c r="F97" s="15">
        <v>278000</v>
      </c>
      <c r="G97" s="15" t="s">
        <v>260</v>
      </c>
      <c r="H97" s="15" t="s">
        <v>385</v>
      </c>
      <c r="I97" s="16">
        <v>45042</v>
      </c>
      <c r="J97" s="17">
        <v>78528</v>
      </c>
      <c r="K97" s="17">
        <v>78528</v>
      </c>
      <c r="L97" s="15" t="s">
        <v>145</v>
      </c>
      <c r="M97" s="15" t="s">
        <v>146</v>
      </c>
      <c r="N97" s="15" t="s">
        <v>430</v>
      </c>
      <c r="O97" s="15"/>
      <c r="P97" s="15"/>
      <c r="Q97" s="15"/>
      <c r="R97" s="17">
        <v>78528</v>
      </c>
      <c r="S97" s="17">
        <v>0</v>
      </c>
      <c r="T97" s="17">
        <v>0</v>
      </c>
      <c r="U97" s="17">
        <v>0</v>
      </c>
      <c r="V97" s="17">
        <v>0</v>
      </c>
      <c r="W97" s="17"/>
      <c r="X97" s="17">
        <v>0</v>
      </c>
      <c r="Y97" s="15"/>
      <c r="Z97" s="17">
        <v>78528</v>
      </c>
      <c r="AA97" s="17">
        <v>0</v>
      </c>
      <c r="AB97" s="15"/>
      <c r="AC97" s="15"/>
      <c r="AD97" s="15"/>
      <c r="AE97" s="15"/>
      <c r="AF97" s="15"/>
      <c r="AG97" s="21">
        <v>230388516590326</v>
      </c>
      <c r="AH97" s="15"/>
      <c r="AI97" s="16">
        <v>45058</v>
      </c>
      <c r="AJ97" s="15"/>
      <c r="AK97" s="15">
        <v>2</v>
      </c>
      <c r="AL97" s="15"/>
      <c r="AM97" s="15" t="s">
        <v>144</v>
      </c>
      <c r="AN97" s="15">
        <v>1</v>
      </c>
      <c r="AO97" s="15">
        <v>20230530</v>
      </c>
      <c r="AP97" s="15">
        <v>20230512</v>
      </c>
      <c r="AQ97" s="17">
        <v>78528</v>
      </c>
      <c r="AR97" s="17">
        <v>0</v>
      </c>
      <c r="AS97" s="15"/>
      <c r="AT97" s="16">
        <v>45077</v>
      </c>
    </row>
    <row r="98" spans="1:46" hidden="1" x14ac:dyDescent="0.2">
      <c r="A98" s="15">
        <v>805026250</v>
      </c>
      <c r="B98" s="15" t="s">
        <v>100</v>
      </c>
      <c r="C98" s="15" t="s">
        <v>103</v>
      </c>
      <c r="D98" s="15">
        <v>278049</v>
      </c>
      <c r="E98" s="15" t="s">
        <v>103</v>
      </c>
      <c r="F98" s="15">
        <v>278049</v>
      </c>
      <c r="G98" s="15" t="s">
        <v>261</v>
      </c>
      <c r="H98" s="15" t="s">
        <v>386</v>
      </c>
      <c r="I98" s="16">
        <v>45042</v>
      </c>
      <c r="J98" s="17">
        <v>131588</v>
      </c>
      <c r="K98" s="17">
        <v>131588</v>
      </c>
      <c r="L98" s="15" t="s">
        <v>145</v>
      </c>
      <c r="M98" s="15" t="s">
        <v>146</v>
      </c>
      <c r="N98" s="15" t="s">
        <v>430</v>
      </c>
      <c r="O98" s="15"/>
      <c r="P98" s="15"/>
      <c r="Q98" s="15"/>
      <c r="R98" s="17">
        <v>131588</v>
      </c>
      <c r="S98" s="17">
        <v>0</v>
      </c>
      <c r="T98" s="17">
        <v>0</v>
      </c>
      <c r="U98" s="17">
        <v>0</v>
      </c>
      <c r="V98" s="17">
        <v>0</v>
      </c>
      <c r="W98" s="17"/>
      <c r="X98" s="17">
        <v>0</v>
      </c>
      <c r="Y98" s="15"/>
      <c r="Z98" s="17">
        <v>131588</v>
      </c>
      <c r="AA98" s="17">
        <v>0</v>
      </c>
      <c r="AB98" s="15"/>
      <c r="AC98" s="15"/>
      <c r="AD98" s="15"/>
      <c r="AE98" s="15"/>
      <c r="AF98" s="15"/>
      <c r="AG98" s="21">
        <v>223433360284021</v>
      </c>
      <c r="AH98" s="15"/>
      <c r="AI98" s="16">
        <v>45061</v>
      </c>
      <c r="AJ98" s="15"/>
      <c r="AK98" s="15">
        <v>2</v>
      </c>
      <c r="AL98" s="15"/>
      <c r="AM98" s="15" t="s">
        <v>144</v>
      </c>
      <c r="AN98" s="15">
        <v>1</v>
      </c>
      <c r="AO98" s="15">
        <v>20230530</v>
      </c>
      <c r="AP98" s="15">
        <v>20230522</v>
      </c>
      <c r="AQ98" s="17">
        <v>131588</v>
      </c>
      <c r="AR98" s="17">
        <v>0</v>
      </c>
      <c r="AS98" s="15"/>
      <c r="AT98" s="16">
        <v>45077</v>
      </c>
    </row>
    <row r="99" spans="1:46" hidden="1" x14ac:dyDescent="0.2">
      <c r="A99" s="15">
        <v>805026250</v>
      </c>
      <c r="B99" s="15" t="s">
        <v>100</v>
      </c>
      <c r="C99" s="15" t="s">
        <v>103</v>
      </c>
      <c r="D99" s="15">
        <v>278050</v>
      </c>
      <c r="E99" s="15" t="s">
        <v>103</v>
      </c>
      <c r="F99" s="15">
        <v>278050</v>
      </c>
      <c r="G99" s="15" t="s">
        <v>262</v>
      </c>
      <c r="H99" s="15" t="s">
        <v>387</v>
      </c>
      <c r="I99" s="16">
        <v>45042</v>
      </c>
      <c r="J99" s="17">
        <v>1586600</v>
      </c>
      <c r="K99" s="17">
        <v>1586600</v>
      </c>
      <c r="L99" s="15" t="s">
        <v>145</v>
      </c>
      <c r="M99" s="15" t="s">
        <v>146</v>
      </c>
      <c r="N99" s="15" t="s">
        <v>430</v>
      </c>
      <c r="O99" s="15"/>
      <c r="P99" s="15"/>
      <c r="Q99" s="15"/>
      <c r="R99" s="17">
        <v>1586600</v>
      </c>
      <c r="S99" s="17">
        <v>0</v>
      </c>
      <c r="T99" s="17">
        <v>0</v>
      </c>
      <c r="U99" s="17">
        <v>0</v>
      </c>
      <c r="V99" s="17">
        <v>0</v>
      </c>
      <c r="W99" s="17"/>
      <c r="X99" s="17">
        <v>0</v>
      </c>
      <c r="Y99" s="15"/>
      <c r="Z99" s="17">
        <v>1586600</v>
      </c>
      <c r="AA99" s="17">
        <v>0</v>
      </c>
      <c r="AB99" s="15"/>
      <c r="AC99" s="15"/>
      <c r="AD99" s="15"/>
      <c r="AE99" s="15"/>
      <c r="AF99" s="15"/>
      <c r="AG99" s="21">
        <v>231143353369604</v>
      </c>
      <c r="AH99" s="15"/>
      <c r="AI99" s="16">
        <v>45061</v>
      </c>
      <c r="AJ99" s="15"/>
      <c r="AK99" s="15">
        <v>2</v>
      </c>
      <c r="AL99" s="15"/>
      <c r="AM99" s="15" t="s">
        <v>144</v>
      </c>
      <c r="AN99" s="15">
        <v>1</v>
      </c>
      <c r="AO99" s="15">
        <v>20230530</v>
      </c>
      <c r="AP99" s="15">
        <v>20230522</v>
      </c>
      <c r="AQ99" s="17">
        <v>1586600</v>
      </c>
      <c r="AR99" s="17">
        <v>0</v>
      </c>
      <c r="AS99" s="15"/>
      <c r="AT99" s="16">
        <v>45077</v>
      </c>
    </row>
    <row r="100" spans="1:46" hidden="1" x14ac:dyDescent="0.2">
      <c r="A100" s="15">
        <v>805026250</v>
      </c>
      <c r="B100" s="15" t="s">
        <v>100</v>
      </c>
      <c r="C100" s="15" t="s">
        <v>103</v>
      </c>
      <c r="D100" s="15">
        <v>278516</v>
      </c>
      <c r="E100" s="15" t="s">
        <v>103</v>
      </c>
      <c r="F100" s="15">
        <v>278516</v>
      </c>
      <c r="G100" s="15" t="s">
        <v>263</v>
      </c>
      <c r="H100" s="15" t="s">
        <v>388</v>
      </c>
      <c r="I100" s="16">
        <v>45055</v>
      </c>
      <c r="J100" s="17">
        <v>829891</v>
      </c>
      <c r="K100" s="17">
        <v>829891</v>
      </c>
      <c r="L100" s="15" t="s">
        <v>145</v>
      </c>
      <c r="M100" s="15" t="s">
        <v>146</v>
      </c>
      <c r="N100" s="15" t="s">
        <v>430</v>
      </c>
      <c r="O100" s="15"/>
      <c r="P100" s="15"/>
      <c r="Q100" s="15"/>
      <c r="R100" s="17">
        <v>829891</v>
      </c>
      <c r="S100" s="17">
        <v>0</v>
      </c>
      <c r="T100" s="17">
        <v>0</v>
      </c>
      <c r="U100" s="17">
        <v>0</v>
      </c>
      <c r="V100" s="17">
        <v>0</v>
      </c>
      <c r="W100" s="17"/>
      <c r="X100" s="17">
        <v>0</v>
      </c>
      <c r="Y100" s="15"/>
      <c r="Z100" s="17">
        <v>829891</v>
      </c>
      <c r="AA100" s="17">
        <v>0</v>
      </c>
      <c r="AB100" s="15"/>
      <c r="AC100" s="15"/>
      <c r="AD100" s="15"/>
      <c r="AE100" s="15"/>
      <c r="AF100" s="15"/>
      <c r="AG100" s="21">
        <v>230068516542038</v>
      </c>
      <c r="AH100" s="15"/>
      <c r="AI100" s="16">
        <v>45061</v>
      </c>
      <c r="AJ100" s="15"/>
      <c r="AK100" s="15">
        <v>2</v>
      </c>
      <c r="AL100" s="15"/>
      <c r="AM100" s="15" t="s">
        <v>144</v>
      </c>
      <c r="AN100" s="15">
        <v>1</v>
      </c>
      <c r="AO100" s="15">
        <v>20230530</v>
      </c>
      <c r="AP100" s="15">
        <v>20230522</v>
      </c>
      <c r="AQ100" s="17">
        <v>829891</v>
      </c>
      <c r="AR100" s="17">
        <v>0</v>
      </c>
      <c r="AS100" s="15"/>
      <c r="AT100" s="16">
        <v>45077</v>
      </c>
    </row>
    <row r="101" spans="1:46" hidden="1" x14ac:dyDescent="0.2">
      <c r="A101" s="15">
        <v>805026250</v>
      </c>
      <c r="B101" s="15" t="s">
        <v>100</v>
      </c>
      <c r="C101" s="15" t="s">
        <v>103</v>
      </c>
      <c r="D101" s="15">
        <v>278215</v>
      </c>
      <c r="E101" s="15" t="s">
        <v>103</v>
      </c>
      <c r="F101" s="15">
        <v>278215</v>
      </c>
      <c r="G101" s="15" t="s">
        <v>264</v>
      </c>
      <c r="H101" s="15" t="s">
        <v>389</v>
      </c>
      <c r="I101" s="16">
        <v>45045</v>
      </c>
      <c r="J101" s="17">
        <v>139193</v>
      </c>
      <c r="K101" s="17">
        <v>139193</v>
      </c>
      <c r="L101" s="15" t="s">
        <v>145</v>
      </c>
      <c r="M101" s="15" t="s">
        <v>146</v>
      </c>
      <c r="N101" s="15" t="s">
        <v>430</v>
      </c>
      <c r="O101" s="15"/>
      <c r="P101" s="15"/>
      <c r="Q101" s="15"/>
      <c r="R101" s="17">
        <v>139193</v>
      </c>
      <c r="S101" s="17">
        <v>0</v>
      </c>
      <c r="T101" s="17">
        <v>0</v>
      </c>
      <c r="U101" s="17">
        <v>0</v>
      </c>
      <c r="V101" s="17">
        <v>0</v>
      </c>
      <c r="W101" s="17"/>
      <c r="X101" s="17">
        <v>0</v>
      </c>
      <c r="Y101" s="15"/>
      <c r="Z101" s="17">
        <v>139193</v>
      </c>
      <c r="AA101" s="17">
        <v>0</v>
      </c>
      <c r="AB101" s="15"/>
      <c r="AC101" s="15"/>
      <c r="AD101" s="15"/>
      <c r="AE101" s="15"/>
      <c r="AF101" s="15"/>
      <c r="AG101" s="21">
        <v>230613360582829</v>
      </c>
      <c r="AH101" s="15"/>
      <c r="AI101" s="16">
        <v>45058</v>
      </c>
      <c r="AJ101" s="15"/>
      <c r="AK101" s="15">
        <v>2</v>
      </c>
      <c r="AL101" s="15"/>
      <c r="AM101" s="15" t="s">
        <v>144</v>
      </c>
      <c r="AN101" s="15">
        <v>1</v>
      </c>
      <c r="AO101" s="15">
        <v>20230530</v>
      </c>
      <c r="AP101" s="15">
        <v>20230512</v>
      </c>
      <c r="AQ101" s="17">
        <v>139193</v>
      </c>
      <c r="AR101" s="17">
        <v>0</v>
      </c>
      <c r="AS101" s="15"/>
      <c r="AT101" s="16">
        <v>45077</v>
      </c>
    </row>
    <row r="102" spans="1:46" hidden="1" x14ac:dyDescent="0.2">
      <c r="A102" s="15">
        <v>805026250</v>
      </c>
      <c r="B102" s="15" t="s">
        <v>100</v>
      </c>
      <c r="C102" s="15" t="s">
        <v>103</v>
      </c>
      <c r="D102" s="15">
        <v>278479</v>
      </c>
      <c r="E102" s="15" t="s">
        <v>103</v>
      </c>
      <c r="F102" s="15">
        <v>278479</v>
      </c>
      <c r="G102" s="15" t="s">
        <v>265</v>
      </c>
      <c r="H102" s="15" t="s">
        <v>390</v>
      </c>
      <c r="I102" s="16">
        <v>45055</v>
      </c>
      <c r="J102" s="17">
        <v>838612</v>
      </c>
      <c r="K102" s="17">
        <v>838612</v>
      </c>
      <c r="L102" s="15" t="s">
        <v>145</v>
      </c>
      <c r="M102" s="15" t="s">
        <v>146</v>
      </c>
      <c r="N102" s="15" t="s">
        <v>430</v>
      </c>
      <c r="O102" s="15"/>
      <c r="P102" s="15"/>
      <c r="Q102" s="15"/>
      <c r="R102" s="17">
        <v>838612</v>
      </c>
      <c r="S102" s="17">
        <v>0</v>
      </c>
      <c r="T102" s="17">
        <v>0</v>
      </c>
      <c r="U102" s="17">
        <v>0</v>
      </c>
      <c r="V102" s="17">
        <v>0</v>
      </c>
      <c r="W102" s="17"/>
      <c r="X102" s="17">
        <v>0</v>
      </c>
      <c r="Y102" s="15"/>
      <c r="Z102" s="17">
        <v>838612</v>
      </c>
      <c r="AA102" s="17">
        <v>0</v>
      </c>
      <c r="AB102" s="15"/>
      <c r="AC102" s="15"/>
      <c r="AD102" s="15"/>
      <c r="AE102" s="15"/>
      <c r="AF102" s="15"/>
      <c r="AG102" s="21">
        <v>230328516604631</v>
      </c>
      <c r="AH102" s="15"/>
      <c r="AI102" s="16">
        <v>45061</v>
      </c>
      <c r="AJ102" s="15"/>
      <c r="AK102" s="15">
        <v>2</v>
      </c>
      <c r="AL102" s="15"/>
      <c r="AM102" s="15" t="s">
        <v>144</v>
      </c>
      <c r="AN102" s="15">
        <v>1</v>
      </c>
      <c r="AO102" s="15">
        <v>20230530</v>
      </c>
      <c r="AP102" s="15">
        <v>20230522</v>
      </c>
      <c r="AQ102" s="17">
        <v>838612</v>
      </c>
      <c r="AR102" s="17">
        <v>0</v>
      </c>
      <c r="AS102" s="15"/>
      <c r="AT102" s="16">
        <v>45077</v>
      </c>
    </row>
    <row r="103" spans="1:46" hidden="1" x14ac:dyDescent="0.2">
      <c r="A103" s="15">
        <v>805026250</v>
      </c>
      <c r="B103" s="15" t="s">
        <v>100</v>
      </c>
      <c r="C103" s="15" t="s">
        <v>103</v>
      </c>
      <c r="D103" s="15">
        <v>270744</v>
      </c>
      <c r="E103" s="15" t="s">
        <v>103</v>
      </c>
      <c r="F103" s="15">
        <v>270744</v>
      </c>
      <c r="G103" s="15" t="s">
        <v>203</v>
      </c>
      <c r="H103" s="15" t="s">
        <v>328</v>
      </c>
      <c r="I103" s="16">
        <v>44880</v>
      </c>
      <c r="J103" s="17">
        <v>1082820</v>
      </c>
      <c r="K103" s="17">
        <v>1082820</v>
      </c>
      <c r="L103" s="15" t="s">
        <v>145</v>
      </c>
      <c r="M103" s="15" t="s">
        <v>146</v>
      </c>
      <c r="N103" s="15" t="s">
        <v>430</v>
      </c>
      <c r="O103" s="15"/>
      <c r="P103" s="15"/>
      <c r="Q103" s="15"/>
      <c r="R103" s="17">
        <v>1082820</v>
      </c>
      <c r="S103" s="17">
        <v>0</v>
      </c>
      <c r="T103" s="17">
        <v>0</v>
      </c>
      <c r="U103" s="17">
        <v>0</v>
      </c>
      <c r="V103" s="17">
        <v>0</v>
      </c>
      <c r="W103" s="17"/>
      <c r="X103" s="17">
        <v>0</v>
      </c>
      <c r="Y103" s="15"/>
      <c r="Z103" s="17">
        <v>1082820</v>
      </c>
      <c r="AA103" s="17">
        <v>0</v>
      </c>
      <c r="AB103" s="80"/>
      <c r="AC103" s="15"/>
      <c r="AD103">
        <v>2201391721</v>
      </c>
      <c r="AE103" s="15" t="s">
        <v>429</v>
      </c>
      <c r="AF103" s="15"/>
      <c r="AG103" s="21">
        <v>222578545533407</v>
      </c>
      <c r="AH103" s="15"/>
      <c r="AI103" s="16">
        <v>44914</v>
      </c>
      <c r="AJ103" s="15"/>
      <c r="AK103" s="15">
        <v>2</v>
      </c>
      <c r="AL103" s="15"/>
      <c r="AM103" s="15" t="s">
        <v>144</v>
      </c>
      <c r="AN103" s="15">
        <v>1</v>
      </c>
      <c r="AO103" s="15">
        <v>20221230</v>
      </c>
      <c r="AP103" s="15">
        <v>20221219</v>
      </c>
      <c r="AQ103" s="17">
        <v>1082820</v>
      </c>
      <c r="AR103" s="17">
        <v>0</v>
      </c>
      <c r="AS103" s="15"/>
      <c r="AT103" s="16">
        <v>45077</v>
      </c>
    </row>
    <row r="104" spans="1:46" hidden="1" x14ac:dyDescent="0.2">
      <c r="A104" s="15">
        <v>805026250</v>
      </c>
      <c r="B104" s="15" t="s">
        <v>100</v>
      </c>
      <c r="C104" s="15" t="s">
        <v>103</v>
      </c>
      <c r="D104" s="15">
        <v>273137</v>
      </c>
      <c r="E104" s="15" t="s">
        <v>103</v>
      </c>
      <c r="F104" s="15">
        <v>273137</v>
      </c>
      <c r="G104" s="15" t="s">
        <v>267</v>
      </c>
      <c r="H104" s="15" t="s">
        <v>392</v>
      </c>
      <c r="I104" s="16">
        <v>44924</v>
      </c>
      <c r="J104" s="17">
        <v>460760</v>
      </c>
      <c r="K104" s="17">
        <v>441128</v>
      </c>
      <c r="L104" s="15" t="s">
        <v>147</v>
      </c>
      <c r="M104" s="15" t="s">
        <v>146</v>
      </c>
      <c r="N104" s="15" t="s">
        <v>430</v>
      </c>
      <c r="O104" s="22">
        <v>431119</v>
      </c>
      <c r="P104">
        <v>1222241849</v>
      </c>
      <c r="Q104" s="15"/>
      <c r="R104" s="17">
        <v>460760</v>
      </c>
      <c r="S104" s="17">
        <v>19632</v>
      </c>
      <c r="T104" s="17">
        <v>0</v>
      </c>
      <c r="U104" s="17">
        <v>0</v>
      </c>
      <c r="V104" s="17">
        <v>0</v>
      </c>
      <c r="W104" s="17"/>
      <c r="X104" s="17">
        <v>0</v>
      </c>
      <c r="Y104" s="15"/>
      <c r="Z104" s="17">
        <v>441128</v>
      </c>
      <c r="AA104" s="17">
        <v>0</v>
      </c>
      <c r="AB104" s="15"/>
      <c r="AC104" s="15"/>
      <c r="AD104" s="15"/>
      <c r="AE104" s="15"/>
      <c r="AF104" s="15"/>
      <c r="AG104" s="21">
        <v>221173114612156</v>
      </c>
      <c r="AH104" s="15"/>
      <c r="AI104" s="16">
        <v>44937</v>
      </c>
      <c r="AJ104" s="15"/>
      <c r="AK104" s="15">
        <v>2</v>
      </c>
      <c r="AL104" s="15"/>
      <c r="AM104" s="15" t="s">
        <v>144</v>
      </c>
      <c r="AN104" s="15">
        <v>2</v>
      </c>
      <c r="AO104" s="15">
        <v>20230321</v>
      </c>
      <c r="AP104" s="15">
        <v>20230306</v>
      </c>
      <c r="AQ104" s="17">
        <v>460760</v>
      </c>
      <c r="AR104" s="17">
        <v>19632</v>
      </c>
      <c r="AS104" s="15"/>
      <c r="AT104" s="16">
        <v>45077</v>
      </c>
    </row>
    <row r="105" spans="1:46" hidden="1" x14ac:dyDescent="0.2">
      <c r="A105" s="15">
        <v>805026250</v>
      </c>
      <c r="B105" s="15" t="s">
        <v>100</v>
      </c>
      <c r="C105" s="15" t="s">
        <v>103</v>
      </c>
      <c r="D105" s="15">
        <v>268469</v>
      </c>
      <c r="E105" s="15" t="s">
        <v>103</v>
      </c>
      <c r="F105" s="15">
        <v>268469</v>
      </c>
      <c r="G105" s="15" t="s">
        <v>268</v>
      </c>
      <c r="H105" s="15" t="s">
        <v>393</v>
      </c>
      <c r="I105" s="16">
        <v>44834</v>
      </c>
      <c r="J105" s="17">
        <v>39264</v>
      </c>
      <c r="K105" s="17">
        <v>19632</v>
      </c>
      <c r="L105" s="15" t="s">
        <v>147</v>
      </c>
      <c r="M105" s="15" t="s">
        <v>146</v>
      </c>
      <c r="N105" s="15" t="s">
        <v>430</v>
      </c>
      <c r="O105" s="17">
        <v>19632</v>
      </c>
      <c r="P105">
        <v>1222184969</v>
      </c>
      <c r="Q105" s="15"/>
      <c r="R105" s="17">
        <v>39264</v>
      </c>
      <c r="S105" s="17">
        <v>19632</v>
      </c>
      <c r="T105" s="17">
        <v>0</v>
      </c>
      <c r="U105" s="17">
        <v>0</v>
      </c>
      <c r="V105" s="17">
        <v>0</v>
      </c>
      <c r="W105" s="17"/>
      <c r="X105" s="17">
        <v>0</v>
      </c>
      <c r="Y105" s="15"/>
      <c r="Z105" s="17">
        <v>19632</v>
      </c>
      <c r="AA105" s="17">
        <v>0</v>
      </c>
      <c r="AB105" s="15"/>
      <c r="AC105" s="15"/>
      <c r="AD105" s="15"/>
      <c r="AE105" s="15"/>
      <c r="AF105" s="15"/>
      <c r="AG105" s="21">
        <v>222003114320864</v>
      </c>
      <c r="AH105" s="15"/>
      <c r="AI105" s="16">
        <v>44867</v>
      </c>
      <c r="AJ105" s="15"/>
      <c r="AK105" s="15">
        <v>2</v>
      </c>
      <c r="AL105" s="15"/>
      <c r="AM105" s="15" t="s">
        <v>144</v>
      </c>
      <c r="AN105" s="15">
        <v>2</v>
      </c>
      <c r="AO105" s="15">
        <v>20230223</v>
      </c>
      <c r="AP105" s="15">
        <v>20230209</v>
      </c>
      <c r="AQ105" s="17">
        <v>39264</v>
      </c>
      <c r="AR105" s="17">
        <v>19632</v>
      </c>
      <c r="AS105" s="15"/>
      <c r="AT105" s="16">
        <v>45077</v>
      </c>
    </row>
    <row r="106" spans="1:46" hidden="1" x14ac:dyDescent="0.2">
      <c r="A106" s="15">
        <v>805026250</v>
      </c>
      <c r="B106" s="15" t="s">
        <v>100</v>
      </c>
      <c r="C106" s="15" t="s">
        <v>103</v>
      </c>
      <c r="D106" s="15">
        <v>271611</v>
      </c>
      <c r="E106" s="15" t="s">
        <v>103</v>
      </c>
      <c r="F106" s="15">
        <v>271611</v>
      </c>
      <c r="G106" s="15" t="s">
        <v>269</v>
      </c>
      <c r="H106" s="15" t="s">
        <v>394</v>
      </c>
      <c r="I106" s="16">
        <v>44895</v>
      </c>
      <c r="J106" s="17">
        <v>792779</v>
      </c>
      <c r="K106" s="17">
        <v>358303</v>
      </c>
      <c r="L106" s="15" t="s">
        <v>147</v>
      </c>
      <c r="M106" s="15" t="s">
        <v>146</v>
      </c>
      <c r="N106" s="15" t="s">
        <v>430</v>
      </c>
      <c r="O106" s="17">
        <v>358303</v>
      </c>
      <c r="P106">
        <v>1222205008</v>
      </c>
      <c r="Q106" s="15"/>
      <c r="R106" s="17">
        <v>792779</v>
      </c>
      <c r="S106" s="17">
        <v>434476</v>
      </c>
      <c r="T106" s="17">
        <v>0</v>
      </c>
      <c r="U106" s="17">
        <v>0</v>
      </c>
      <c r="V106" s="17">
        <v>0</v>
      </c>
      <c r="W106" s="17"/>
      <c r="X106" s="17">
        <v>0</v>
      </c>
      <c r="Y106" s="15"/>
      <c r="Z106" s="17">
        <v>358303</v>
      </c>
      <c r="AA106" s="17">
        <v>0</v>
      </c>
      <c r="AB106" s="15"/>
      <c r="AC106" s="15"/>
      <c r="AD106" s="15"/>
      <c r="AE106" s="15"/>
      <c r="AF106" s="15"/>
      <c r="AG106" s="21">
        <v>222628516409365</v>
      </c>
      <c r="AH106" s="15"/>
      <c r="AI106" s="16">
        <v>44930</v>
      </c>
      <c r="AJ106" s="15"/>
      <c r="AK106" s="15">
        <v>2</v>
      </c>
      <c r="AL106" s="15"/>
      <c r="AM106" s="15" t="s">
        <v>144</v>
      </c>
      <c r="AN106" s="15">
        <v>2</v>
      </c>
      <c r="AO106" s="15">
        <v>20230321</v>
      </c>
      <c r="AP106" s="15">
        <v>20230306</v>
      </c>
      <c r="AQ106" s="17">
        <v>792779</v>
      </c>
      <c r="AR106" s="17">
        <v>434476</v>
      </c>
      <c r="AS106" s="15"/>
      <c r="AT106" s="16">
        <v>45077</v>
      </c>
    </row>
    <row r="107" spans="1:46" hidden="1" x14ac:dyDescent="0.2">
      <c r="A107" s="15">
        <v>805026250</v>
      </c>
      <c r="B107" s="15" t="s">
        <v>100</v>
      </c>
      <c r="C107" s="15" t="s">
        <v>103</v>
      </c>
      <c r="D107" s="15">
        <v>270745</v>
      </c>
      <c r="E107" s="15" t="s">
        <v>103</v>
      </c>
      <c r="F107" s="15">
        <v>270745</v>
      </c>
      <c r="G107" s="15" t="s">
        <v>204</v>
      </c>
      <c r="H107" s="15" t="s">
        <v>329</v>
      </c>
      <c r="I107" s="16">
        <v>44880</v>
      </c>
      <c r="J107" s="17">
        <v>624639</v>
      </c>
      <c r="K107" s="17">
        <v>624639</v>
      </c>
      <c r="L107" s="15" t="s">
        <v>145</v>
      </c>
      <c r="M107" s="15" t="s">
        <v>146</v>
      </c>
      <c r="N107" s="15" t="s">
        <v>430</v>
      </c>
      <c r="O107" s="15"/>
      <c r="P107" s="15"/>
      <c r="Q107" s="15"/>
      <c r="R107" s="17">
        <v>624639</v>
      </c>
      <c r="S107" s="17">
        <v>0</v>
      </c>
      <c r="T107" s="17">
        <v>0</v>
      </c>
      <c r="U107" s="17">
        <v>0</v>
      </c>
      <c r="V107" s="17">
        <v>0</v>
      </c>
      <c r="W107" s="17"/>
      <c r="X107" s="17">
        <v>0</v>
      </c>
      <c r="Y107" s="15"/>
      <c r="Z107" s="17">
        <v>624639</v>
      </c>
      <c r="AA107" s="17">
        <v>0</v>
      </c>
      <c r="AB107" s="80"/>
      <c r="AC107" s="15"/>
      <c r="AD107">
        <v>2201391721</v>
      </c>
      <c r="AE107" s="15" t="s">
        <v>429</v>
      </c>
      <c r="AF107" s="15"/>
      <c r="AG107" s="21">
        <v>222203360425849</v>
      </c>
      <c r="AH107" s="15"/>
      <c r="AI107" s="16">
        <v>44931</v>
      </c>
      <c r="AJ107" s="15"/>
      <c r="AK107" s="15">
        <v>2</v>
      </c>
      <c r="AL107" s="15"/>
      <c r="AM107" s="15" t="s">
        <v>144</v>
      </c>
      <c r="AN107" s="15">
        <v>1</v>
      </c>
      <c r="AO107" s="15">
        <v>20230330</v>
      </c>
      <c r="AP107" s="15">
        <v>20230306</v>
      </c>
      <c r="AQ107" s="17">
        <v>624639</v>
      </c>
      <c r="AR107" s="17">
        <v>0</v>
      </c>
      <c r="AS107" s="15"/>
      <c r="AT107" s="16">
        <v>45077</v>
      </c>
    </row>
    <row r="108" spans="1:46" hidden="1" x14ac:dyDescent="0.2">
      <c r="A108" s="15">
        <v>805026250</v>
      </c>
      <c r="B108" s="15" t="s">
        <v>100</v>
      </c>
      <c r="C108" s="15" t="s">
        <v>103</v>
      </c>
      <c r="D108" s="15">
        <v>267447</v>
      </c>
      <c r="E108" s="15" t="s">
        <v>103</v>
      </c>
      <c r="F108" s="15">
        <v>267447</v>
      </c>
      <c r="G108" s="15" t="s">
        <v>271</v>
      </c>
      <c r="H108" s="15" t="s">
        <v>396</v>
      </c>
      <c r="I108" s="16">
        <v>44818</v>
      </c>
      <c r="J108" s="17">
        <v>3907579</v>
      </c>
      <c r="K108" s="17">
        <v>3557579</v>
      </c>
      <c r="L108" s="15" t="s">
        <v>147</v>
      </c>
      <c r="M108" s="15" t="s">
        <v>146</v>
      </c>
      <c r="N108" s="15" t="s">
        <v>430</v>
      </c>
      <c r="O108" s="17">
        <v>3557579</v>
      </c>
      <c r="P108">
        <v>1222194813</v>
      </c>
      <c r="Q108" s="15"/>
      <c r="R108" s="17">
        <v>3907579</v>
      </c>
      <c r="S108" s="17">
        <v>350000</v>
      </c>
      <c r="T108" s="17">
        <v>0</v>
      </c>
      <c r="U108" s="17">
        <v>0</v>
      </c>
      <c r="V108" s="17">
        <v>0</v>
      </c>
      <c r="W108" s="17"/>
      <c r="X108" s="17">
        <v>0</v>
      </c>
      <c r="Y108" s="15"/>
      <c r="Z108" s="17">
        <v>3557579</v>
      </c>
      <c r="AA108" s="17">
        <v>0</v>
      </c>
      <c r="AB108" s="15"/>
      <c r="AC108" s="15"/>
      <c r="AD108" s="15"/>
      <c r="AE108" s="15"/>
      <c r="AF108" s="15"/>
      <c r="AG108" s="21">
        <v>220663353580102</v>
      </c>
      <c r="AH108" s="15"/>
      <c r="AI108" s="16">
        <v>44839</v>
      </c>
      <c r="AJ108" s="15"/>
      <c r="AK108" s="15">
        <v>2</v>
      </c>
      <c r="AL108" s="15"/>
      <c r="AM108" s="15" t="s">
        <v>144</v>
      </c>
      <c r="AN108" s="15">
        <v>3</v>
      </c>
      <c r="AO108" s="15">
        <v>20230223</v>
      </c>
      <c r="AP108" s="15">
        <v>20230209</v>
      </c>
      <c r="AQ108" s="17">
        <v>3907579</v>
      </c>
      <c r="AR108" s="17">
        <v>350000</v>
      </c>
      <c r="AS108" s="15"/>
      <c r="AT108" s="16">
        <v>45077</v>
      </c>
    </row>
    <row r="109" spans="1:46" hidden="1" x14ac:dyDescent="0.2">
      <c r="A109" s="15">
        <v>805026250</v>
      </c>
      <c r="B109" s="15" t="s">
        <v>100</v>
      </c>
      <c r="C109" s="15" t="s">
        <v>103</v>
      </c>
      <c r="D109" s="15">
        <v>273139</v>
      </c>
      <c r="E109" s="15" t="s">
        <v>103</v>
      </c>
      <c r="F109" s="15">
        <v>273139</v>
      </c>
      <c r="G109" s="15" t="s">
        <v>205</v>
      </c>
      <c r="H109" s="15" t="s">
        <v>330</v>
      </c>
      <c r="I109" s="16">
        <v>44924</v>
      </c>
      <c r="J109" s="17">
        <v>302400</v>
      </c>
      <c r="K109" s="17">
        <v>302400</v>
      </c>
      <c r="L109" s="15" t="s">
        <v>145</v>
      </c>
      <c r="M109" s="15" t="s">
        <v>146</v>
      </c>
      <c r="N109" s="15" t="s">
        <v>430</v>
      </c>
      <c r="O109" s="15"/>
      <c r="P109" s="15"/>
      <c r="Q109" s="15"/>
      <c r="R109" s="17">
        <v>302400</v>
      </c>
      <c r="S109" s="17">
        <v>0</v>
      </c>
      <c r="T109" s="17">
        <v>0</v>
      </c>
      <c r="U109" s="17">
        <v>0</v>
      </c>
      <c r="V109" s="17">
        <v>0</v>
      </c>
      <c r="W109" s="17"/>
      <c r="X109" s="17">
        <v>0</v>
      </c>
      <c r="Y109" s="15"/>
      <c r="Z109" s="17">
        <v>302400</v>
      </c>
      <c r="AA109" s="17">
        <v>0</v>
      </c>
      <c r="AB109" s="80"/>
      <c r="AC109" s="15"/>
      <c r="AD109">
        <v>2201391721</v>
      </c>
      <c r="AE109" s="15" t="s">
        <v>429</v>
      </c>
      <c r="AF109" s="15"/>
      <c r="AG109" s="21">
        <v>223483318525567</v>
      </c>
      <c r="AH109" s="15"/>
      <c r="AI109" s="16">
        <v>44931</v>
      </c>
      <c r="AJ109" s="15"/>
      <c r="AK109" s="15">
        <v>2</v>
      </c>
      <c r="AL109" s="15"/>
      <c r="AM109" s="15" t="s">
        <v>144</v>
      </c>
      <c r="AN109" s="15">
        <v>1</v>
      </c>
      <c r="AO109" s="15">
        <v>20230130</v>
      </c>
      <c r="AP109" s="15">
        <v>20230105</v>
      </c>
      <c r="AQ109" s="17">
        <v>302400</v>
      </c>
      <c r="AR109" s="17">
        <v>0</v>
      </c>
      <c r="AS109" s="15"/>
      <c r="AT109" s="16">
        <v>45077</v>
      </c>
    </row>
    <row r="110" spans="1:46" hidden="1" x14ac:dyDescent="0.2">
      <c r="A110" s="15">
        <v>805026250</v>
      </c>
      <c r="B110" s="15" t="s">
        <v>100</v>
      </c>
      <c r="C110" s="15" t="s">
        <v>103</v>
      </c>
      <c r="D110" s="15">
        <v>267438</v>
      </c>
      <c r="E110" s="15" t="s">
        <v>103</v>
      </c>
      <c r="F110" s="15">
        <v>267438</v>
      </c>
      <c r="G110" s="15" t="s">
        <v>273</v>
      </c>
      <c r="H110" s="15" t="s">
        <v>398</v>
      </c>
      <c r="I110" s="16">
        <v>44818</v>
      </c>
      <c r="J110" s="17">
        <v>5148489</v>
      </c>
      <c r="K110" s="17">
        <v>5014489</v>
      </c>
      <c r="L110" s="15" t="s">
        <v>147</v>
      </c>
      <c r="M110" s="15" t="s">
        <v>146</v>
      </c>
      <c r="N110" s="15" t="s">
        <v>430</v>
      </c>
      <c r="O110" s="14">
        <v>4846439</v>
      </c>
      <c r="P110">
        <v>1222194812</v>
      </c>
      <c r="Q110" s="15"/>
      <c r="R110" s="17">
        <v>5148489</v>
      </c>
      <c r="S110" s="17">
        <v>0</v>
      </c>
      <c r="T110" s="17">
        <v>0</v>
      </c>
      <c r="U110" s="17">
        <v>0</v>
      </c>
      <c r="V110" s="17">
        <v>134000</v>
      </c>
      <c r="W110" s="17"/>
      <c r="X110" s="17">
        <v>0</v>
      </c>
      <c r="Y110" s="15"/>
      <c r="Z110" s="17">
        <v>5014489</v>
      </c>
      <c r="AA110" s="17">
        <v>0</v>
      </c>
      <c r="AB110" s="15"/>
      <c r="AC110" s="15"/>
      <c r="AD110" s="15"/>
      <c r="AE110" s="15"/>
      <c r="AF110" s="15"/>
      <c r="AG110" s="21">
        <v>221108552535435</v>
      </c>
      <c r="AH110" s="15"/>
      <c r="AI110" s="16">
        <v>44838</v>
      </c>
      <c r="AJ110" s="15"/>
      <c r="AK110" s="15">
        <v>2</v>
      </c>
      <c r="AL110" s="15"/>
      <c r="AM110" s="15" t="s">
        <v>144</v>
      </c>
      <c r="AN110" s="15">
        <v>2</v>
      </c>
      <c r="AO110" s="15">
        <v>20221130</v>
      </c>
      <c r="AP110" s="15">
        <v>20221108</v>
      </c>
      <c r="AQ110" s="17">
        <v>5148489</v>
      </c>
      <c r="AR110" s="17">
        <v>134000</v>
      </c>
      <c r="AS110" s="15" t="s">
        <v>153</v>
      </c>
      <c r="AT110" s="16">
        <v>45077</v>
      </c>
    </row>
    <row r="111" spans="1:46" hidden="1" x14ac:dyDescent="0.2">
      <c r="A111" s="15">
        <v>805026250</v>
      </c>
      <c r="B111" s="15" t="s">
        <v>100</v>
      </c>
      <c r="C111" s="15" t="s">
        <v>103</v>
      </c>
      <c r="D111" s="15">
        <v>273155</v>
      </c>
      <c r="E111" s="15" t="s">
        <v>103</v>
      </c>
      <c r="F111" s="15">
        <v>273155</v>
      </c>
      <c r="G111" s="15" t="s">
        <v>206</v>
      </c>
      <c r="H111" s="15" t="s">
        <v>331</v>
      </c>
      <c r="I111" s="16">
        <v>44924</v>
      </c>
      <c r="J111" s="17">
        <v>2554111</v>
      </c>
      <c r="K111" s="17">
        <v>2554111</v>
      </c>
      <c r="L111" s="15" t="s">
        <v>145</v>
      </c>
      <c r="M111" s="15" t="s">
        <v>146</v>
      </c>
      <c r="N111" s="15" t="s">
        <v>430</v>
      </c>
      <c r="O111" s="15"/>
      <c r="P111" s="15"/>
      <c r="Q111" s="15"/>
      <c r="R111" s="17">
        <v>2554111</v>
      </c>
      <c r="S111" s="17">
        <v>0</v>
      </c>
      <c r="T111" s="17">
        <v>0</v>
      </c>
      <c r="U111" s="17">
        <v>0</v>
      </c>
      <c r="V111" s="17">
        <v>0</v>
      </c>
      <c r="W111" s="17"/>
      <c r="X111" s="17">
        <v>0</v>
      </c>
      <c r="Y111" s="15"/>
      <c r="Z111" s="17">
        <v>2554111</v>
      </c>
      <c r="AA111" s="17">
        <v>0</v>
      </c>
      <c r="AB111" s="80"/>
      <c r="AC111" s="15"/>
      <c r="AD111">
        <v>2201391721</v>
      </c>
      <c r="AE111" s="15" t="s">
        <v>429</v>
      </c>
      <c r="AF111" s="15"/>
      <c r="AG111" s="21">
        <v>223488516643667</v>
      </c>
      <c r="AH111" s="15"/>
      <c r="AI111" s="16">
        <v>44931</v>
      </c>
      <c r="AJ111" s="15"/>
      <c r="AK111" s="15">
        <v>2</v>
      </c>
      <c r="AL111" s="15"/>
      <c r="AM111" s="15" t="s">
        <v>144</v>
      </c>
      <c r="AN111" s="15">
        <v>1</v>
      </c>
      <c r="AO111" s="15">
        <v>20230130</v>
      </c>
      <c r="AP111" s="15">
        <v>20230105</v>
      </c>
      <c r="AQ111" s="17">
        <v>2554111</v>
      </c>
      <c r="AR111" s="17">
        <v>0</v>
      </c>
      <c r="AS111" s="15"/>
      <c r="AT111" s="16">
        <v>45077</v>
      </c>
    </row>
    <row r="112" spans="1:46" hidden="1" x14ac:dyDescent="0.2">
      <c r="A112" s="15">
        <v>805026250</v>
      </c>
      <c r="B112" s="15" t="s">
        <v>100</v>
      </c>
      <c r="C112" s="15" t="s">
        <v>103</v>
      </c>
      <c r="D112" s="15">
        <v>273188</v>
      </c>
      <c r="E112" s="15" t="s">
        <v>103</v>
      </c>
      <c r="F112" s="15">
        <v>273188</v>
      </c>
      <c r="G112" s="15" t="s">
        <v>207</v>
      </c>
      <c r="H112" s="15" t="s">
        <v>332</v>
      </c>
      <c r="I112" s="16">
        <v>44925</v>
      </c>
      <c r="J112" s="17">
        <v>18640000</v>
      </c>
      <c r="K112" s="17">
        <v>18640000</v>
      </c>
      <c r="L112" s="15" t="s">
        <v>145</v>
      </c>
      <c r="M112" s="15" t="s">
        <v>146</v>
      </c>
      <c r="N112" s="15" t="s">
        <v>430</v>
      </c>
      <c r="O112" s="15"/>
      <c r="P112" s="15"/>
      <c r="Q112" s="15"/>
      <c r="R112" s="17">
        <v>18640000</v>
      </c>
      <c r="S112" s="17">
        <v>0</v>
      </c>
      <c r="T112" s="17">
        <v>0</v>
      </c>
      <c r="U112" s="17">
        <v>0</v>
      </c>
      <c r="V112" s="17">
        <v>0</v>
      </c>
      <c r="W112" s="17"/>
      <c r="X112" s="17">
        <v>0</v>
      </c>
      <c r="Y112" s="15"/>
      <c r="Z112" s="17">
        <v>18640000</v>
      </c>
      <c r="AA112" s="17">
        <v>0</v>
      </c>
      <c r="AB112" s="17"/>
      <c r="AC112" s="15"/>
      <c r="AD112">
        <v>2201391721</v>
      </c>
      <c r="AE112" s="15" t="s">
        <v>429</v>
      </c>
      <c r="AF112" s="15"/>
      <c r="AG112" s="21">
        <v>223643353421676</v>
      </c>
      <c r="AH112" s="15"/>
      <c r="AI112" s="16">
        <v>44931</v>
      </c>
      <c r="AJ112" s="15"/>
      <c r="AK112" s="15">
        <v>2</v>
      </c>
      <c r="AL112" s="15"/>
      <c r="AM112" s="15" t="s">
        <v>144</v>
      </c>
      <c r="AN112" s="15">
        <v>2</v>
      </c>
      <c r="AO112" s="15">
        <v>20230228</v>
      </c>
      <c r="AP112" s="15">
        <v>20230209</v>
      </c>
      <c r="AQ112" s="17">
        <v>18640000</v>
      </c>
      <c r="AR112" s="17">
        <v>0</v>
      </c>
      <c r="AS112" s="15"/>
      <c r="AT112" s="16">
        <v>45077</v>
      </c>
    </row>
    <row r="113" spans="1:46" hidden="1" x14ac:dyDescent="0.2">
      <c r="A113" s="15">
        <v>805026250</v>
      </c>
      <c r="B113" s="15" t="s">
        <v>100</v>
      </c>
      <c r="C113" s="15" t="s">
        <v>103</v>
      </c>
      <c r="D113" s="15">
        <v>263646</v>
      </c>
      <c r="E113" s="15" t="s">
        <v>103</v>
      </c>
      <c r="F113" s="15">
        <v>263646</v>
      </c>
      <c r="G113" s="15" t="s">
        <v>276</v>
      </c>
      <c r="H113" s="15" t="s">
        <v>401</v>
      </c>
      <c r="I113" s="16">
        <v>44734</v>
      </c>
      <c r="J113" s="17">
        <v>3670490</v>
      </c>
      <c r="K113" s="17">
        <v>3654558</v>
      </c>
      <c r="L113" s="15" t="s">
        <v>147</v>
      </c>
      <c r="M113" s="15" t="s">
        <v>146</v>
      </c>
      <c r="N113" s="15" t="s">
        <v>430</v>
      </c>
      <c r="O113" s="17">
        <v>3575221</v>
      </c>
      <c r="P113">
        <v>1222194850</v>
      </c>
      <c r="Q113" s="15"/>
      <c r="R113" s="17">
        <v>3670490</v>
      </c>
      <c r="S113" s="17">
        <v>15932</v>
      </c>
      <c r="T113" s="17">
        <v>0</v>
      </c>
      <c r="U113" s="17">
        <v>0</v>
      </c>
      <c r="V113" s="17">
        <v>0</v>
      </c>
      <c r="W113" s="17"/>
      <c r="X113" s="17">
        <v>0</v>
      </c>
      <c r="Y113" s="15"/>
      <c r="Z113" s="17">
        <v>3654558</v>
      </c>
      <c r="AA113" s="17">
        <v>0</v>
      </c>
      <c r="AB113" s="15"/>
      <c r="AC113" s="15"/>
      <c r="AD113" s="15"/>
      <c r="AE113" s="15"/>
      <c r="AF113" s="15"/>
      <c r="AG113" s="21">
        <v>220523114310066</v>
      </c>
      <c r="AH113" s="15"/>
      <c r="AI113" s="16">
        <v>44775</v>
      </c>
      <c r="AJ113" s="15"/>
      <c r="AK113" s="15">
        <v>2</v>
      </c>
      <c r="AL113" s="15"/>
      <c r="AM113" s="15" t="s">
        <v>144</v>
      </c>
      <c r="AN113" s="15">
        <v>2</v>
      </c>
      <c r="AO113" s="15">
        <v>20230223</v>
      </c>
      <c r="AP113" s="15">
        <v>20230209</v>
      </c>
      <c r="AQ113" s="17">
        <v>3670490</v>
      </c>
      <c r="AR113" s="17">
        <v>15932</v>
      </c>
      <c r="AS113" s="15"/>
      <c r="AT113" s="16">
        <v>45077</v>
      </c>
    </row>
    <row r="114" spans="1:46" hidden="1" x14ac:dyDescent="0.2">
      <c r="A114" s="15">
        <v>805026250</v>
      </c>
      <c r="B114" s="15" t="s">
        <v>100</v>
      </c>
      <c r="C114" s="15" t="s">
        <v>103</v>
      </c>
      <c r="D114" s="15">
        <v>273199</v>
      </c>
      <c r="E114" s="15" t="s">
        <v>103</v>
      </c>
      <c r="F114" s="15">
        <v>273199</v>
      </c>
      <c r="G114" s="15" t="s">
        <v>208</v>
      </c>
      <c r="H114" s="15" t="s">
        <v>333</v>
      </c>
      <c r="I114" s="16">
        <v>44925</v>
      </c>
      <c r="J114" s="17">
        <v>39264</v>
      </c>
      <c r="K114" s="17">
        <v>39264</v>
      </c>
      <c r="L114" s="15" t="s">
        <v>145</v>
      </c>
      <c r="M114" s="15" t="s">
        <v>146</v>
      </c>
      <c r="N114" s="15" t="s">
        <v>430</v>
      </c>
      <c r="O114" s="15"/>
      <c r="P114" s="15"/>
      <c r="Q114" s="15"/>
      <c r="R114" s="17">
        <v>39264</v>
      </c>
      <c r="S114" s="17">
        <v>0</v>
      </c>
      <c r="T114" s="17">
        <v>0</v>
      </c>
      <c r="U114" s="17">
        <v>0</v>
      </c>
      <c r="V114" s="17">
        <v>0</v>
      </c>
      <c r="W114" s="17"/>
      <c r="X114" s="17">
        <v>0</v>
      </c>
      <c r="Y114" s="15"/>
      <c r="Z114" s="17">
        <v>39264</v>
      </c>
      <c r="AA114" s="17">
        <v>0</v>
      </c>
      <c r="AB114" s="80"/>
      <c r="AC114" s="15"/>
      <c r="AD114">
        <v>2201391721</v>
      </c>
      <c r="AE114" s="15" t="s">
        <v>429</v>
      </c>
      <c r="AF114" s="15"/>
      <c r="AG114" s="21">
        <v>222643360266100</v>
      </c>
      <c r="AH114" s="15"/>
      <c r="AI114" s="16">
        <v>44932</v>
      </c>
      <c r="AJ114" s="15"/>
      <c r="AK114" s="15">
        <v>2</v>
      </c>
      <c r="AL114" s="15"/>
      <c r="AM114" s="15" t="s">
        <v>144</v>
      </c>
      <c r="AN114" s="15">
        <v>1</v>
      </c>
      <c r="AO114" s="15">
        <v>20230130</v>
      </c>
      <c r="AP114" s="15">
        <v>20230105</v>
      </c>
      <c r="AQ114" s="17">
        <v>39264</v>
      </c>
      <c r="AR114" s="17">
        <v>0</v>
      </c>
      <c r="AS114" s="15"/>
      <c r="AT114" s="16">
        <v>45077</v>
      </c>
    </row>
    <row r="115" spans="1:46" hidden="1" x14ac:dyDescent="0.2">
      <c r="A115" s="15">
        <v>805026250</v>
      </c>
      <c r="B115" s="15" t="s">
        <v>100</v>
      </c>
      <c r="C115" s="15"/>
      <c r="D115" s="15">
        <v>228033</v>
      </c>
      <c r="E115" s="15"/>
      <c r="F115" s="15">
        <v>228033</v>
      </c>
      <c r="G115" s="15" t="s">
        <v>278</v>
      </c>
      <c r="H115" s="15" t="s">
        <v>403</v>
      </c>
      <c r="I115" s="16">
        <v>43893</v>
      </c>
      <c r="J115" s="17">
        <v>7705063</v>
      </c>
      <c r="K115" s="17">
        <v>3606419</v>
      </c>
      <c r="L115" s="15" t="s">
        <v>147</v>
      </c>
      <c r="M115" s="15" t="s">
        <v>146</v>
      </c>
      <c r="N115" s="15" t="s">
        <v>430</v>
      </c>
      <c r="O115" s="17">
        <v>3606419</v>
      </c>
      <c r="P115" s="15"/>
      <c r="Q115" s="15"/>
      <c r="R115" s="17">
        <v>7705063</v>
      </c>
      <c r="S115" s="17">
        <v>1280743</v>
      </c>
      <c r="T115" s="17">
        <v>0</v>
      </c>
      <c r="U115" s="17">
        <v>0</v>
      </c>
      <c r="V115" s="17">
        <v>0</v>
      </c>
      <c r="W115" s="17"/>
      <c r="X115" s="17">
        <v>0</v>
      </c>
      <c r="Y115" s="15"/>
      <c r="Z115" s="17">
        <v>6424320</v>
      </c>
      <c r="AA115" s="17">
        <v>0</v>
      </c>
      <c r="AB115" s="15"/>
      <c r="AC115" s="15"/>
      <c r="AD115" s="15"/>
      <c r="AE115" s="15"/>
      <c r="AF115" s="15"/>
      <c r="AG115" s="21">
        <v>200103072422225</v>
      </c>
      <c r="AH115" s="15"/>
      <c r="AI115" s="16">
        <v>43902</v>
      </c>
      <c r="AJ115" s="15"/>
      <c r="AK115" s="15">
        <v>2</v>
      </c>
      <c r="AL115" s="15"/>
      <c r="AM115" s="15" t="s">
        <v>144</v>
      </c>
      <c r="AN115" s="15">
        <v>6</v>
      </c>
      <c r="AO115" s="15">
        <v>20230424</v>
      </c>
      <c r="AP115" s="15">
        <v>20230410</v>
      </c>
      <c r="AQ115" s="17">
        <v>7705063</v>
      </c>
      <c r="AR115" s="17">
        <v>1280743</v>
      </c>
      <c r="AS115" s="15"/>
      <c r="AT115" s="16">
        <v>45077</v>
      </c>
    </row>
    <row r="116" spans="1:46" hidden="1" x14ac:dyDescent="0.2">
      <c r="A116" s="15">
        <v>805026250</v>
      </c>
      <c r="B116" s="15" t="s">
        <v>100</v>
      </c>
      <c r="C116" s="15" t="s">
        <v>103</v>
      </c>
      <c r="D116" s="15">
        <v>273203</v>
      </c>
      <c r="E116" s="15" t="s">
        <v>103</v>
      </c>
      <c r="F116" s="15">
        <v>273203</v>
      </c>
      <c r="G116" s="15" t="s">
        <v>209</v>
      </c>
      <c r="H116" s="15" t="s">
        <v>334</v>
      </c>
      <c r="I116" s="16">
        <v>44925</v>
      </c>
      <c r="J116" s="17">
        <v>1991132</v>
      </c>
      <c r="K116" s="17">
        <v>1991132</v>
      </c>
      <c r="L116" s="15" t="s">
        <v>145</v>
      </c>
      <c r="M116" s="15" t="s">
        <v>146</v>
      </c>
      <c r="N116" s="15" t="s">
        <v>430</v>
      </c>
      <c r="O116" s="15"/>
      <c r="P116" s="15"/>
      <c r="Q116" s="15"/>
      <c r="R116" s="17">
        <v>1991132</v>
      </c>
      <c r="S116" s="17">
        <v>0</v>
      </c>
      <c r="T116" s="17">
        <v>0</v>
      </c>
      <c r="U116" s="17">
        <v>0</v>
      </c>
      <c r="V116" s="17">
        <v>0</v>
      </c>
      <c r="W116" s="17"/>
      <c r="X116" s="17">
        <v>0</v>
      </c>
      <c r="Y116" s="15"/>
      <c r="Z116" s="17">
        <v>1991132</v>
      </c>
      <c r="AA116" s="17">
        <v>0</v>
      </c>
      <c r="AB116" s="80"/>
      <c r="AC116" s="15"/>
      <c r="AD116">
        <v>2201391721</v>
      </c>
      <c r="AE116" s="81" t="s">
        <v>429</v>
      </c>
      <c r="AF116" s="15"/>
      <c r="AG116" s="21">
        <v>222448552284425</v>
      </c>
      <c r="AH116" s="15"/>
      <c r="AI116" s="16">
        <v>44931</v>
      </c>
      <c r="AJ116" s="15"/>
      <c r="AK116" s="15">
        <v>2</v>
      </c>
      <c r="AL116" s="15"/>
      <c r="AM116" s="15" t="s">
        <v>144</v>
      </c>
      <c r="AN116" s="15">
        <v>1</v>
      </c>
      <c r="AO116" s="15">
        <v>20230130</v>
      </c>
      <c r="AP116" s="15">
        <v>20230105</v>
      </c>
      <c r="AQ116" s="17">
        <v>1991132</v>
      </c>
      <c r="AR116" s="17">
        <v>0</v>
      </c>
      <c r="AS116" s="15"/>
      <c r="AT116" s="16">
        <v>45077</v>
      </c>
    </row>
    <row r="117" spans="1:46" hidden="1" x14ac:dyDescent="0.2">
      <c r="A117" s="15">
        <v>805026250</v>
      </c>
      <c r="B117" s="15" t="s">
        <v>100</v>
      </c>
      <c r="C117" s="15" t="s">
        <v>103</v>
      </c>
      <c r="D117" s="15">
        <v>276531</v>
      </c>
      <c r="E117" s="15" t="s">
        <v>103</v>
      </c>
      <c r="F117" s="15">
        <v>276531</v>
      </c>
      <c r="G117" s="15" t="s">
        <v>280</v>
      </c>
      <c r="H117" s="15" t="s">
        <v>405</v>
      </c>
      <c r="I117" s="16">
        <v>45001</v>
      </c>
      <c r="J117" s="17">
        <v>10860000</v>
      </c>
      <c r="K117" s="17">
        <v>10860000</v>
      </c>
      <c r="L117" s="15" t="s">
        <v>149</v>
      </c>
      <c r="M117" s="15" t="s">
        <v>146</v>
      </c>
      <c r="N117" s="15" t="s">
        <v>425</v>
      </c>
      <c r="O117" s="15"/>
      <c r="P117" s="15"/>
      <c r="Q117" s="15"/>
      <c r="R117" s="17">
        <v>10860000</v>
      </c>
      <c r="S117" s="17">
        <v>0</v>
      </c>
      <c r="T117" s="17">
        <v>0</v>
      </c>
      <c r="U117" s="17">
        <v>0</v>
      </c>
      <c r="V117" s="17">
        <v>0</v>
      </c>
      <c r="W117" s="17" t="s">
        <v>423</v>
      </c>
      <c r="X117" s="17">
        <v>10860000</v>
      </c>
      <c r="Y117" s="15" t="s">
        <v>154</v>
      </c>
      <c r="Z117" s="17">
        <v>0</v>
      </c>
      <c r="AA117" s="17">
        <v>10860000</v>
      </c>
      <c r="AB117" s="15"/>
      <c r="AC117" s="15"/>
      <c r="AD117" s="15"/>
      <c r="AE117" s="15"/>
      <c r="AF117" s="15"/>
      <c r="AG117" s="21">
        <v>230753353558848</v>
      </c>
      <c r="AH117" s="15"/>
      <c r="AI117" s="16">
        <v>45026</v>
      </c>
      <c r="AJ117" s="15"/>
      <c r="AK117" s="15">
        <v>9</v>
      </c>
      <c r="AL117" s="15"/>
      <c r="AM117" s="15" t="s">
        <v>144</v>
      </c>
      <c r="AN117" s="15">
        <v>1</v>
      </c>
      <c r="AO117" s="15">
        <v>21001231</v>
      </c>
      <c r="AP117" s="15">
        <v>20230410</v>
      </c>
      <c r="AQ117" s="17">
        <v>10860000</v>
      </c>
      <c r="AR117" s="17">
        <v>0</v>
      </c>
      <c r="AS117" s="15"/>
      <c r="AT117" s="16">
        <v>45077</v>
      </c>
    </row>
    <row r="118" spans="1:46" hidden="1" x14ac:dyDescent="0.2">
      <c r="A118" s="15">
        <v>805026250</v>
      </c>
      <c r="B118" s="15" t="s">
        <v>100</v>
      </c>
      <c r="C118" s="15" t="s">
        <v>103</v>
      </c>
      <c r="D118" s="15">
        <v>277355</v>
      </c>
      <c r="E118" s="15" t="s">
        <v>103</v>
      </c>
      <c r="F118" s="15">
        <v>277355</v>
      </c>
      <c r="G118" s="15" t="s">
        <v>281</v>
      </c>
      <c r="H118" s="15" t="s">
        <v>406</v>
      </c>
      <c r="I118" s="16">
        <v>45021</v>
      </c>
      <c r="J118" s="17">
        <v>288432</v>
      </c>
      <c r="K118" s="17">
        <v>19632</v>
      </c>
      <c r="L118" s="15" t="s">
        <v>149</v>
      </c>
      <c r="M118" s="15" t="s">
        <v>146</v>
      </c>
      <c r="N118" s="15" t="s">
        <v>425</v>
      </c>
      <c r="O118" s="15"/>
      <c r="P118" s="15"/>
      <c r="Q118" s="15"/>
      <c r="R118" s="17">
        <v>288432</v>
      </c>
      <c r="S118" s="17">
        <v>268800</v>
      </c>
      <c r="T118" s="17">
        <v>0</v>
      </c>
      <c r="U118" s="17">
        <v>0</v>
      </c>
      <c r="V118" s="17">
        <v>0</v>
      </c>
      <c r="W118" s="17" t="s">
        <v>423</v>
      </c>
      <c r="X118" s="17">
        <v>19632</v>
      </c>
      <c r="Y118" s="15" t="s">
        <v>155</v>
      </c>
      <c r="Z118" s="17">
        <v>0</v>
      </c>
      <c r="AA118" s="17">
        <v>19632</v>
      </c>
      <c r="AB118" s="15"/>
      <c r="AC118" s="15"/>
      <c r="AD118" s="15"/>
      <c r="AE118" s="15"/>
      <c r="AF118" s="15"/>
      <c r="AG118" s="21"/>
      <c r="AH118" s="15"/>
      <c r="AI118" s="16">
        <v>45031</v>
      </c>
      <c r="AJ118" s="15"/>
      <c r="AK118" s="15">
        <v>9</v>
      </c>
      <c r="AL118" s="15"/>
      <c r="AM118" s="15" t="s">
        <v>144</v>
      </c>
      <c r="AN118" s="15">
        <v>2</v>
      </c>
      <c r="AO118" s="15">
        <v>21001231</v>
      </c>
      <c r="AP118" s="15">
        <v>20230504</v>
      </c>
      <c r="AQ118" s="17">
        <v>288432</v>
      </c>
      <c r="AR118" s="17">
        <v>268800</v>
      </c>
      <c r="AS118" s="15"/>
      <c r="AT118" s="16">
        <v>45077</v>
      </c>
    </row>
    <row r="119" spans="1:46" hidden="1" x14ac:dyDescent="0.2">
      <c r="A119" s="15">
        <v>805026250</v>
      </c>
      <c r="B119" s="15" t="s">
        <v>100</v>
      </c>
      <c r="C119" s="15" t="s">
        <v>103</v>
      </c>
      <c r="D119" s="15">
        <v>275513</v>
      </c>
      <c r="E119" s="15" t="s">
        <v>103</v>
      </c>
      <c r="F119" s="15">
        <v>275513</v>
      </c>
      <c r="G119" s="15" t="s">
        <v>282</v>
      </c>
      <c r="H119" s="15" t="s">
        <v>407</v>
      </c>
      <c r="I119" s="16">
        <v>44979</v>
      </c>
      <c r="J119" s="17">
        <v>279022</v>
      </c>
      <c r="K119" s="17">
        <v>279022</v>
      </c>
      <c r="L119" s="15" t="s">
        <v>150</v>
      </c>
      <c r="M119" s="15" t="s">
        <v>146</v>
      </c>
      <c r="N119" s="15" t="s">
        <v>426</v>
      </c>
      <c r="O119" s="15"/>
      <c r="P119" s="15"/>
      <c r="Q119" s="15"/>
      <c r="R119" s="17">
        <v>279022</v>
      </c>
      <c r="S119" s="17">
        <v>0</v>
      </c>
      <c r="T119" s="17">
        <v>0</v>
      </c>
      <c r="U119" s="17">
        <v>0</v>
      </c>
      <c r="V119" s="17">
        <v>0</v>
      </c>
      <c r="W119" s="17" t="s">
        <v>424</v>
      </c>
      <c r="X119" s="17">
        <v>15532</v>
      </c>
      <c r="Y119" s="15" t="s">
        <v>156</v>
      </c>
      <c r="Z119" s="17">
        <v>263490</v>
      </c>
      <c r="AA119" s="17">
        <v>15532</v>
      </c>
      <c r="AB119" s="15"/>
      <c r="AC119" s="15"/>
      <c r="AD119" s="15"/>
      <c r="AE119" s="15"/>
      <c r="AF119" s="15"/>
      <c r="AG119" s="21">
        <v>222203360428829</v>
      </c>
      <c r="AH119" s="15"/>
      <c r="AI119" s="16">
        <v>45007</v>
      </c>
      <c r="AJ119" s="15"/>
      <c r="AK119" s="15">
        <v>9</v>
      </c>
      <c r="AL119" s="15"/>
      <c r="AM119" s="15" t="s">
        <v>144</v>
      </c>
      <c r="AN119" s="15">
        <v>1</v>
      </c>
      <c r="AO119" s="15">
        <v>21001231</v>
      </c>
      <c r="AP119" s="15">
        <v>20230322</v>
      </c>
      <c r="AQ119" s="17">
        <v>279022</v>
      </c>
      <c r="AR119" s="17">
        <v>0</v>
      </c>
      <c r="AS119" s="15"/>
      <c r="AT119" s="16">
        <v>45077</v>
      </c>
    </row>
    <row r="120" spans="1:46" hidden="1" x14ac:dyDescent="0.2">
      <c r="A120" s="15">
        <v>805026250</v>
      </c>
      <c r="B120" s="15" t="s">
        <v>100</v>
      </c>
      <c r="C120" s="15" t="s">
        <v>103</v>
      </c>
      <c r="D120" s="15">
        <v>277595</v>
      </c>
      <c r="E120" s="15" t="s">
        <v>103</v>
      </c>
      <c r="F120" s="15">
        <v>277595</v>
      </c>
      <c r="G120" s="15" t="s">
        <v>283</v>
      </c>
      <c r="H120" s="15" t="s">
        <v>408</v>
      </c>
      <c r="I120" s="16">
        <v>45030</v>
      </c>
      <c r="J120" s="17">
        <v>928528</v>
      </c>
      <c r="K120" s="17">
        <v>928528</v>
      </c>
      <c r="L120" s="15" t="s">
        <v>150</v>
      </c>
      <c r="M120" s="15" t="s">
        <v>146</v>
      </c>
      <c r="N120" s="15" t="s">
        <v>426</v>
      </c>
      <c r="O120" s="15"/>
      <c r="P120" s="15"/>
      <c r="Q120" s="15"/>
      <c r="R120" s="17">
        <v>928528</v>
      </c>
      <c r="S120" s="17">
        <v>0</v>
      </c>
      <c r="T120" s="17">
        <v>0</v>
      </c>
      <c r="U120" s="17">
        <v>0</v>
      </c>
      <c r="V120" s="17">
        <v>0</v>
      </c>
      <c r="W120" s="17" t="s">
        <v>424</v>
      </c>
      <c r="X120" s="17">
        <v>230089</v>
      </c>
      <c r="Y120" s="15" t="s">
        <v>157</v>
      </c>
      <c r="Z120" s="17">
        <v>698439</v>
      </c>
      <c r="AA120" s="17">
        <v>230089</v>
      </c>
      <c r="AB120" s="15"/>
      <c r="AC120" s="15"/>
      <c r="AD120" s="15"/>
      <c r="AE120" s="15"/>
      <c r="AF120" s="15"/>
      <c r="AG120" s="21">
        <v>230538552360375</v>
      </c>
      <c r="AH120" s="15"/>
      <c r="AI120" s="16">
        <v>45056</v>
      </c>
      <c r="AJ120" s="15"/>
      <c r="AK120" s="15">
        <v>9</v>
      </c>
      <c r="AL120" s="15"/>
      <c r="AM120" s="15" t="s">
        <v>144</v>
      </c>
      <c r="AN120" s="15">
        <v>1</v>
      </c>
      <c r="AO120" s="15">
        <v>21001231</v>
      </c>
      <c r="AP120" s="15">
        <v>20230510</v>
      </c>
      <c r="AQ120" s="17">
        <v>928528</v>
      </c>
      <c r="AR120" s="17">
        <v>0</v>
      </c>
      <c r="AS120" s="15"/>
      <c r="AT120" s="16">
        <v>45077</v>
      </c>
    </row>
    <row r="121" spans="1:46" hidden="1" x14ac:dyDescent="0.2">
      <c r="A121" s="15">
        <v>805026250</v>
      </c>
      <c r="B121" s="15" t="s">
        <v>100</v>
      </c>
      <c r="C121" s="15" t="s">
        <v>103</v>
      </c>
      <c r="D121" s="15">
        <v>278650</v>
      </c>
      <c r="E121" s="15" t="s">
        <v>103</v>
      </c>
      <c r="F121" s="15">
        <v>278650</v>
      </c>
      <c r="G121" s="15" t="s">
        <v>284</v>
      </c>
      <c r="H121" s="15" t="s">
        <v>409</v>
      </c>
      <c r="I121" s="16">
        <v>45058</v>
      </c>
      <c r="J121" s="17">
        <v>1268243</v>
      </c>
      <c r="K121" s="17">
        <v>1268243</v>
      </c>
      <c r="L121" s="15" t="s">
        <v>150</v>
      </c>
      <c r="M121" s="15" t="s">
        <v>146</v>
      </c>
      <c r="N121" s="15" t="s">
        <v>426</v>
      </c>
      <c r="O121" s="15"/>
      <c r="P121" s="15"/>
      <c r="Q121" s="15"/>
      <c r="R121" s="17">
        <v>1268243</v>
      </c>
      <c r="S121" s="17">
        <v>0</v>
      </c>
      <c r="T121" s="17">
        <v>0</v>
      </c>
      <c r="U121" s="17">
        <v>0</v>
      </c>
      <c r="V121" s="17">
        <v>0</v>
      </c>
      <c r="W121" s="17" t="s">
        <v>424</v>
      </c>
      <c r="X121" s="17">
        <v>268800</v>
      </c>
      <c r="Y121" s="15" t="s">
        <v>158</v>
      </c>
      <c r="Z121" s="17">
        <v>999443</v>
      </c>
      <c r="AA121" s="17">
        <v>268800</v>
      </c>
      <c r="AB121" s="15"/>
      <c r="AC121" s="15"/>
      <c r="AD121" s="15"/>
      <c r="AE121" s="15"/>
      <c r="AF121" s="15"/>
      <c r="AG121" s="21">
        <v>231028552315202</v>
      </c>
      <c r="AH121" s="15"/>
      <c r="AI121" s="16">
        <v>45061</v>
      </c>
      <c r="AJ121" s="15"/>
      <c r="AK121" s="15">
        <v>9</v>
      </c>
      <c r="AL121" s="15"/>
      <c r="AM121" s="15" t="s">
        <v>144</v>
      </c>
      <c r="AN121" s="15">
        <v>1</v>
      </c>
      <c r="AO121" s="15">
        <v>21001231</v>
      </c>
      <c r="AP121" s="15">
        <v>20230522</v>
      </c>
      <c r="AQ121" s="17">
        <v>1268243</v>
      </c>
      <c r="AR121" s="17">
        <v>0</v>
      </c>
      <c r="AS121" s="15"/>
      <c r="AT121" s="16">
        <v>45077</v>
      </c>
    </row>
    <row r="122" spans="1:46" hidden="1" x14ac:dyDescent="0.2">
      <c r="A122" s="15">
        <v>805026250</v>
      </c>
      <c r="B122" s="15" t="s">
        <v>100</v>
      </c>
      <c r="C122" s="15" t="s">
        <v>103</v>
      </c>
      <c r="D122" s="15">
        <v>278651</v>
      </c>
      <c r="E122" s="15" t="s">
        <v>103</v>
      </c>
      <c r="F122" s="15">
        <v>278651</v>
      </c>
      <c r="G122" s="15" t="s">
        <v>285</v>
      </c>
      <c r="H122" s="15" t="s">
        <v>410</v>
      </c>
      <c r="I122" s="16">
        <v>45058</v>
      </c>
      <c r="J122" s="17">
        <v>698870</v>
      </c>
      <c r="K122" s="17">
        <v>698870</v>
      </c>
      <c r="L122" s="15" t="s">
        <v>150</v>
      </c>
      <c r="M122" s="15" t="s">
        <v>146</v>
      </c>
      <c r="N122" s="15" t="s">
        <v>426</v>
      </c>
      <c r="O122" s="15"/>
      <c r="P122" s="15"/>
      <c r="Q122" s="15"/>
      <c r="R122" s="17">
        <v>698870</v>
      </c>
      <c r="S122" s="17">
        <v>0</v>
      </c>
      <c r="T122" s="17">
        <v>0</v>
      </c>
      <c r="U122" s="17">
        <v>0</v>
      </c>
      <c r="V122" s="17">
        <v>0</v>
      </c>
      <c r="W122" s="17" t="s">
        <v>424</v>
      </c>
      <c r="X122" s="17">
        <v>69970</v>
      </c>
      <c r="Y122" s="15" t="s">
        <v>159</v>
      </c>
      <c r="Z122" s="17">
        <v>628900</v>
      </c>
      <c r="AA122" s="17">
        <v>69970</v>
      </c>
      <c r="AB122" s="15"/>
      <c r="AC122" s="15"/>
      <c r="AD122" s="15"/>
      <c r="AE122" s="15"/>
      <c r="AF122" s="15"/>
      <c r="AG122" s="21">
        <v>222803360312826</v>
      </c>
      <c r="AH122" s="15"/>
      <c r="AI122" s="16">
        <v>45061</v>
      </c>
      <c r="AJ122" s="15"/>
      <c r="AK122" s="15">
        <v>9</v>
      </c>
      <c r="AL122" s="15"/>
      <c r="AM122" s="15" t="s">
        <v>144</v>
      </c>
      <c r="AN122" s="15">
        <v>1</v>
      </c>
      <c r="AO122" s="15">
        <v>21001231</v>
      </c>
      <c r="AP122" s="15">
        <v>20230522</v>
      </c>
      <c r="AQ122" s="17">
        <v>698870</v>
      </c>
      <c r="AR122" s="17">
        <v>0</v>
      </c>
      <c r="AS122" s="15"/>
      <c r="AT122" s="16">
        <v>45077</v>
      </c>
    </row>
    <row r="123" spans="1:46" hidden="1" x14ac:dyDescent="0.2">
      <c r="A123" s="15">
        <v>805026250</v>
      </c>
      <c r="B123" s="15" t="s">
        <v>100</v>
      </c>
      <c r="C123" s="15" t="s">
        <v>103</v>
      </c>
      <c r="D123" s="15">
        <v>278512</v>
      </c>
      <c r="E123" s="15" t="s">
        <v>103</v>
      </c>
      <c r="F123" s="15">
        <v>278512</v>
      </c>
      <c r="G123" s="15" t="s">
        <v>286</v>
      </c>
      <c r="H123" s="15" t="s">
        <v>411</v>
      </c>
      <c r="I123" s="16">
        <v>45055</v>
      </c>
      <c r="J123" s="17">
        <v>1438227</v>
      </c>
      <c r="K123" s="17">
        <v>1438227</v>
      </c>
      <c r="L123" s="15" t="s">
        <v>150</v>
      </c>
      <c r="M123" s="15" t="s">
        <v>146</v>
      </c>
      <c r="N123" s="15" t="s">
        <v>426</v>
      </c>
      <c r="O123" s="15"/>
      <c r="P123" s="15"/>
      <c r="Q123" s="15"/>
      <c r="R123" s="17">
        <v>1438227</v>
      </c>
      <c r="S123" s="17">
        <v>0</v>
      </c>
      <c r="T123" s="17">
        <v>0</v>
      </c>
      <c r="U123" s="17">
        <v>0</v>
      </c>
      <c r="V123" s="17">
        <v>0</v>
      </c>
      <c r="W123" s="17" t="s">
        <v>424</v>
      </c>
      <c r="X123" s="17">
        <v>397652</v>
      </c>
      <c r="Y123" s="15" t="s">
        <v>160</v>
      </c>
      <c r="Z123" s="17">
        <v>1040575</v>
      </c>
      <c r="AA123" s="17">
        <v>397652</v>
      </c>
      <c r="AB123" s="15"/>
      <c r="AC123" s="15"/>
      <c r="AD123" s="15"/>
      <c r="AE123" s="15"/>
      <c r="AF123" s="15"/>
      <c r="AG123" s="21">
        <v>230618552571106</v>
      </c>
      <c r="AH123" s="15"/>
      <c r="AI123" s="16">
        <v>45061</v>
      </c>
      <c r="AJ123" s="15"/>
      <c r="AK123" s="15">
        <v>9</v>
      </c>
      <c r="AL123" s="15"/>
      <c r="AM123" s="15" t="s">
        <v>144</v>
      </c>
      <c r="AN123" s="15">
        <v>1</v>
      </c>
      <c r="AO123" s="15">
        <v>21001231</v>
      </c>
      <c r="AP123" s="15">
        <v>20230522</v>
      </c>
      <c r="AQ123" s="17">
        <v>1438227</v>
      </c>
      <c r="AR123" s="17">
        <v>0</v>
      </c>
      <c r="AS123" s="15"/>
      <c r="AT123" s="16">
        <v>45077</v>
      </c>
    </row>
    <row r="124" spans="1:46" hidden="1" x14ac:dyDescent="0.2">
      <c r="A124" s="15">
        <v>805026250</v>
      </c>
      <c r="B124" s="15" t="s">
        <v>100</v>
      </c>
      <c r="C124" s="15" t="s">
        <v>103</v>
      </c>
      <c r="D124" s="15">
        <v>278214</v>
      </c>
      <c r="E124" s="15" t="s">
        <v>103</v>
      </c>
      <c r="F124" s="15">
        <v>278214</v>
      </c>
      <c r="G124" s="15" t="s">
        <v>287</v>
      </c>
      <c r="H124" s="15" t="s">
        <v>412</v>
      </c>
      <c r="I124" s="16">
        <v>45045</v>
      </c>
      <c r="J124" s="17">
        <v>1462967</v>
      </c>
      <c r="K124" s="17">
        <v>1462967</v>
      </c>
      <c r="L124" s="15" t="s">
        <v>161</v>
      </c>
      <c r="M124" s="15" t="s">
        <v>146</v>
      </c>
      <c r="N124" s="15" t="s">
        <v>427</v>
      </c>
      <c r="O124" s="15"/>
      <c r="P124" s="15"/>
      <c r="Q124" s="15"/>
      <c r="R124" s="17">
        <v>1565867</v>
      </c>
      <c r="S124" s="17">
        <v>0</v>
      </c>
      <c r="T124" s="17">
        <v>0</v>
      </c>
      <c r="U124" s="17">
        <v>0</v>
      </c>
      <c r="V124" s="17">
        <v>0</v>
      </c>
      <c r="W124" s="17"/>
      <c r="X124" s="17">
        <v>102900</v>
      </c>
      <c r="Y124" s="15" t="s">
        <v>162</v>
      </c>
      <c r="Z124" s="17">
        <v>1462967</v>
      </c>
      <c r="AA124" s="17">
        <v>102900</v>
      </c>
      <c r="AB124" s="15"/>
      <c r="AC124" s="15"/>
      <c r="AD124" s="15"/>
      <c r="AE124" s="15"/>
      <c r="AF124" s="15"/>
      <c r="AG124" s="21">
        <v>223288516398992</v>
      </c>
      <c r="AH124" s="15"/>
      <c r="AI124" s="16">
        <v>45058</v>
      </c>
      <c r="AJ124" s="15"/>
      <c r="AK124" s="15">
        <v>0</v>
      </c>
      <c r="AL124" s="15"/>
      <c r="AM124" s="15" t="s">
        <v>144</v>
      </c>
      <c r="AN124" s="15">
        <v>2</v>
      </c>
      <c r="AO124" s="15">
        <v>20230620</v>
      </c>
      <c r="AP124" s="15">
        <v>20230602</v>
      </c>
      <c r="AQ124" s="17">
        <v>1565867</v>
      </c>
      <c r="AR124" s="17">
        <v>0</v>
      </c>
      <c r="AS124" s="15"/>
      <c r="AT124" s="16">
        <v>45077</v>
      </c>
    </row>
    <row r="125" spans="1:46" hidden="1" x14ac:dyDescent="0.2">
      <c r="A125" s="15">
        <v>805026250</v>
      </c>
      <c r="B125" s="15" t="s">
        <v>100</v>
      </c>
      <c r="C125" s="15" t="s">
        <v>103</v>
      </c>
      <c r="D125" s="15">
        <v>278062</v>
      </c>
      <c r="E125" s="15" t="s">
        <v>103</v>
      </c>
      <c r="F125" s="15">
        <v>278062</v>
      </c>
      <c r="G125" s="15" t="s">
        <v>288</v>
      </c>
      <c r="H125" s="15" t="s">
        <v>413</v>
      </c>
      <c r="I125" s="16">
        <v>45042</v>
      </c>
      <c r="J125" s="17">
        <v>1520352</v>
      </c>
      <c r="K125" s="17">
        <v>1520352</v>
      </c>
      <c r="L125" s="15" t="s">
        <v>161</v>
      </c>
      <c r="M125" s="15" t="s">
        <v>146</v>
      </c>
      <c r="N125" s="15" t="s">
        <v>427</v>
      </c>
      <c r="O125" s="15"/>
      <c r="P125" s="15"/>
      <c r="Q125" s="15"/>
      <c r="R125" s="17">
        <v>1520352</v>
      </c>
      <c r="S125" s="17">
        <v>0</v>
      </c>
      <c r="T125" s="17">
        <v>0</v>
      </c>
      <c r="U125" s="17">
        <v>0</v>
      </c>
      <c r="V125" s="17">
        <v>0</v>
      </c>
      <c r="W125" s="17"/>
      <c r="X125" s="17">
        <v>19850</v>
      </c>
      <c r="Y125" s="15" t="s">
        <v>163</v>
      </c>
      <c r="Z125" s="17">
        <v>1500502</v>
      </c>
      <c r="AA125" s="17">
        <v>19850</v>
      </c>
      <c r="AB125" s="15"/>
      <c r="AC125" s="15"/>
      <c r="AD125" s="15"/>
      <c r="AE125" s="15"/>
      <c r="AF125" s="15"/>
      <c r="AG125" s="21">
        <v>230528552546726</v>
      </c>
      <c r="AH125" s="15"/>
      <c r="AI125" s="16">
        <v>45056</v>
      </c>
      <c r="AJ125" s="15"/>
      <c r="AK125" s="15">
        <v>0</v>
      </c>
      <c r="AL125" s="15"/>
      <c r="AM125" s="15" t="s">
        <v>144</v>
      </c>
      <c r="AN125" s="15">
        <v>2</v>
      </c>
      <c r="AO125" s="15">
        <v>20230620</v>
      </c>
      <c r="AP125" s="15">
        <v>20230602</v>
      </c>
      <c r="AQ125" s="17">
        <v>1520352</v>
      </c>
      <c r="AR125" s="17">
        <v>0</v>
      </c>
      <c r="AS125" s="15"/>
      <c r="AT125" s="16">
        <v>45077</v>
      </c>
    </row>
    <row r="126" spans="1:46" hidden="1" x14ac:dyDescent="0.2">
      <c r="A126" s="15">
        <v>805026250</v>
      </c>
      <c r="B126" s="15" t="s">
        <v>100</v>
      </c>
      <c r="C126" s="15" t="s">
        <v>103</v>
      </c>
      <c r="D126" s="15">
        <v>277590</v>
      </c>
      <c r="E126" s="15" t="s">
        <v>103</v>
      </c>
      <c r="F126" s="15">
        <v>277590</v>
      </c>
      <c r="G126" s="15" t="s">
        <v>289</v>
      </c>
      <c r="H126" s="15" t="s">
        <v>414</v>
      </c>
      <c r="I126" s="16">
        <v>45030</v>
      </c>
      <c r="J126" s="17">
        <v>2502506</v>
      </c>
      <c r="K126" s="17">
        <v>2502506</v>
      </c>
      <c r="L126" s="15" t="s">
        <v>161</v>
      </c>
      <c r="M126" s="15" t="s">
        <v>146</v>
      </c>
      <c r="N126" s="15" t="s">
        <v>427</v>
      </c>
      <c r="O126" s="15"/>
      <c r="P126" s="15"/>
      <c r="Q126" s="15"/>
      <c r="R126" s="17">
        <v>2502506</v>
      </c>
      <c r="S126" s="17">
        <v>0</v>
      </c>
      <c r="T126" s="17">
        <v>0</v>
      </c>
      <c r="U126" s="17">
        <v>0</v>
      </c>
      <c r="V126" s="17">
        <v>0</v>
      </c>
      <c r="W126" s="17"/>
      <c r="X126" s="17">
        <v>309750</v>
      </c>
      <c r="Y126" s="15" t="s">
        <v>164</v>
      </c>
      <c r="Z126" s="17">
        <v>2192756</v>
      </c>
      <c r="AA126" s="17">
        <v>309750</v>
      </c>
      <c r="AB126" s="15"/>
      <c r="AC126" s="15"/>
      <c r="AD126" s="15"/>
      <c r="AE126" s="15"/>
      <c r="AF126" s="15"/>
      <c r="AG126" s="21">
        <v>222653360277957</v>
      </c>
      <c r="AH126" s="15"/>
      <c r="AI126" s="16">
        <v>45061</v>
      </c>
      <c r="AJ126" s="15"/>
      <c r="AK126" s="15">
        <v>0</v>
      </c>
      <c r="AL126" s="15"/>
      <c r="AM126" s="15" t="s">
        <v>144</v>
      </c>
      <c r="AN126" s="15">
        <v>2</v>
      </c>
      <c r="AO126" s="15">
        <v>20230620</v>
      </c>
      <c r="AP126" s="15">
        <v>20230602</v>
      </c>
      <c r="AQ126" s="17">
        <v>2502506</v>
      </c>
      <c r="AR126" s="17">
        <v>0</v>
      </c>
      <c r="AS126" s="15"/>
      <c r="AT126" s="16">
        <v>45077</v>
      </c>
    </row>
  </sheetData>
  <autoFilter ref="A2:AT126">
    <filterColumn colId="13">
      <filters>
        <filter val="FACTURA CANCELADA PARCIALMENTE"/>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zoomScale="90" zoomScaleNormal="90" zoomScaleSheetLayoutView="100" workbookViewId="0">
      <selection activeCell="E27" sqref="E27"/>
    </sheetView>
  </sheetViews>
  <sheetFormatPr baseColWidth="10" defaultColWidth="11" defaultRowHeight="12.75" x14ac:dyDescent="0.2"/>
  <cols>
    <col min="1" max="1" width="1" style="27" customWidth="1"/>
    <col min="2" max="2" width="11" style="27"/>
    <col min="3" max="3" width="17.5703125" style="27" customWidth="1"/>
    <col min="4" max="4" width="11.5703125" style="27" customWidth="1"/>
    <col min="5" max="8" width="11" style="27"/>
    <col min="9" max="9" width="22.5703125" style="27" customWidth="1"/>
    <col min="10" max="10" width="14" style="27" customWidth="1"/>
    <col min="11" max="11" width="1.7109375" style="27" customWidth="1"/>
    <col min="12" max="208" width="11" style="27"/>
    <col min="209" max="209" width="4.42578125" style="27" customWidth="1"/>
    <col min="210" max="210" width="11" style="27"/>
    <col min="211" max="211" width="17.5703125" style="27" customWidth="1"/>
    <col min="212" max="212" width="11.5703125" style="27" customWidth="1"/>
    <col min="213" max="216" width="11" style="27"/>
    <col min="217" max="217" width="22.5703125" style="27" customWidth="1"/>
    <col min="218" max="218" width="14" style="27" customWidth="1"/>
    <col min="219" max="219" width="1.7109375" style="27" customWidth="1"/>
    <col min="220" max="464" width="11" style="27"/>
    <col min="465" max="465" width="4.42578125" style="27" customWidth="1"/>
    <col min="466" max="466" width="11" style="27"/>
    <col min="467" max="467" width="17.5703125" style="27" customWidth="1"/>
    <col min="468" max="468" width="11.5703125" style="27" customWidth="1"/>
    <col min="469" max="472" width="11" style="27"/>
    <col min="473" max="473" width="22.5703125" style="27" customWidth="1"/>
    <col min="474" max="474" width="14" style="27" customWidth="1"/>
    <col min="475" max="475" width="1.7109375" style="27" customWidth="1"/>
    <col min="476" max="720" width="11" style="27"/>
    <col min="721" max="721" width="4.42578125" style="27" customWidth="1"/>
    <col min="722" max="722" width="11" style="27"/>
    <col min="723" max="723" width="17.5703125" style="27" customWidth="1"/>
    <col min="724" max="724" width="11.5703125" style="27" customWidth="1"/>
    <col min="725" max="728" width="11" style="27"/>
    <col min="729" max="729" width="22.5703125" style="27" customWidth="1"/>
    <col min="730" max="730" width="14" style="27" customWidth="1"/>
    <col min="731" max="731" width="1.7109375" style="27" customWidth="1"/>
    <col min="732" max="976" width="11" style="27"/>
    <col min="977" max="977" width="4.42578125" style="27" customWidth="1"/>
    <col min="978" max="978" width="11" style="27"/>
    <col min="979" max="979" width="17.5703125" style="27" customWidth="1"/>
    <col min="980" max="980" width="11.5703125" style="27" customWidth="1"/>
    <col min="981" max="984" width="11" style="27"/>
    <col min="985" max="985" width="22.5703125" style="27" customWidth="1"/>
    <col min="986" max="986" width="14" style="27" customWidth="1"/>
    <col min="987" max="987" width="1.7109375" style="27" customWidth="1"/>
    <col min="988" max="1232" width="11" style="27"/>
    <col min="1233" max="1233" width="4.42578125" style="27" customWidth="1"/>
    <col min="1234" max="1234" width="11" style="27"/>
    <col min="1235" max="1235" width="17.5703125" style="27" customWidth="1"/>
    <col min="1236" max="1236" width="11.5703125" style="27" customWidth="1"/>
    <col min="1237" max="1240" width="11" style="27"/>
    <col min="1241" max="1241" width="22.5703125" style="27" customWidth="1"/>
    <col min="1242" max="1242" width="14" style="27" customWidth="1"/>
    <col min="1243" max="1243" width="1.7109375" style="27" customWidth="1"/>
    <col min="1244" max="1488" width="11" style="27"/>
    <col min="1489" max="1489" width="4.42578125" style="27" customWidth="1"/>
    <col min="1490" max="1490" width="11" style="27"/>
    <col min="1491" max="1491" width="17.5703125" style="27" customWidth="1"/>
    <col min="1492" max="1492" width="11.5703125" style="27" customWidth="1"/>
    <col min="1493" max="1496" width="11" style="27"/>
    <col min="1497" max="1497" width="22.5703125" style="27" customWidth="1"/>
    <col min="1498" max="1498" width="14" style="27" customWidth="1"/>
    <col min="1499" max="1499" width="1.7109375" style="27" customWidth="1"/>
    <col min="1500" max="1744" width="11" style="27"/>
    <col min="1745" max="1745" width="4.42578125" style="27" customWidth="1"/>
    <col min="1746" max="1746" width="11" style="27"/>
    <col min="1747" max="1747" width="17.5703125" style="27" customWidth="1"/>
    <col min="1748" max="1748" width="11.5703125" style="27" customWidth="1"/>
    <col min="1749" max="1752" width="11" style="27"/>
    <col min="1753" max="1753" width="22.5703125" style="27" customWidth="1"/>
    <col min="1754" max="1754" width="14" style="27" customWidth="1"/>
    <col min="1755" max="1755" width="1.7109375" style="27" customWidth="1"/>
    <col min="1756" max="2000" width="11" style="27"/>
    <col min="2001" max="2001" width="4.42578125" style="27" customWidth="1"/>
    <col min="2002" max="2002" width="11" style="27"/>
    <col min="2003" max="2003" width="17.5703125" style="27" customWidth="1"/>
    <col min="2004" max="2004" width="11.5703125" style="27" customWidth="1"/>
    <col min="2005" max="2008" width="11" style="27"/>
    <col min="2009" max="2009" width="22.5703125" style="27" customWidth="1"/>
    <col min="2010" max="2010" width="14" style="27" customWidth="1"/>
    <col min="2011" max="2011" width="1.7109375" style="27" customWidth="1"/>
    <col min="2012" max="2256" width="11" style="27"/>
    <col min="2257" max="2257" width="4.42578125" style="27" customWidth="1"/>
    <col min="2258" max="2258" width="11" style="27"/>
    <col min="2259" max="2259" width="17.5703125" style="27" customWidth="1"/>
    <col min="2260" max="2260" width="11.5703125" style="27" customWidth="1"/>
    <col min="2261" max="2264" width="11" style="27"/>
    <col min="2265" max="2265" width="22.5703125" style="27" customWidth="1"/>
    <col min="2266" max="2266" width="14" style="27" customWidth="1"/>
    <col min="2267" max="2267" width="1.7109375" style="27" customWidth="1"/>
    <col min="2268" max="2512" width="11" style="27"/>
    <col min="2513" max="2513" width="4.42578125" style="27" customWidth="1"/>
    <col min="2514" max="2514" width="11" style="27"/>
    <col min="2515" max="2515" width="17.5703125" style="27" customWidth="1"/>
    <col min="2516" max="2516" width="11.5703125" style="27" customWidth="1"/>
    <col min="2517" max="2520" width="11" style="27"/>
    <col min="2521" max="2521" width="22.5703125" style="27" customWidth="1"/>
    <col min="2522" max="2522" width="14" style="27" customWidth="1"/>
    <col min="2523" max="2523" width="1.7109375" style="27" customWidth="1"/>
    <col min="2524" max="2768" width="11" style="27"/>
    <col min="2769" max="2769" width="4.42578125" style="27" customWidth="1"/>
    <col min="2770" max="2770" width="11" style="27"/>
    <col min="2771" max="2771" width="17.5703125" style="27" customWidth="1"/>
    <col min="2772" max="2772" width="11.5703125" style="27" customWidth="1"/>
    <col min="2773" max="2776" width="11" style="27"/>
    <col min="2777" max="2777" width="22.5703125" style="27" customWidth="1"/>
    <col min="2778" max="2778" width="14" style="27" customWidth="1"/>
    <col min="2779" max="2779" width="1.7109375" style="27" customWidth="1"/>
    <col min="2780" max="3024" width="11" style="27"/>
    <col min="3025" max="3025" width="4.42578125" style="27" customWidth="1"/>
    <col min="3026" max="3026" width="11" style="27"/>
    <col min="3027" max="3027" width="17.5703125" style="27" customWidth="1"/>
    <col min="3028" max="3028" width="11.5703125" style="27" customWidth="1"/>
    <col min="3029" max="3032" width="11" style="27"/>
    <col min="3033" max="3033" width="22.5703125" style="27" customWidth="1"/>
    <col min="3034" max="3034" width="14" style="27" customWidth="1"/>
    <col min="3035" max="3035" width="1.7109375" style="27" customWidth="1"/>
    <col min="3036" max="3280" width="11" style="27"/>
    <col min="3281" max="3281" width="4.42578125" style="27" customWidth="1"/>
    <col min="3282" max="3282" width="11" style="27"/>
    <col min="3283" max="3283" width="17.5703125" style="27" customWidth="1"/>
    <col min="3284" max="3284" width="11.5703125" style="27" customWidth="1"/>
    <col min="3285" max="3288" width="11" style="27"/>
    <col min="3289" max="3289" width="22.5703125" style="27" customWidth="1"/>
    <col min="3290" max="3290" width="14" style="27" customWidth="1"/>
    <col min="3291" max="3291" width="1.7109375" style="27" customWidth="1"/>
    <col min="3292" max="3536" width="11" style="27"/>
    <col min="3537" max="3537" width="4.42578125" style="27" customWidth="1"/>
    <col min="3538" max="3538" width="11" style="27"/>
    <col min="3539" max="3539" width="17.5703125" style="27" customWidth="1"/>
    <col min="3540" max="3540" width="11.5703125" style="27" customWidth="1"/>
    <col min="3541" max="3544" width="11" style="27"/>
    <col min="3545" max="3545" width="22.5703125" style="27" customWidth="1"/>
    <col min="3546" max="3546" width="14" style="27" customWidth="1"/>
    <col min="3547" max="3547" width="1.7109375" style="27" customWidth="1"/>
    <col min="3548" max="3792" width="11" style="27"/>
    <col min="3793" max="3793" width="4.42578125" style="27" customWidth="1"/>
    <col min="3794" max="3794" width="11" style="27"/>
    <col min="3795" max="3795" width="17.5703125" style="27" customWidth="1"/>
    <col min="3796" max="3796" width="11.5703125" style="27" customWidth="1"/>
    <col min="3797" max="3800" width="11" style="27"/>
    <col min="3801" max="3801" width="22.5703125" style="27" customWidth="1"/>
    <col min="3802" max="3802" width="14" style="27" customWidth="1"/>
    <col min="3803" max="3803" width="1.7109375" style="27" customWidth="1"/>
    <col min="3804" max="4048" width="11" style="27"/>
    <col min="4049" max="4049" width="4.42578125" style="27" customWidth="1"/>
    <col min="4050" max="4050" width="11" style="27"/>
    <col min="4051" max="4051" width="17.5703125" style="27" customWidth="1"/>
    <col min="4052" max="4052" width="11.5703125" style="27" customWidth="1"/>
    <col min="4053" max="4056" width="11" style="27"/>
    <col min="4057" max="4057" width="22.5703125" style="27" customWidth="1"/>
    <col min="4058" max="4058" width="14" style="27" customWidth="1"/>
    <col min="4059" max="4059" width="1.7109375" style="27" customWidth="1"/>
    <col min="4060" max="4304" width="11" style="27"/>
    <col min="4305" max="4305" width="4.42578125" style="27" customWidth="1"/>
    <col min="4306" max="4306" width="11" style="27"/>
    <col min="4307" max="4307" width="17.5703125" style="27" customWidth="1"/>
    <col min="4308" max="4308" width="11.5703125" style="27" customWidth="1"/>
    <col min="4309" max="4312" width="11" style="27"/>
    <col min="4313" max="4313" width="22.5703125" style="27" customWidth="1"/>
    <col min="4314" max="4314" width="14" style="27" customWidth="1"/>
    <col min="4315" max="4315" width="1.7109375" style="27" customWidth="1"/>
    <col min="4316" max="4560" width="11" style="27"/>
    <col min="4561" max="4561" width="4.42578125" style="27" customWidth="1"/>
    <col min="4562" max="4562" width="11" style="27"/>
    <col min="4563" max="4563" width="17.5703125" style="27" customWidth="1"/>
    <col min="4564" max="4564" width="11.5703125" style="27" customWidth="1"/>
    <col min="4565" max="4568" width="11" style="27"/>
    <col min="4569" max="4569" width="22.5703125" style="27" customWidth="1"/>
    <col min="4570" max="4570" width="14" style="27" customWidth="1"/>
    <col min="4571" max="4571" width="1.7109375" style="27" customWidth="1"/>
    <col min="4572" max="4816" width="11" style="27"/>
    <col min="4817" max="4817" width="4.42578125" style="27" customWidth="1"/>
    <col min="4818" max="4818" width="11" style="27"/>
    <col min="4819" max="4819" width="17.5703125" style="27" customWidth="1"/>
    <col min="4820" max="4820" width="11.5703125" style="27" customWidth="1"/>
    <col min="4821" max="4824" width="11" style="27"/>
    <col min="4825" max="4825" width="22.5703125" style="27" customWidth="1"/>
    <col min="4826" max="4826" width="14" style="27" customWidth="1"/>
    <col min="4827" max="4827" width="1.7109375" style="27" customWidth="1"/>
    <col min="4828" max="5072" width="11" style="27"/>
    <col min="5073" max="5073" width="4.42578125" style="27" customWidth="1"/>
    <col min="5074" max="5074" width="11" style="27"/>
    <col min="5075" max="5075" width="17.5703125" style="27" customWidth="1"/>
    <col min="5076" max="5076" width="11.5703125" style="27" customWidth="1"/>
    <col min="5077" max="5080" width="11" style="27"/>
    <col min="5081" max="5081" width="22.5703125" style="27" customWidth="1"/>
    <col min="5082" max="5082" width="14" style="27" customWidth="1"/>
    <col min="5083" max="5083" width="1.7109375" style="27" customWidth="1"/>
    <col min="5084" max="5328" width="11" style="27"/>
    <col min="5329" max="5329" width="4.42578125" style="27" customWidth="1"/>
    <col min="5330" max="5330" width="11" style="27"/>
    <col min="5331" max="5331" width="17.5703125" style="27" customWidth="1"/>
    <col min="5332" max="5332" width="11.5703125" style="27" customWidth="1"/>
    <col min="5333" max="5336" width="11" style="27"/>
    <col min="5337" max="5337" width="22.5703125" style="27" customWidth="1"/>
    <col min="5338" max="5338" width="14" style="27" customWidth="1"/>
    <col min="5339" max="5339" width="1.7109375" style="27" customWidth="1"/>
    <col min="5340" max="5584" width="11" style="27"/>
    <col min="5585" max="5585" width="4.42578125" style="27" customWidth="1"/>
    <col min="5586" max="5586" width="11" style="27"/>
    <col min="5587" max="5587" width="17.5703125" style="27" customWidth="1"/>
    <col min="5588" max="5588" width="11.5703125" style="27" customWidth="1"/>
    <col min="5589" max="5592" width="11" style="27"/>
    <col min="5593" max="5593" width="22.5703125" style="27" customWidth="1"/>
    <col min="5594" max="5594" width="14" style="27" customWidth="1"/>
    <col min="5595" max="5595" width="1.7109375" style="27" customWidth="1"/>
    <col min="5596" max="5840" width="11" style="27"/>
    <col min="5841" max="5841" width="4.42578125" style="27" customWidth="1"/>
    <col min="5842" max="5842" width="11" style="27"/>
    <col min="5843" max="5843" width="17.5703125" style="27" customWidth="1"/>
    <col min="5844" max="5844" width="11.5703125" style="27" customWidth="1"/>
    <col min="5845" max="5848" width="11" style="27"/>
    <col min="5849" max="5849" width="22.5703125" style="27" customWidth="1"/>
    <col min="5850" max="5850" width="14" style="27" customWidth="1"/>
    <col min="5851" max="5851" width="1.7109375" style="27" customWidth="1"/>
    <col min="5852" max="6096" width="11" style="27"/>
    <col min="6097" max="6097" width="4.42578125" style="27" customWidth="1"/>
    <col min="6098" max="6098" width="11" style="27"/>
    <col min="6099" max="6099" width="17.5703125" style="27" customWidth="1"/>
    <col min="6100" max="6100" width="11.5703125" style="27" customWidth="1"/>
    <col min="6101" max="6104" width="11" style="27"/>
    <col min="6105" max="6105" width="22.5703125" style="27" customWidth="1"/>
    <col min="6106" max="6106" width="14" style="27" customWidth="1"/>
    <col min="6107" max="6107" width="1.7109375" style="27" customWidth="1"/>
    <col min="6108" max="6352" width="11" style="27"/>
    <col min="6353" max="6353" width="4.42578125" style="27" customWidth="1"/>
    <col min="6354" max="6354" width="11" style="27"/>
    <col min="6355" max="6355" width="17.5703125" style="27" customWidth="1"/>
    <col min="6356" max="6356" width="11.5703125" style="27" customWidth="1"/>
    <col min="6357" max="6360" width="11" style="27"/>
    <col min="6361" max="6361" width="22.5703125" style="27" customWidth="1"/>
    <col min="6362" max="6362" width="14" style="27" customWidth="1"/>
    <col min="6363" max="6363" width="1.7109375" style="27" customWidth="1"/>
    <col min="6364" max="6608" width="11" style="27"/>
    <col min="6609" max="6609" width="4.42578125" style="27" customWidth="1"/>
    <col min="6610" max="6610" width="11" style="27"/>
    <col min="6611" max="6611" width="17.5703125" style="27" customWidth="1"/>
    <col min="6612" max="6612" width="11.5703125" style="27" customWidth="1"/>
    <col min="6613" max="6616" width="11" style="27"/>
    <col min="6617" max="6617" width="22.5703125" style="27" customWidth="1"/>
    <col min="6618" max="6618" width="14" style="27" customWidth="1"/>
    <col min="6619" max="6619" width="1.7109375" style="27" customWidth="1"/>
    <col min="6620" max="6864" width="11" style="27"/>
    <col min="6865" max="6865" width="4.42578125" style="27" customWidth="1"/>
    <col min="6866" max="6866" width="11" style="27"/>
    <col min="6867" max="6867" width="17.5703125" style="27" customWidth="1"/>
    <col min="6868" max="6868" width="11.5703125" style="27" customWidth="1"/>
    <col min="6869" max="6872" width="11" style="27"/>
    <col min="6873" max="6873" width="22.5703125" style="27" customWidth="1"/>
    <col min="6874" max="6874" width="14" style="27" customWidth="1"/>
    <col min="6875" max="6875" width="1.7109375" style="27" customWidth="1"/>
    <col min="6876" max="7120" width="11" style="27"/>
    <col min="7121" max="7121" width="4.42578125" style="27" customWidth="1"/>
    <col min="7122" max="7122" width="11" style="27"/>
    <col min="7123" max="7123" width="17.5703125" style="27" customWidth="1"/>
    <col min="7124" max="7124" width="11.5703125" style="27" customWidth="1"/>
    <col min="7125" max="7128" width="11" style="27"/>
    <col min="7129" max="7129" width="22.5703125" style="27" customWidth="1"/>
    <col min="7130" max="7130" width="14" style="27" customWidth="1"/>
    <col min="7131" max="7131" width="1.7109375" style="27" customWidth="1"/>
    <col min="7132" max="7376" width="11" style="27"/>
    <col min="7377" max="7377" width="4.42578125" style="27" customWidth="1"/>
    <col min="7378" max="7378" width="11" style="27"/>
    <col min="7379" max="7379" width="17.5703125" style="27" customWidth="1"/>
    <col min="7380" max="7380" width="11.5703125" style="27" customWidth="1"/>
    <col min="7381" max="7384" width="11" style="27"/>
    <col min="7385" max="7385" width="22.5703125" style="27" customWidth="1"/>
    <col min="7386" max="7386" width="14" style="27" customWidth="1"/>
    <col min="7387" max="7387" width="1.7109375" style="27" customWidth="1"/>
    <col min="7388" max="7632" width="11" style="27"/>
    <col min="7633" max="7633" width="4.42578125" style="27" customWidth="1"/>
    <col min="7634" max="7634" width="11" style="27"/>
    <col min="7635" max="7635" width="17.5703125" style="27" customWidth="1"/>
    <col min="7636" max="7636" width="11.5703125" style="27" customWidth="1"/>
    <col min="7637" max="7640" width="11" style="27"/>
    <col min="7641" max="7641" width="22.5703125" style="27" customWidth="1"/>
    <col min="7642" max="7642" width="14" style="27" customWidth="1"/>
    <col min="7643" max="7643" width="1.7109375" style="27" customWidth="1"/>
    <col min="7644" max="7888" width="11" style="27"/>
    <col min="7889" max="7889" width="4.42578125" style="27" customWidth="1"/>
    <col min="7890" max="7890" width="11" style="27"/>
    <col min="7891" max="7891" width="17.5703125" style="27" customWidth="1"/>
    <col min="7892" max="7892" width="11.5703125" style="27" customWidth="1"/>
    <col min="7893" max="7896" width="11" style="27"/>
    <col min="7897" max="7897" width="22.5703125" style="27" customWidth="1"/>
    <col min="7898" max="7898" width="14" style="27" customWidth="1"/>
    <col min="7899" max="7899" width="1.7109375" style="27" customWidth="1"/>
    <col min="7900" max="8144" width="11" style="27"/>
    <col min="8145" max="8145" width="4.42578125" style="27" customWidth="1"/>
    <col min="8146" max="8146" width="11" style="27"/>
    <col min="8147" max="8147" width="17.5703125" style="27" customWidth="1"/>
    <col min="8148" max="8148" width="11.5703125" style="27" customWidth="1"/>
    <col min="8149" max="8152" width="11" style="27"/>
    <col min="8153" max="8153" width="22.5703125" style="27" customWidth="1"/>
    <col min="8154" max="8154" width="14" style="27" customWidth="1"/>
    <col min="8155" max="8155" width="1.7109375" style="27" customWidth="1"/>
    <col min="8156" max="8400" width="11" style="27"/>
    <col min="8401" max="8401" width="4.42578125" style="27" customWidth="1"/>
    <col min="8402" max="8402" width="11" style="27"/>
    <col min="8403" max="8403" width="17.5703125" style="27" customWidth="1"/>
    <col min="8404" max="8404" width="11.5703125" style="27" customWidth="1"/>
    <col min="8405" max="8408" width="11" style="27"/>
    <col min="8409" max="8409" width="22.5703125" style="27" customWidth="1"/>
    <col min="8410" max="8410" width="14" style="27" customWidth="1"/>
    <col min="8411" max="8411" width="1.7109375" style="27" customWidth="1"/>
    <col min="8412" max="8656" width="11" style="27"/>
    <col min="8657" max="8657" width="4.42578125" style="27" customWidth="1"/>
    <col min="8658" max="8658" width="11" style="27"/>
    <col min="8659" max="8659" width="17.5703125" style="27" customWidth="1"/>
    <col min="8660" max="8660" width="11.5703125" style="27" customWidth="1"/>
    <col min="8661" max="8664" width="11" style="27"/>
    <col min="8665" max="8665" width="22.5703125" style="27" customWidth="1"/>
    <col min="8666" max="8666" width="14" style="27" customWidth="1"/>
    <col min="8667" max="8667" width="1.7109375" style="27" customWidth="1"/>
    <col min="8668" max="8912" width="11" style="27"/>
    <col min="8913" max="8913" width="4.42578125" style="27" customWidth="1"/>
    <col min="8914" max="8914" width="11" style="27"/>
    <col min="8915" max="8915" width="17.5703125" style="27" customWidth="1"/>
    <col min="8916" max="8916" width="11.5703125" style="27" customWidth="1"/>
    <col min="8917" max="8920" width="11" style="27"/>
    <col min="8921" max="8921" width="22.5703125" style="27" customWidth="1"/>
    <col min="8922" max="8922" width="14" style="27" customWidth="1"/>
    <col min="8923" max="8923" width="1.7109375" style="27" customWidth="1"/>
    <col min="8924" max="9168" width="11" style="27"/>
    <col min="9169" max="9169" width="4.42578125" style="27" customWidth="1"/>
    <col min="9170" max="9170" width="11" style="27"/>
    <col min="9171" max="9171" width="17.5703125" style="27" customWidth="1"/>
    <col min="9172" max="9172" width="11.5703125" style="27" customWidth="1"/>
    <col min="9173" max="9176" width="11" style="27"/>
    <col min="9177" max="9177" width="22.5703125" style="27" customWidth="1"/>
    <col min="9178" max="9178" width="14" style="27" customWidth="1"/>
    <col min="9179" max="9179" width="1.7109375" style="27" customWidth="1"/>
    <col min="9180" max="9424" width="11" style="27"/>
    <col min="9425" max="9425" width="4.42578125" style="27" customWidth="1"/>
    <col min="9426" max="9426" width="11" style="27"/>
    <col min="9427" max="9427" width="17.5703125" style="27" customWidth="1"/>
    <col min="9428" max="9428" width="11.5703125" style="27" customWidth="1"/>
    <col min="9429" max="9432" width="11" style="27"/>
    <col min="9433" max="9433" width="22.5703125" style="27" customWidth="1"/>
    <col min="9434" max="9434" width="14" style="27" customWidth="1"/>
    <col min="9435" max="9435" width="1.7109375" style="27" customWidth="1"/>
    <col min="9436" max="9680" width="11" style="27"/>
    <col min="9681" max="9681" width="4.42578125" style="27" customWidth="1"/>
    <col min="9682" max="9682" width="11" style="27"/>
    <col min="9683" max="9683" width="17.5703125" style="27" customWidth="1"/>
    <col min="9684" max="9684" width="11.5703125" style="27" customWidth="1"/>
    <col min="9685" max="9688" width="11" style="27"/>
    <col min="9689" max="9689" width="22.5703125" style="27" customWidth="1"/>
    <col min="9690" max="9690" width="14" style="27" customWidth="1"/>
    <col min="9691" max="9691" width="1.7109375" style="27" customWidth="1"/>
    <col min="9692" max="9936" width="11" style="27"/>
    <col min="9937" max="9937" width="4.42578125" style="27" customWidth="1"/>
    <col min="9938" max="9938" width="11" style="27"/>
    <col min="9939" max="9939" width="17.5703125" style="27" customWidth="1"/>
    <col min="9940" max="9940" width="11.5703125" style="27" customWidth="1"/>
    <col min="9941" max="9944" width="11" style="27"/>
    <col min="9945" max="9945" width="22.5703125" style="27" customWidth="1"/>
    <col min="9946" max="9946" width="14" style="27" customWidth="1"/>
    <col min="9947" max="9947" width="1.7109375" style="27" customWidth="1"/>
    <col min="9948" max="10192" width="11" style="27"/>
    <col min="10193" max="10193" width="4.42578125" style="27" customWidth="1"/>
    <col min="10194" max="10194" width="11" style="27"/>
    <col min="10195" max="10195" width="17.5703125" style="27" customWidth="1"/>
    <col min="10196" max="10196" width="11.5703125" style="27" customWidth="1"/>
    <col min="10197" max="10200" width="11" style="27"/>
    <col min="10201" max="10201" width="22.5703125" style="27" customWidth="1"/>
    <col min="10202" max="10202" width="14" style="27" customWidth="1"/>
    <col min="10203" max="10203" width="1.7109375" style="27" customWidth="1"/>
    <col min="10204" max="10448" width="11" style="27"/>
    <col min="10449" max="10449" width="4.42578125" style="27" customWidth="1"/>
    <col min="10450" max="10450" width="11" style="27"/>
    <col min="10451" max="10451" width="17.5703125" style="27" customWidth="1"/>
    <col min="10452" max="10452" width="11.5703125" style="27" customWidth="1"/>
    <col min="10453" max="10456" width="11" style="27"/>
    <col min="10457" max="10457" width="22.5703125" style="27" customWidth="1"/>
    <col min="10458" max="10458" width="14" style="27" customWidth="1"/>
    <col min="10459" max="10459" width="1.7109375" style="27" customWidth="1"/>
    <col min="10460" max="10704" width="11" style="27"/>
    <col min="10705" max="10705" width="4.42578125" style="27" customWidth="1"/>
    <col min="10706" max="10706" width="11" style="27"/>
    <col min="10707" max="10707" width="17.5703125" style="27" customWidth="1"/>
    <col min="10708" max="10708" width="11.5703125" style="27" customWidth="1"/>
    <col min="10709" max="10712" width="11" style="27"/>
    <col min="10713" max="10713" width="22.5703125" style="27" customWidth="1"/>
    <col min="10714" max="10714" width="14" style="27" customWidth="1"/>
    <col min="10715" max="10715" width="1.7109375" style="27" customWidth="1"/>
    <col min="10716" max="10960" width="11" style="27"/>
    <col min="10961" max="10961" width="4.42578125" style="27" customWidth="1"/>
    <col min="10962" max="10962" width="11" style="27"/>
    <col min="10963" max="10963" width="17.5703125" style="27" customWidth="1"/>
    <col min="10964" max="10964" width="11.5703125" style="27" customWidth="1"/>
    <col min="10965" max="10968" width="11" style="27"/>
    <col min="10969" max="10969" width="22.5703125" style="27" customWidth="1"/>
    <col min="10970" max="10970" width="14" style="27" customWidth="1"/>
    <col min="10971" max="10971" width="1.7109375" style="27" customWidth="1"/>
    <col min="10972" max="11216" width="11" style="27"/>
    <col min="11217" max="11217" width="4.42578125" style="27" customWidth="1"/>
    <col min="11218" max="11218" width="11" style="27"/>
    <col min="11219" max="11219" width="17.5703125" style="27" customWidth="1"/>
    <col min="11220" max="11220" width="11.5703125" style="27" customWidth="1"/>
    <col min="11221" max="11224" width="11" style="27"/>
    <col min="11225" max="11225" width="22.5703125" style="27" customWidth="1"/>
    <col min="11226" max="11226" width="14" style="27" customWidth="1"/>
    <col min="11227" max="11227" width="1.7109375" style="27" customWidth="1"/>
    <col min="11228" max="11472" width="11" style="27"/>
    <col min="11473" max="11473" width="4.42578125" style="27" customWidth="1"/>
    <col min="11474" max="11474" width="11" style="27"/>
    <col min="11475" max="11475" width="17.5703125" style="27" customWidth="1"/>
    <col min="11476" max="11476" width="11.5703125" style="27" customWidth="1"/>
    <col min="11477" max="11480" width="11" style="27"/>
    <col min="11481" max="11481" width="22.5703125" style="27" customWidth="1"/>
    <col min="11482" max="11482" width="14" style="27" customWidth="1"/>
    <col min="11483" max="11483" width="1.7109375" style="27" customWidth="1"/>
    <col min="11484" max="11728" width="11" style="27"/>
    <col min="11729" max="11729" width="4.42578125" style="27" customWidth="1"/>
    <col min="11730" max="11730" width="11" style="27"/>
    <col min="11731" max="11731" width="17.5703125" style="27" customWidth="1"/>
    <col min="11732" max="11732" width="11.5703125" style="27" customWidth="1"/>
    <col min="11733" max="11736" width="11" style="27"/>
    <col min="11737" max="11737" width="22.5703125" style="27" customWidth="1"/>
    <col min="11738" max="11738" width="14" style="27" customWidth="1"/>
    <col min="11739" max="11739" width="1.7109375" style="27" customWidth="1"/>
    <col min="11740" max="11984" width="11" style="27"/>
    <col min="11985" max="11985" width="4.42578125" style="27" customWidth="1"/>
    <col min="11986" max="11986" width="11" style="27"/>
    <col min="11987" max="11987" width="17.5703125" style="27" customWidth="1"/>
    <col min="11988" max="11988" width="11.5703125" style="27" customWidth="1"/>
    <col min="11989" max="11992" width="11" style="27"/>
    <col min="11993" max="11993" width="22.5703125" style="27" customWidth="1"/>
    <col min="11994" max="11994" width="14" style="27" customWidth="1"/>
    <col min="11995" max="11995" width="1.7109375" style="27" customWidth="1"/>
    <col min="11996" max="12240" width="11" style="27"/>
    <col min="12241" max="12241" width="4.42578125" style="27" customWidth="1"/>
    <col min="12242" max="12242" width="11" style="27"/>
    <col min="12243" max="12243" width="17.5703125" style="27" customWidth="1"/>
    <col min="12244" max="12244" width="11.5703125" style="27" customWidth="1"/>
    <col min="12245" max="12248" width="11" style="27"/>
    <col min="12249" max="12249" width="22.5703125" style="27" customWidth="1"/>
    <col min="12250" max="12250" width="14" style="27" customWidth="1"/>
    <col min="12251" max="12251" width="1.7109375" style="27" customWidth="1"/>
    <col min="12252" max="12496" width="11" style="27"/>
    <col min="12497" max="12497" width="4.42578125" style="27" customWidth="1"/>
    <col min="12498" max="12498" width="11" style="27"/>
    <col min="12499" max="12499" width="17.5703125" style="27" customWidth="1"/>
    <col min="12500" max="12500" width="11.5703125" style="27" customWidth="1"/>
    <col min="12501" max="12504" width="11" style="27"/>
    <col min="12505" max="12505" width="22.5703125" style="27" customWidth="1"/>
    <col min="12506" max="12506" width="14" style="27" customWidth="1"/>
    <col min="12507" max="12507" width="1.7109375" style="27" customWidth="1"/>
    <col min="12508" max="12752" width="11" style="27"/>
    <col min="12753" max="12753" width="4.42578125" style="27" customWidth="1"/>
    <col min="12754" max="12754" width="11" style="27"/>
    <col min="12755" max="12755" width="17.5703125" style="27" customWidth="1"/>
    <col min="12756" max="12756" width="11.5703125" style="27" customWidth="1"/>
    <col min="12757" max="12760" width="11" style="27"/>
    <col min="12761" max="12761" width="22.5703125" style="27" customWidth="1"/>
    <col min="12762" max="12762" width="14" style="27" customWidth="1"/>
    <col min="12763" max="12763" width="1.7109375" style="27" customWidth="1"/>
    <col min="12764" max="13008" width="11" style="27"/>
    <col min="13009" max="13009" width="4.42578125" style="27" customWidth="1"/>
    <col min="13010" max="13010" width="11" style="27"/>
    <col min="13011" max="13011" width="17.5703125" style="27" customWidth="1"/>
    <col min="13012" max="13012" width="11.5703125" style="27" customWidth="1"/>
    <col min="13013" max="13016" width="11" style="27"/>
    <col min="13017" max="13017" width="22.5703125" style="27" customWidth="1"/>
    <col min="13018" max="13018" width="14" style="27" customWidth="1"/>
    <col min="13019" max="13019" width="1.7109375" style="27" customWidth="1"/>
    <col min="13020" max="13264" width="11" style="27"/>
    <col min="13265" max="13265" width="4.42578125" style="27" customWidth="1"/>
    <col min="13266" max="13266" width="11" style="27"/>
    <col min="13267" max="13267" width="17.5703125" style="27" customWidth="1"/>
    <col min="13268" max="13268" width="11.5703125" style="27" customWidth="1"/>
    <col min="13269" max="13272" width="11" style="27"/>
    <col min="13273" max="13273" width="22.5703125" style="27" customWidth="1"/>
    <col min="13274" max="13274" width="14" style="27" customWidth="1"/>
    <col min="13275" max="13275" width="1.7109375" style="27" customWidth="1"/>
    <col min="13276" max="13520" width="11" style="27"/>
    <col min="13521" max="13521" width="4.42578125" style="27" customWidth="1"/>
    <col min="13522" max="13522" width="11" style="27"/>
    <col min="13523" max="13523" width="17.5703125" style="27" customWidth="1"/>
    <col min="13524" max="13524" width="11.5703125" style="27" customWidth="1"/>
    <col min="13525" max="13528" width="11" style="27"/>
    <col min="13529" max="13529" width="22.5703125" style="27" customWidth="1"/>
    <col min="13530" max="13530" width="14" style="27" customWidth="1"/>
    <col min="13531" max="13531" width="1.7109375" style="27" customWidth="1"/>
    <col min="13532" max="13776" width="11" style="27"/>
    <col min="13777" max="13777" width="4.42578125" style="27" customWidth="1"/>
    <col min="13778" max="13778" width="11" style="27"/>
    <col min="13779" max="13779" width="17.5703125" style="27" customWidth="1"/>
    <col min="13780" max="13780" width="11.5703125" style="27" customWidth="1"/>
    <col min="13781" max="13784" width="11" style="27"/>
    <col min="13785" max="13785" width="22.5703125" style="27" customWidth="1"/>
    <col min="13786" max="13786" width="14" style="27" customWidth="1"/>
    <col min="13787" max="13787" width="1.7109375" style="27" customWidth="1"/>
    <col min="13788" max="14032" width="11" style="27"/>
    <col min="14033" max="14033" width="4.42578125" style="27" customWidth="1"/>
    <col min="14034" max="14034" width="11" style="27"/>
    <col min="14035" max="14035" width="17.5703125" style="27" customWidth="1"/>
    <col min="14036" max="14036" width="11.5703125" style="27" customWidth="1"/>
    <col min="14037" max="14040" width="11" style="27"/>
    <col min="14041" max="14041" width="22.5703125" style="27" customWidth="1"/>
    <col min="14042" max="14042" width="14" style="27" customWidth="1"/>
    <col min="14043" max="14043" width="1.7109375" style="27" customWidth="1"/>
    <col min="14044" max="14288" width="11" style="27"/>
    <col min="14289" max="14289" width="4.42578125" style="27" customWidth="1"/>
    <col min="14290" max="14290" width="11" style="27"/>
    <col min="14291" max="14291" width="17.5703125" style="27" customWidth="1"/>
    <col min="14292" max="14292" width="11.5703125" style="27" customWidth="1"/>
    <col min="14293" max="14296" width="11" style="27"/>
    <col min="14297" max="14297" width="22.5703125" style="27" customWidth="1"/>
    <col min="14298" max="14298" width="14" style="27" customWidth="1"/>
    <col min="14299" max="14299" width="1.7109375" style="27" customWidth="1"/>
    <col min="14300" max="14544" width="11" style="27"/>
    <col min="14545" max="14545" width="4.42578125" style="27" customWidth="1"/>
    <col min="14546" max="14546" width="11" style="27"/>
    <col min="14547" max="14547" width="17.5703125" style="27" customWidth="1"/>
    <col min="14548" max="14548" width="11.5703125" style="27" customWidth="1"/>
    <col min="14549" max="14552" width="11" style="27"/>
    <col min="14553" max="14553" width="22.5703125" style="27" customWidth="1"/>
    <col min="14554" max="14554" width="14" style="27" customWidth="1"/>
    <col min="14555" max="14555" width="1.7109375" style="27" customWidth="1"/>
    <col min="14556" max="14800" width="11" style="27"/>
    <col min="14801" max="14801" width="4.42578125" style="27" customWidth="1"/>
    <col min="14802" max="14802" width="11" style="27"/>
    <col min="14803" max="14803" width="17.5703125" style="27" customWidth="1"/>
    <col min="14804" max="14804" width="11.5703125" style="27" customWidth="1"/>
    <col min="14805" max="14808" width="11" style="27"/>
    <col min="14809" max="14809" width="22.5703125" style="27" customWidth="1"/>
    <col min="14810" max="14810" width="14" style="27" customWidth="1"/>
    <col min="14811" max="14811" width="1.7109375" style="27" customWidth="1"/>
    <col min="14812" max="15056" width="11" style="27"/>
    <col min="15057" max="15057" width="4.42578125" style="27" customWidth="1"/>
    <col min="15058" max="15058" width="11" style="27"/>
    <col min="15059" max="15059" width="17.5703125" style="27" customWidth="1"/>
    <col min="15060" max="15060" width="11.5703125" style="27" customWidth="1"/>
    <col min="15061" max="15064" width="11" style="27"/>
    <col min="15065" max="15065" width="22.5703125" style="27" customWidth="1"/>
    <col min="15066" max="15066" width="14" style="27" customWidth="1"/>
    <col min="15067" max="15067" width="1.7109375" style="27" customWidth="1"/>
    <col min="15068" max="15312" width="11" style="27"/>
    <col min="15313" max="15313" width="4.42578125" style="27" customWidth="1"/>
    <col min="15314" max="15314" width="11" style="27"/>
    <col min="15315" max="15315" width="17.5703125" style="27" customWidth="1"/>
    <col min="15316" max="15316" width="11.5703125" style="27" customWidth="1"/>
    <col min="15317" max="15320" width="11" style="27"/>
    <col min="15321" max="15321" width="22.5703125" style="27" customWidth="1"/>
    <col min="15322" max="15322" width="14" style="27" customWidth="1"/>
    <col min="15323" max="15323" width="1.7109375" style="27" customWidth="1"/>
    <col min="15324" max="15568" width="11" style="27"/>
    <col min="15569" max="15569" width="4.42578125" style="27" customWidth="1"/>
    <col min="15570" max="15570" width="11" style="27"/>
    <col min="15571" max="15571" width="17.5703125" style="27" customWidth="1"/>
    <col min="15572" max="15572" width="11.5703125" style="27" customWidth="1"/>
    <col min="15573" max="15576" width="11" style="27"/>
    <col min="15577" max="15577" width="22.5703125" style="27" customWidth="1"/>
    <col min="15578" max="15578" width="14" style="27" customWidth="1"/>
    <col min="15579" max="15579" width="1.7109375" style="27" customWidth="1"/>
    <col min="15580" max="15824" width="11" style="27"/>
    <col min="15825" max="15825" width="4.42578125" style="27" customWidth="1"/>
    <col min="15826" max="15826" width="11" style="27"/>
    <col min="15827" max="15827" width="17.5703125" style="27" customWidth="1"/>
    <col min="15828" max="15828" width="11.5703125" style="27" customWidth="1"/>
    <col min="15829" max="15832" width="11" style="27"/>
    <col min="15833" max="15833" width="22.5703125" style="27" customWidth="1"/>
    <col min="15834" max="15834" width="14" style="27" customWidth="1"/>
    <col min="15835" max="15835" width="1.7109375" style="27" customWidth="1"/>
    <col min="15836" max="16080" width="11" style="27"/>
    <col min="16081" max="16081" width="4.42578125" style="27" customWidth="1"/>
    <col min="16082" max="16082" width="11" style="27"/>
    <col min="16083" max="16083" width="17.5703125" style="27" customWidth="1"/>
    <col min="16084" max="16084" width="11.5703125" style="27" customWidth="1"/>
    <col min="16085" max="16088" width="11" style="27"/>
    <col min="16089" max="16089" width="22.5703125" style="27" customWidth="1"/>
    <col min="16090" max="16090" width="14" style="27" customWidth="1"/>
    <col min="16091" max="16091" width="1.7109375" style="27" customWidth="1"/>
    <col min="16092" max="16384" width="11" style="27"/>
  </cols>
  <sheetData>
    <row r="1" spans="2:10" ht="6" customHeight="1" thickBot="1" x14ac:dyDescent="0.25"/>
    <row r="2" spans="2:10" ht="19.5" customHeight="1" x14ac:dyDescent="0.2">
      <c r="B2" s="28"/>
      <c r="C2" s="29"/>
      <c r="D2" s="30" t="s">
        <v>435</v>
      </c>
      <c r="E2" s="31"/>
      <c r="F2" s="31"/>
      <c r="G2" s="31"/>
      <c r="H2" s="31"/>
      <c r="I2" s="32"/>
      <c r="J2" s="33" t="s">
        <v>436</v>
      </c>
    </row>
    <row r="3" spans="2:10" ht="13.5" thickBot="1" x14ac:dyDescent="0.25">
      <c r="B3" s="34"/>
      <c r="C3" s="35"/>
      <c r="D3" s="36"/>
      <c r="E3" s="37"/>
      <c r="F3" s="37"/>
      <c r="G3" s="37"/>
      <c r="H3" s="37"/>
      <c r="I3" s="38"/>
      <c r="J3" s="39"/>
    </row>
    <row r="4" spans="2:10" x14ac:dyDescent="0.2">
      <c r="B4" s="34"/>
      <c r="C4" s="35"/>
      <c r="D4" s="30" t="s">
        <v>437</v>
      </c>
      <c r="E4" s="31"/>
      <c r="F4" s="31"/>
      <c r="G4" s="31"/>
      <c r="H4" s="31"/>
      <c r="I4" s="32"/>
      <c r="J4" s="33" t="s">
        <v>438</v>
      </c>
    </row>
    <row r="5" spans="2:10" x14ac:dyDescent="0.2">
      <c r="B5" s="34"/>
      <c r="C5" s="35"/>
      <c r="D5" s="40"/>
      <c r="E5" s="41"/>
      <c r="F5" s="41"/>
      <c r="G5" s="41"/>
      <c r="H5" s="41"/>
      <c r="I5" s="42"/>
      <c r="J5" s="43"/>
    </row>
    <row r="6" spans="2:10" ht="13.5" thickBot="1" x14ac:dyDescent="0.25">
      <c r="B6" s="44"/>
      <c r="C6" s="45"/>
      <c r="D6" s="36"/>
      <c r="E6" s="37"/>
      <c r="F6" s="37"/>
      <c r="G6" s="37"/>
      <c r="H6" s="37"/>
      <c r="I6" s="38"/>
      <c r="J6" s="39"/>
    </row>
    <row r="7" spans="2:10" x14ac:dyDescent="0.2">
      <c r="B7" s="46"/>
      <c r="J7" s="47"/>
    </row>
    <row r="8" spans="2:10" x14ac:dyDescent="0.2">
      <c r="B8" s="46"/>
      <c r="J8" s="47"/>
    </row>
    <row r="9" spans="2:10" x14ac:dyDescent="0.2">
      <c r="B9" s="46"/>
      <c r="J9" s="47"/>
    </row>
    <row r="10" spans="2:10" x14ac:dyDescent="0.2">
      <c r="B10" s="46"/>
      <c r="C10" s="48" t="s">
        <v>463</v>
      </c>
      <c r="E10" s="49"/>
      <c r="J10" s="47"/>
    </row>
    <row r="11" spans="2:10" x14ac:dyDescent="0.2">
      <c r="B11" s="46"/>
      <c r="J11" s="47"/>
    </row>
    <row r="12" spans="2:10" x14ac:dyDescent="0.2">
      <c r="B12" s="46"/>
      <c r="C12" s="48" t="s">
        <v>464</v>
      </c>
      <c r="J12" s="47"/>
    </row>
    <row r="13" spans="2:10" x14ac:dyDescent="0.2">
      <c r="B13" s="46"/>
      <c r="C13" s="48" t="s">
        <v>465</v>
      </c>
      <c r="J13" s="47"/>
    </row>
    <row r="14" spans="2:10" x14ac:dyDescent="0.2">
      <c r="B14" s="46"/>
      <c r="J14" s="47"/>
    </row>
    <row r="15" spans="2:10" x14ac:dyDescent="0.2">
      <c r="B15" s="46"/>
      <c r="C15" s="27" t="s">
        <v>466</v>
      </c>
      <c r="J15" s="47"/>
    </row>
    <row r="16" spans="2:10" x14ac:dyDescent="0.2">
      <c r="B16" s="46"/>
      <c r="C16" s="50"/>
      <c r="J16" s="47"/>
    </row>
    <row r="17" spans="2:10" x14ac:dyDescent="0.2">
      <c r="B17" s="46"/>
      <c r="C17" s="27" t="s">
        <v>472</v>
      </c>
      <c r="D17" s="49"/>
      <c r="H17" s="51" t="s">
        <v>439</v>
      </c>
      <c r="I17" s="51" t="s">
        <v>440</v>
      </c>
      <c r="J17" s="47"/>
    </row>
    <row r="18" spans="2:10" x14ac:dyDescent="0.2">
      <c r="B18" s="46"/>
      <c r="C18" s="48" t="s">
        <v>441</v>
      </c>
      <c r="D18" s="48"/>
      <c r="E18" s="48"/>
      <c r="F18" s="48"/>
      <c r="H18" s="52">
        <v>124</v>
      </c>
      <c r="I18" s="53">
        <v>237714656</v>
      </c>
      <c r="J18" s="47"/>
    </row>
    <row r="19" spans="2:10" x14ac:dyDescent="0.2">
      <c r="B19" s="46"/>
      <c r="C19" s="27" t="s">
        <v>442</v>
      </c>
      <c r="H19" s="54">
        <v>22</v>
      </c>
      <c r="I19" s="55">
        <v>41276850</v>
      </c>
      <c r="J19" s="47"/>
    </row>
    <row r="20" spans="2:10" x14ac:dyDescent="0.2">
      <c r="B20" s="46"/>
      <c r="C20" s="27" t="s">
        <v>471</v>
      </c>
      <c r="H20" s="54">
        <v>2</v>
      </c>
      <c r="I20" s="55">
        <v>3662235</v>
      </c>
      <c r="J20" s="47"/>
    </row>
    <row r="21" spans="2:10" x14ac:dyDescent="0.2">
      <c r="B21" s="46"/>
      <c r="C21" s="27" t="s">
        <v>443</v>
      </c>
      <c r="H21" s="54">
        <v>2</v>
      </c>
      <c r="I21" s="55">
        <v>10879632</v>
      </c>
      <c r="J21" s="47"/>
    </row>
    <row r="22" spans="2:10" x14ac:dyDescent="0.2">
      <c r="B22" s="46"/>
      <c r="C22" s="27" t="s">
        <v>444</v>
      </c>
      <c r="H22" s="54"/>
      <c r="I22" s="56">
        <v>0</v>
      </c>
      <c r="J22" s="47"/>
    </row>
    <row r="23" spans="2:10" x14ac:dyDescent="0.2">
      <c r="B23" s="46"/>
      <c r="C23" s="27" t="s">
        <v>445</v>
      </c>
      <c r="H23" s="54"/>
      <c r="I23" s="55">
        <v>0</v>
      </c>
      <c r="J23" s="47"/>
    </row>
    <row r="24" spans="2:10" ht="13.5" thickBot="1" x14ac:dyDescent="0.25">
      <c r="B24" s="46"/>
      <c r="C24" s="27" t="s">
        <v>446</v>
      </c>
      <c r="H24" s="57">
        <v>5</v>
      </c>
      <c r="I24" s="58">
        <v>4612890</v>
      </c>
      <c r="J24" s="47"/>
    </row>
    <row r="25" spans="2:10" x14ac:dyDescent="0.2">
      <c r="B25" s="46"/>
      <c r="C25" s="48" t="s">
        <v>447</v>
      </c>
      <c r="D25" s="48"/>
      <c r="E25" s="48"/>
      <c r="F25" s="48"/>
      <c r="H25" s="52">
        <v>31</v>
      </c>
      <c r="I25" s="59">
        <f>I19+I21+I22+I23+I24+I20</f>
        <v>60431607</v>
      </c>
      <c r="J25" s="47"/>
    </row>
    <row r="26" spans="2:10" x14ac:dyDescent="0.2">
      <c r="B26" s="46"/>
      <c r="C26" s="27" t="s">
        <v>448</v>
      </c>
      <c r="H26" s="54">
        <v>90</v>
      </c>
      <c r="I26" s="55">
        <v>171797224</v>
      </c>
      <c r="J26" s="47"/>
    </row>
    <row r="27" spans="2:10" ht="13.5" thickBot="1" x14ac:dyDescent="0.25">
      <c r="B27" s="46"/>
      <c r="C27" s="27" t="s">
        <v>427</v>
      </c>
      <c r="H27" s="57">
        <v>3</v>
      </c>
      <c r="I27" s="58">
        <v>5485825</v>
      </c>
      <c r="J27" s="47"/>
    </row>
    <row r="28" spans="2:10" x14ac:dyDescent="0.2">
      <c r="B28" s="46"/>
      <c r="C28" s="48" t="s">
        <v>449</v>
      </c>
      <c r="D28" s="48"/>
      <c r="E28" s="48"/>
      <c r="F28" s="48"/>
      <c r="H28" s="52">
        <f>H26+H27</f>
        <v>93</v>
      </c>
      <c r="I28" s="59">
        <f>I26+I27</f>
        <v>177283049</v>
      </c>
      <c r="J28" s="47"/>
    </row>
    <row r="29" spans="2:10" ht="13.5" thickBot="1" x14ac:dyDescent="0.25">
      <c r="B29" s="46"/>
      <c r="C29" s="27" t="s">
        <v>450</v>
      </c>
      <c r="D29" s="48"/>
      <c r="E29" s="48"/>
      <c r="F29" s="48"/>
      <c r="H29" s="57">
        <v>0</v>
      </c>
      <c r="I29" s="58">
        <v>0</v>
      </c>
      <c r="J29" s="47"/>
    </row>
    <row r="30" spans="2:10" x14ac:dyDescent="0.2">
      <c r="B30" s="46"/>
      <c r="C30" s="48" t="s">
        <v>451</v>
      </c>
      <c r="D30" s="48"/>
      <c r="E30" s="48"/>
      <c r="F30" s="48"/>
      <c r="H30" s="54">
        <f>H29</f>
        <v>0</v>
      </c>
      <c r="I30" s="55">
        <f>I29</f>
        <v>0</v>
      </c>
      <c r="J30" s="47"/>
    </row>
    <row r="31" spans="2:10" x14ac:dyDescent="0.2">
      <c r="B31" s="46"/>
      <c r="C31" s="48"/>
      <c r="D31" s="48"/>
      <c r="E31" s="48"/>
      <c r="F31" s="48"/>
      <c r="H31" s="60"/>
      <c r="I31" s="59"/>
      <c r="J31" s="47"/>
    </row>
    <row r="32" spans="2:10" ht="13.5" thickBot="1" x14ac:dyDescent="0.25">
      <c r="B32" s="46"/>
      <c r="C32" s="48" t="s">
        <v>452</v>
      </c>
      <c r="D32" s="48"/>
      <c r="H32" s="61">
        <f>H25+H28+H30</f>
        <v>124</v>
      </c>
      <c r="I32" s="62">
        <f>I25+I28+I30</f>
        <v>237714656</v>
      </c>
      <c r="J32" s="47"/>
    </row>
    <row r="33" spans="2:10" ht="13.5" thickTop="1" x14ac:dyDescent="0.2">
      <c r="B33" s="46"/>
      <c r="C33" s="48"/>
      <c r="D33" s="48"/>
      <c r="H33" s="63"/>
      <c r="I33" s="55"/>
      <c r="J33" s="47"/>
    </row>
    <row r="34" spans="2:10" x14ac:dyDescent="0.2">
      <c r="B34" s="46"/>
      <c r="G34" s="63"/>
      <c r="H34" s="63"/>
      <c r="I34" s="63"/>
      <c r="J34" s="47"/>
    </row>
    <row r="35" spans="2:10" x14ac:dyDescent="0.2">
      <c r="B35" s="46"/>
      <c r="G35" s="63"/>
      <c r="H35" s="63"/>
      <c r="I35" s="63"/>
      <c r="J35" s="47"/>
    </row>
    <row r="36" spans="2:10" x14ac:dyDescent="0.2">
      <c r="B36" s="46"/>
      <c r="G36" s="63"/>
      <c r="H36" s="63"/>
      <c r="I36" s="63"/>
      <c r="J36" s="47"/>
    </row>
    <row r="37" spans="2:10" ht="13.5" thickBot="1" x14ac:dyDescent="0.25">
      <c r="B37" s="46"/>
      <c r="C37" s="64" t="s">
        <v>467</v>
      </c>
      <c r="D37" s="65"/>
      <c r="G37" s="64" t="s">
        <v>453</v>
      </c>
      <c r="H37" s="65"/>
      <c r="I37" s="63"/>
      <c r="J37" s="47"/>
    </row>
    <row r="38" spans="2:10" ht="4.5" customHeight="1" x14ac:dyDescent="0.2">
      <c r="B38" s="46"/>
      <c r="C38" s="63"/>
      <c r="D38" s="63"/>
      <c r="G38" s="63"/>
      <c r="H38" s="63"/>
      <c r="I38" s="63"/>
      <c r="J38" s="47"/>
    </row>
    <row r="39" spans="2:10" x14ac:dyDescent="0.2">
      <c r="B39" s="46"/>
      <c r="C39" s="48" t="s">
        <v>468</v>
      </c>
      <c r="G39" s="66" t="s">
        <v>454</v>
      </c>
      <c r="H39" s="63"/>
      <c r="I39" s="63"/>
      <c r="J39" s="47"/>
    </row>
    <row r="40" spans="2:10" x14ac:dyDescent="0.2">
      <c r="B40" s="46"/>
      <c r="G40" s="63"/>
      <c r="H40" s="63"/>
      <c r="I40" s="63"/>
      <c r="J40" s="47"/>
    </row>
    <row r="41" spans="2:10" ht="18.75" customHeight="1" thickBot="1" x14ac:dyDescent="0.25">
      <c r="B41" s="67"/>
      <c r="C41" s="68"/>
      <c r="D41" s="68"/>
      <c r="E41" s="68"/>
      <c r="F41" s="68"/>
      <c r="G41" s="65"/>
      <c r="H41" s="65"/>
      <c r="I41" s="65"/>
      <c r="J41" s="69"/>
    </row>
  </sheetData>
  <pageMargins left="0.70866141732283472"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C26" sqref="C26"/>
    </sheetView>
  </sheetViews>
  <sheetFormatPr baseColWidth="10" defaultRowHeight="12.75" x14ac:dyDescent="0.2"/>
  <cols>
    <col min="1" max="1" width="4.42578125" style="27" customWidth="1"/>
    <col min="2" max="2" width="11.42578125" style="27"/>
    <col min="3" max="3" width="18.7109375" style="27" customWidth="1"/>
    <col min="4" max="4" width="18.28515625" style="27" customWidth="1"/>
    <col min="5" max="5" width="9.140625" style="27" customWidth="1"/>
    <col min="6" max="8" width="11.42578125" style="27"/>
    <col min="9" max="9" width="19.85546875" style="27" customWidth="1"/>
    <col min="10" max="10" width="15.85546875" style="27" customWidth="1"/>
    <col min="11" max="11" width="7.140625" style="27" customWidth="1"/>
    <col min="12" max="216" width="11.42578125" style="27"/>
    <col min="217" max="217" width="4.42578125" style="27" customWidth="1"/>
    <col min="218" max="218" width="11.42578125" style="27"/>
    <col min="219" max="219" width="17.5703125" style="27" customWidth="1"/>
    <col min="220" max="220" width="11.5703125" style="27" customWidth="1"/>
    <col min="221" max="224" width="11.42578125" style="27"/>
    <col min="225" max="225" width="22.5703125" style="27" customWidth="1"/>
    <col min="226" max="226" width="14" style="27" customWidth="1"/>
    <col min="227" max="227" width="1.7109375" style="27" customWidth="1"/>
    <col min="228" max="472" width="11.42578125" style="27"/>
    <col min="473" max="473" width="4.42578125" style="27" customWidth="1"/>
    <col min="474" max="474" width="11.42578125" style="27"/>
    <col min="475" max="475" width="17.5703125" style="27" customWidth="1"/>
    <col min="476" max="476" width="11.5703125" style="27" customWidth="1"/>
    <col min="477" max="480" width="11.42578125" style="27"/>
    <col min="481" max="481" width="22.5703125" style="27" customWidth="1"/>
    <col min="482" max="482" width="14" style="27" customWidth="1"/>
    <col min="483" max="483" width="1.7109375" style="27" customWidth="1"/>
    <col min="484" max="728" width="11.42578125" style="27"/>
    <col min="729" max="729" width="4.42578125" style="27" customWidth="1"/>
    <col min="730" max="730" width="11.42578125" style="27"/>
    <col min="731" max="731" width="17.5703125" style="27" customWidth="1"/>
    <col min="732" max="732" width="11.5703125" style="27" customWidth="1"/>
    <col min="733" max="736" width="11.42578125" style="27"/>
    <col min="737" max="737" width="22.5703125" style="27" customWidth="1"/>
    <col min="738" max="738" width="14" style="27" customWidth="1"/>
    <col min="739" max="739" width="1.7109375" style="27" customWidth="1"/>
    <col min="740" max="984" width="11.42578125" style="27"/>
    <col min="985" max="985" width="4.42578125" style="27" customWidth="1"/>
    <col min="986" max="986" width="11.42578125" style="27"/>
    <col min="987" max="987" width="17.5703125" style="27" customWidth="1"/>
    <col min="988" max="988" width="11.5703125" style="27" customWidth="1"/>
    <col min="989" max="992" width="11.42578125" style="27"/>
    <col min="993" max="993" width="22.5703125" style="27" customWidth="1"/>
    <col min="994" max="994" width="14" style="27" customWidth="1"/>
    <col min="995" max="995" width="1.7109375" style="27" customWidth="1"/>
    <col min="996" max="1240" width="11.42578125" style="27"/>
    <col min="1241" max="1241" width="4.42578125" style="27" customWidth="1"/>
    <col min="1242" max="1242" width="11.42578125" style="27"/>
    <col min="1243" max="1243" width="17.5703125" style="27" customWidth="1"/>
    <col min="1244" max="1244" width="11.5703125" style="27" customWidth="1"/>
    <col min="1245" max="1248" width="11.42578125" style="27"/>
    <col min="1249" max="1249" width="22.5703125" style="27" customWidth="1"/>
    <col min="1250" max="1250" width="14" style="27" customWidth="1"/>
    <col min="1251" max="1251" width="1.7109375" style="27" customWidth="1"/>
    <col min="1252" max="1496" width="11.42578125" style="27"/>
    <col min="1497" max="1497" width="4.42578125" style="27" customWidth="1"/>
    <col min="1498" max="1498" width="11.42578125" style="27"/>
    <col min="1499" max="1499" width="17.5703125" style="27" customWidth="1"/>
    <col min="1500" max="1500" width="11.5703125" style="27" customWidth="1"/>
    <col min="1501" max="1504" width="11.42578125" style="27"/>
    <col min="1505" max="1505" width="22.5703125" style="27" customWidth="1"/>
    <col min="1506" max="1506" width="14" style="27" customWidth="1"/>
    <col min="1507" max="1507" width="1.7109375" style="27" customWidth="1"/>
    <col min="1508" max="1752" width="11.42578125" style="27"/>
    <col min="1753" max="1753" width="4.42578125" style="27" customWidth="1"/>
    <col min="1754" max="1754" width="11.42578125" style="27"/>
    <col min="1755" max="1755" width="17.5703125" style="27" customWidth="1"/>
    <col min="1756" max="1756" width="11.5703125" style="27" customWidth="1"/>
    <col min="1757" max="1760" width="11.42578125" style="27"/>
    <col min="1761" max="1761" width="22.5703125" style="27" customWidth="1"/>
    <col min="1762" max="1762" width="14" style="27" customWidth="1"/>
    <col min="1763" max="1763" width="1.7109375" style="27" customWidth="1"/>
    <col min="1764" max="2008" width="11.42578125" style="27"/>
    <col min="2009" max="2009" width="4.42578125" style="27" customWidth="1"/>
    <col min="2010" max="2010" width="11.42578125" style="27"/>
    <col min="2011" max="2011" width="17.5703125" style="27" customWidth="1"/>
    <col min="2012" max="2012" width="11.5703125" style="27" customWidth="1"/>
    <col min="2013" max="2016" width="11.42578125" style="27"/>
    <col min="2017" max="2017" width="22.5703125" style="27" customWidth="1"/>
    <col min="2018" max="2018" width="14" style="27" customWidth="1"/>
    <col min="2019" max="2019" width="1.7109375" style="27" customWidth="1"/>
    <col min="2020" max="2264" width="11.42578125" style="27"/>
    <col min="2265" max="2265" width="4.42578125" style="27" customWidth="1"/>
    <col min="2266" max="2266" width="11.42578125" style="27"/>
    <col min="2267" max="2267" width="17.5703125" style="27" customWidth="1"/>
    <col min="2268" max="2268" width="11.5703125" style="27" customWidth="1"/>
    <col min="2269" max="2272" width="11.42578125" style="27"/>
    <col min="2273" max="2273" width="22.5703125" style="27" customWidth="1"/>
    <col min="2274" max="2274" width="14" style="27" customWidth="1"/>
    <col min="2275" max="2275" width="1.7109375" style="27" customWidth="1"/>
    <col min="2276" max="2520" width="11.42578125" style="27"/>
    <col min="2521" max="2521" width="4.42578125" style="27" customWidth="1"/>
    <col min="2522" max="2522" width="11.42578125" style="27"/>
    <col min="2523" max="2523" width="17.5703125" style="27" customWidth="1"/>
    <col min="2524" max="2524" width="11.5703125" style="27" customWidth="1"/>
    <col min="2525" max="2528" width="11.42578125" style="27"/>
    <col min="2529" max="2529" width="22.5703125" style="27" customWidth="1"/>
    <col min="2530" max="2530" width="14" style="27" customWidth="1"/>
    <col min="2531" max="2531" width="1.7109375" style="27" customWidth="1"/>
    <col min="2532" max="2776" width="11.42578125" style="27"/>
    <col min="2777" max="2777" width="4.42578125" style="27" customWidth="1"/>
    <col min="2778" max="2778" width="11.42578125" style="27"/>
    <col min="2779" max="2779" width="17.5703125" style="27" customWidth="1"/>
    <col min="2780" max="2780" width="11.5703125" style="27" customWidth="1"/>
    <col min="2781" max="2784" width="11.42578125" style="27"/>
    <col min="2785" max="2785" width="22.5703125" style="27" customWidth="1"/>
    <col min="2786" max="2786" width="14" style="27" customWidth="1"/>
    <col min="2787" max="2787" width="1.7109375" style="27" customWidth="1"/>
    <col min="2788" max="3032" width="11.42578125" style="27"/>
    <col min="3033" max="3033" width="4.42578125" style="27" customWidth="1"/>
    <col min="3034" max="3034" width="11.42578125" style="27"/>
    <col min="3035" max="3035" width="17.5703125" style="27" customWidth="1"/>
    <col min="3036" max="3036" width="11.5703125" style="27" customWidth="1"/>
    <col min="3037" max="3040" width="11.42578125" style="27"/>
    <col min="3041" max="3041" width="22.5703125" style="27" customWidth="1"/>
    <col min="3042" max="3042" width="14" style="27" customWidth="1"/>
    <col min="3043" max="3043" width="1.7109375" style="27" customWidth="1"/>
    <col min="3044" max="3288" width="11.42578125" style="27"/>
    <col min="3289" max="3289" width="4.42578125" style="27" customWidth="1"/>
    <col min="3290" max="3290" width="11.42578125" style="27"/>
    <col min="3291" max="3291" width="17.5703125" style="27" customWidth="1"/>
    <col min="3292" max="3292" width="11.5703125" style="27" customWidth="1"/>
    <col min="3293" max="3296" width="11.42578125" style="27"/>
    <col min="3297" max="3297" width="22.5703125" style="27" customWidth="1"/>
    <col min="3298" max="3298" width="14" style="27" customWidth="1"/>
    <col min="3299" max="3299" width="1.7109375" style="27" customWidth="1"/>
    <col min="3300" max="3544" width="11.42578125" style="27"/>
    <col min="3545" max="3545" width="4.42578125" style="27" customWidth="1"/>
    <col min="3546" max="3546" width="11.42578125" style="27"/>
    <col min="3547" max="3547" width="17.5703125" style="27" customWidth="1"/>
    <col min="3548" max="3548" width="11.5703125" style="27" customWidth="1"/>
    <col min="3549" max="3552" width="11.42578125" style="27"/>
    <col min="3553" max="3553" width="22.5703125" style="27" customWidth="1"/>
    <col min="3554" max="3554" width="14" style="27" customWidth="1"/>
    <col min="3555" max="3555" width="1.7109375" style="27" customWidth="1"/>
    <col min="3556" max="3800" width="11.42578125" style="27"/>
    <col min="3801" max="3801" width="4.42578125" style="27" customWidth="1"/>
    <col min="3802" max="3802" width="11.42578125" style="27"/>
    <col min="3803" max="3803" width="17.5703125" style="27" customWidth="1"/>
    <col min="3804" max="3804" width="11.5703125" style="27" customWidth="1"/>
    <col min="3805" max="3808" width="11.42578125" style="27"/>
    <col min="3809" max="3809" width="22.5703125" style="27" customWidth="1"/>
    <col min="3810" max="3810" width="14" style="27" customWidth="1"/>
    <col min="3811" max="3811" width="1.7109375" style="27" customWidth="1"/>
    <col min="3812" max="4056" width="11.42578125" style="27"/>
    <col min="4057" max="4057" width="4.42578125" style="27" customWidth="1"/>
    <col min="4058" max="4058" width="11.42578125" style="27"/>
    <col min="4059" max="4059" width="17.5703125" style="27" customWidth="1"/>
    <col min="4060" max="4060" width="11.5703125" style="27" customWidth="1"/>
    <col min="4061" max="4064" width="11.42578125" style="27"/>
    <col min="4065" max="4065" width="22.5703125" style="27" customWidth="1"/>
    <col min="4066" max="4066" width="14" style="27" customWidth="1"/>
    <col min="4067" max="4067" width="1.7109375" style="27" customWidth="1"/>
    <col min="4068" max="4312" width="11.42578125" style="27"/>
    <col min="4313" max="4313" width="4.42578125" style="27" customWidth="1"/>
    <col min="4314" max="4314" width="11.42578125" style="27"/>
    <col min="4315" max="4315" width="17.5703125" style="27" customWidth="1"/>
    <col min="4316" max="4316" width="11.5703125" style="27" customWidth="1"/>
    <col min="4317" max="4320" width="11.42578125" style="27"/>
    <col min="4321" max="4321" width="22.5703125" style="27" customWidth="1"/>
    <col min="4322" max="4322" width="14" style="27" customWidth="1"/>
    <col min="4323" max="4323" width="1.7109375" style="27" customWidth="1"/>
    <col min="4324" max="4568" width="11.42578125" style="27"/>
    <col min="4569" max="4569" width="4.42578125" style="27" customWidth="1"/>
    <col min="4570" max="4570" width="11.42578125" style="27"/>
    <col min="4571" max="4571" width="17.5703125" style="27" customWidth="1"/>
    <col min="4572" max="4572" width="11.5703125" style="27" customWidth="1"/>
    <col min="4573" max="4576" width="11.42578125" style="27"/>
    <col min="4577" max="4577" width="22.5703125" style="27" customWidth="1"/>
    <col min="4578" max="4578" width="14" style="27" customWidth="1"/>
    <col min="4579" max="4579" width="1.7109375" style="27" customWidth="1"/>
    <col min="4580" max="4824" width="11.42578125" style="27"/>
    <col min="4825" max="4825" width="4.42578125" style="27" customWidth="1"/>
    <col min="4826" max="4826" width="11.42578125" style="27"/>
    <col min="4827" max="4827" width="17.5703125" style="27" customWidth="1"/>
    <col min="4828" max="4828" width="11.5703125" style="27" customWidth="1"/>
    <col min="4829" max="4832" width="11.42578125" style="27"/>
    <col min="4833" max="4833" width="22.5703125" style="27" customWidth="1"/>
    <col min="4834" max="4834" width="14" style="27" customWidth="1"/>
    <col min="4835" max="4835" width="1.7109375" style="27" customWidth="1"/>
    <col min="4836" max="5080" width="11.42578125" style="27"/>
    <col min="5081" max="5081" width="4.42578125" style="27" customWidth="1"/>
    <col min="5082" max="5082" width="11.42578125" style="27"/>
    <col min="5083" max="5083" width="17.5703125" style="27" customWidth="1"/>
    <col min="5084" max="5084" width="11.5703125" style="27" customWidth="1"/>
    <col min="5085" max="5088" width="11.42578125" style="27"/>
    <col min="5089" max="5089" width="22.5703125" style="27" customWidth="1"/>
    <col min="5090" max="5090" width="14" style="27" customWidth="1"/>
    <col min="5091" max="5091" width="1.7109375" style="27" customWidth="1"/>
    <col min="5092" max="5336" width="11.42578125" style="27"/>
    <col min="5337" max="5337" width="4.42578125" style="27" customWidth="1"/>
    <col min="5338" max="5338" width="11.42578125" style="27"/>
    <col min="5339" max="5339" width="17.5703125" style="27" customWidth="1"/>
    <col min="5340" max="5340" width="11.5703125" style="27" customWidth="1"/>
    <col min="5341" max="5344" width="11.42578125" style="27"/>
    <col min="5345" max="5345" width="22.5703125" style="27" customWidth="1"/>
    <col min="5346" max="5346" width="14" style="27" customWidth="1"/>
    <col min="5347" max="5347" width="1.7109375" style="27" customWidth="1"/>
    <col min="5348" max="5592" width="11.42578125" style="27"/>
    <col min="5593" max="5593" width="4.42578125" style="27" customWidth="1"/>
    <col min="5594" max="5594" width="11.42578125" style="27"/>
    <col min="5595" max="5595" width="17.5703125" style="27" customWidth="1"/>
    <col min="5596" max="5596" width="11.5703125" style="27" customWidth="1"/>
    <col min="5597" max="5600" width="11.42578125" style="27"/>
    <col min="5601" max="5601" width="22.5703125" style="27" customWidth="1"/>
    <col min="5602" max="5602" width="14" style="27" customWidth="1"/>
    <col min="5603" max="5603" width="1.7109375" style="27" customWidth="1"/>
    <col min="5604" max="5848" width="11.42578125" style="27"/>
    <col min="5849" max="5849" width="4.42578125" style="27" customWidth="1"/>
    <col min="5850" max="5850" width="11.42578125" style="27"/>
    <col min="5851" max="5851" width="17.5703125" style="27" customWidth="1"/>
    <col min="5852" max="5852" width="11.5703125" style="27" customWidth="1"/>
    <col min="5853" max="5856" width="11.42578125" style="27"/>
    <col min="5857" max="5857" width="22.5703125" style="27" customWidth="1"/>
    <col min="5858" max="5858" width="14" style="27" customWidth="1"/>
    <col min="5859" max="5859" width="1.7109375" style="27" customWidth="1"/>
    <col min="5860" max="6104" width="11.42578125" style="27"/>
    <col min="6105" max="6105" width="4.42578125" style="27" customWidth="1"/>
    <col min="6106" max="6106" width="11.42578125" style="27"/>
    <col min="6107" max="6107" width="17.5703125" style="27" customWidth="1"/>
    <col min="6108" max="6108" width="11.5703125" style="27" customWidth="1"/>
    <col min="6109" max="6112" width="11.42578125" style="27"/>
    <col min="6113" max="6113" width="22.5703125" style="27" customWidth="1"/>
    <col min="6114" max="6114" width="14" style="27" customWidth="1"/>
    <col min="6115" max="6115" width="1.7109375" style="27" customWidth="1"/>
    <col min="6116" max="6360" width="11.42578125" style="27"/>
    <col min="6361" max="6361" width="4.42578125" style="27" customWidth="1"/>
    <col min="6362" max="6362" width="11.42578125" style="27"/>
    <col min="6363" max="6363" width="17.5703125" style="27" customWidth="1"/>
    <col min="6364" max="6364" width="11.5703125" style="27" customWidth="1"/>
    <col min="6365" max="6368" width="11.42578125" style="27"/>
    <col min="6369" max="6369" width="22.5703125" style="27" customWidth="1"/>
    <col min="6370" max="6370" width="14" style="27" customWidth="1"/>
    <col min="6371" max="6371" width="1.7109375" style="27" customWidth="1"/>
    <col min="6372" max="6616" width="11.42578125" style="27"/>
    <col min="6617" max="6617" width="4.42578125" style="27" customWidth="1"/>
    <col min="6618" max="6618" width="11.42578125" style="27"/>
    <col min="6619" max="6619" width="17.5703125" style="27" customWidth="1"/>
    <col min="6620" max="6620" width="11.5703125" style="27" customWidth="1"/>
    <col min="6621" max="6624" width="11.42578125" style="27"/>
    <col min="6625" max="6625" width="22.5703125" style="27" customWidth="1"/>
    <col min="6626" max="6626" width="14" style="27" customWidth="1"/>
    <col min="6627" max="6627" width="1.7109375" style="27" customWidth="1"/>
    <col min="6628" max="6872" width="11.42578125" style="27"/>
    <col min="6873" max="6873" width="4.42578125" style="27" customWidth="1"/>
    <col min="6874" max="6874" width="11.42578125" style="27"/>
    <col min="6875" max="6875" width="17.5703125" style="27" customWidth="1"/>
    <col min="6876" max="6876" width="11.5703125" style="27" customWidth="1"/>
    <col min="6877" max="6880" width="11.42578125" style="27"/>
    <col min="6881" max="6881" width="22.5703125" style="27" customWidth="1"/>
    <col min="6882" max="6882" width="14" style="27" customWidth="1"/>
    <col min="6883" max="6883" width="1.7109375" style="27" customWidth="1"/>
    <col min="6884" max="7128" width="11.42578125" style="27"/>
    <col min="7129" max="7129" width="4.42578125" style="27" customWidth="1"/>
    <col min="7130" max="7130" width="11.42578125" style="27"/>
    <col min="7131" max="7131" width="17.5703125" style="27" customWidth="1"/>
    <col min="7132" max="7132" width="11.5703125" style="27" customWidth="1"/>
    <col min="7133" max="7136" width="11.42578125" style="27"/>
    <col min="7137" max="7137" width="22.5703125" style="27" customWidth="1"/>
    <col min="7138" max="7138" width="14" style="27" customWidth="1"/>
    <col min="7139" max="7139" width="1.7109375" style="27" customWidth="1"/>
    <col min="7140" max="7384" width="11.42578125" style="27"/>
    <col min="7385" max="7385" width="4.42578125" style="27" customWidth="1"/>
    <col min="7386" max="7386" width="11.42578125" style="27"/>
    <col min="7387" max="7387" width="17.5703125" style="27" customWidth="1"/>
    <col min="7388" max="7388" width="11.5703125" style="27" customWidth="1"/>
    <col min="7389" max="7392" width="11.42578125" style="27"/>
    <col min="7393" max="7393" width="22.5703125" style="27" customWidth="1"/>
    <col min="7394" max="7394" width="14" style="27" customWidth="1"/>
    <col min="7395" max="7395" width="1.7109375" style="27" customWidth="1"/>
    <col min="7396" max="7640" width="11.42578125" style="27"/>
    <col min="7641" max="7641" width="4.42578125" style="27" customWidth="1"/>
    <col min="7642" max="7642" width="11.42578125" style="27"/>
    <col min="7643" max="7643" width="17.5703125" style="27" customWidth="1"/>
    <col min="7644" max="7644" width="11.5703125" style="27" customWidth="1"/>
    <col min="7645" max="7648" width="11.42578125" style="27"/>
    <col min="7649" max="7649" width="22.5703125" style="27" customWidth="1"/>
    <col min="7650" max="7650" width="14" style="27" customWidth="1"/>
    <col min="7651" max="7651" width="1.7109375" style="27" customWidth="1"/>
    <col min="7652" max="7896" width="11.42578125" style="27"/>
    <col min="7897" max="7897" width="4.42578125" style="27" customWidth="1"/>
    <col min="7898" max="7898" width="11.42578125" style="27"/>
    <col min="7899" max="7899" width="17.5703125" style="27" customWidth="1"/>
    <col min="7900" max="7900" width="11.5703125" style="27" customWidth="1"/>
    <col min="7901" max="7904" width="11.42578125" style="27"/>
    <col min="7905" max="7905" width="22.5703125" style="27" customWidth="1"/>
    <col min="7906" max="7906" width="14" style="27" customWidth="1"/>
    <col min="7907" max="7907" width="1.7109375" style="27" customWidth="1"/>
    <col min="7908" max="8152" width="11.42578125" style="27"/>
    <col min="8153" max="8153" width="4.42578125" style="27" customWidth="1"/>
    <col min="8154" max="8154" width="11.42578125" style="27"/>
    <col min="8155" max="8155" width="17.5703125" style="27" customWidth="1"/>
    <col min="8156" max="8156" width="11.5703125" style="27" customWidth="1"/>
    <col min="8157" max="8160" width="11.42578125" style="27"/>
    <col min="8161" max="8161" width="22.5703125" style="27" customWidth="1"/>
    <col min="8162" max="8162" width="14" style="27" customWidth="1"/>
    <col min="8163" max="8163" width="1.7109375" style="27" customWidth="1"/>
    <col min="8164" max="8408" width="11.42578125" style="27"/>
    <col min="8409" max="8409" width="4.42578125" style="27" customWidth="1"/>
    <col min="8410" max="8410" width="11.42578125" style="27"/>
    <col min="8411" max="8411" width="17.5703125" style="27" customWidth="1"/>
    <col min="8412" max="8412" width="11.5703125" style="27" customWidth="1"/>
    <col min="8413" max="8416" width="11.42578125" style="27"/>
    <col min="8417" max="8417" width="22.5703125" style="27" customWidth="1"/>
    <col min="8418" max="8418" width="14" style="27" customWidth="1"/>
    <col min="8419" max="8419" width="1.7109375" style="27" customWidth="1"/>
    <col min="8420" max="8664" width="11.42578125" style="27"/>
    <col min="8665" max="8665" width="4.42578125" style="27" customWidth="1"/>
    <col min="8666" max="8666" width="11.42578125" style="27"/>
    <col min="8667" max="8667" width="17.5703125" style="27" customWidth="1"/>
    <col min="8668" max="8668" width="11.5703125" style="27" customWidth="1"/>
    <col min="8669" max="8672" width="11.42578125" style="27"/>
    <col min="8673" max="8673" width="22.5703125" style="27" customWidth="1"/>
    <col min="8674" max="8674" width="14" style="27" customWidth="1"/>
    <col min="8675" max="8675" width="1.7109375" style="27" customWidth="1"/>
    <col min="8676" max="8920" width="11.42578125" style="27"/>
    <col min="8921" max="8921" width="4.42578125" style="27" customWidth="1"/>
    <col min="8922" max="8922" width="11.42578125" style="27"/>
    <col min="8923" max="8923" width="17.5703125" style="27" customWidth="1"/>
    <col min="8924" max="8924" width="11.5703125" style="27" customWidth="1"/>
    <col min="8925" max="8928" width="11.42578125" style="27"/>
    <col min="8929" max="8929" width="22.5703125" style="27" customWidth="1"/>
    <col min="8930" max="8930" width="14" style="27" customWidth="1"/>
    <col min="8931" max="8931" width="1.7109375" style="27" customWidth="1"/>
    <col min="8932" max="9176" width="11.42578125" style="27"/>
    <col min="9177" max="9177" width="4.42578125" style="27" customWidth="1"/>
    <col min="9178" max="9178" width="11.42578125" style="27"/>
    <col min="9179" max="9179" width="17.5703125" style="27" customWidth="1"/>
    <col min="9180" max="9180" width="11.5703125" style="27" customWidth="1"/>
    <col min="9181" max="9184" width="11.42578125" style="27"/>
    <col min="9185" max="9185" width="22.5703125" style="27" customWidth="1"/>
    <col min="9186" max="9186" width="14" style="27" customWidth="1"/>
    <col min="9187" max="9187" width="1.7109375" style="27" customWidth="1"/>
    <col min="9188" max="9432" width="11.42578125" style="27"/>
    <col min="9433" max="9433" width="4.42578125" style="27" customWidth="1"/>
    <col min="9434" max="9434" width="11.42578125" style="27"/>
    <col min="9435" max="9435" width="17.5703125" style="27" customWidth="1"/>
    <col min="9436" max="9436" width="11.5703125" style="27" customWidth="1"/>
    <col min="9437" max="9440" width="11.42578125" style="27"/>
    <col min="9441" max="9441" width="22.5703125" style="27" customWidth="1"/>
    <col min="9442" max="9442" width="14" style="27" customWidth="1"/>
    <col min="9443" max="9443" width="1.7109375" style="27" customWidth="1"/>
    <col min="9444" max="9688" width="11.42578125" style="27"/>
    <col min="9689" max="9689" width="4.42578125" style="27" customWidth="1"/>
    <col min="9690" max="9690" width="11.42578125" style="27"/>
    <col min="9691" max="9691" width="17.5703125" style="27" customWidth="1"/>
    <col min="9692" max="9692" width="11.5703125" style="27" customWidth="1"/>
    <col min="9693" max="9696" width="11.42578125" style="27"/>
    <col min="9697" max="9697" width="22.5703125" style="27" customWidth="1"/>
    <col min="9698" max="9698" width="14" style="27" customWidth="1"/>
    <col min="9699" max="9699" width="1.7109375" style="27" customWidth="1"/>
    <col min="9700" max="9944" width="11.42578125" style="27"/>
    <col min="9945" max="9945" width="4.42578125" style="27" customWidth="1"/>
    <col min="9946" max="9946" width="11.42578125" style="27"/>
    <col min="9947" max="9947" width="17.5703125" style="27" customWidth="1"/>
    <col min="9948" max="9948" width="11.5703125" style="27" customWidth="1"/>
    <col min="9949" max="9952" width="11.42578125" style="27"/>
    <col min="9953" max="9953" width="22.5703125" style="27" customWidth="1"/>
    <col min="9954" max="9954" width="14" style="27" customWidth="1"/>
    <col min="9955" max="9955" width="1.7109375" style="27" customWidth="1"/>
    <col min="9956" max="10200" width="11.42578125" style="27"/>
    <col min="10201" max="10201" width="4.42578125" style="27" customWidth="1"/>
    <col min="10202" max="10202" width="11.42578125" style="27"/>
    <col min="10203" max="10203" width="17.5703125" style="27" customWidth="1"/>
    <col min="10204" max="10204" width="11.5703125" style="27" customWidth="1"/>
    <col min="10205" max="10208" width="11.42578125" style="27"/>
    <col min="10209" max="10209" width="22.5703125" style="27" customWidth="1"/>
    <col min="10210" max="10210" width="14" style="27" customWidth="1"/>
    <col min="10211" max="10211" width="1.7109375" style="27" customWidth="1"/>
    <col min="10212" max="10456" width="11.42578125" style="27"/>
    <col min="10457" max="10457" width="4.42578125" style="27" customWidth="1"/>
    <col min="10458" max="10458" width="11.42578125" style="27"/>
    <col min="10459" max="10459" width="17.5703125" style="27" customWidth="1"/>
    <col min="10460" max="10460" width="11.5703125" style="27" customWidth="1"/>
    <col min="10461" max="10464" width="11.42578125" style="27"/>
    <col min="10465" max="10465" width="22.5703125" style="27" customWidth="1"/>
    <col min="10466" max="10466" width="14" style="27" customWidth="1"/>
    <col min="10467" max="10467" width="1.7109375" style="27" customWidth="1"/>
    <col min="10468" max="10712" width="11.42578125" style="27"/>
    <col min="10713" max="10713" width="4.42578125" style="27" customWidth="1"/>
    <col min="10714" max="10714" width="11.42578125" style="27"/>
    <col min="10715" max="10715" width="17.5703125" style="27" customWidth="1"/>
    <col min="10716" max="10716" width="11.5703125" style="27" customWidth="1"/>
    <col min="10717" max="10720" width="11.42578125" style="27"/>
    <col min="10721" max="10721" width="22.5703125" style="27" customWidth="1"/>
    <col min="10722" max="10722" width="14" style="27" customWidth="1"/>
    <col min="10723" max="10723" width="1.7109375" style="27" customWidth="1"/>
    <col min="10724" max="10968" width="11.42578125" style="27"/>
    <col min="10969" max="10969" width="4.42578125" style="27" customWidth="1"/>
    <col min="10970" max="10970" width="11.42578125" style="27"/>
    <col min="10971" max="10971" width="17.5703125" style="27" customWidth="1"/>
    <col min="10972" max="10972" width="11.5703125" style="27" customWidth="1"/>
    <col min="10973" max="10976" width="11.42578125" style="27"/>
    <col min="10977" max="10977" width="22.5703125" style="27" customWidth="1"/>
    <col min="10978" max="10978" width="14" style="27" customWidth="1"/>
    <col min="10979" max="10979" width="1.7109375" style="27" customWidth="1"/>
    <col min="10980" max="11224" width="11.42578125" style="27"/>
    <col min="11225" max="11225" width="4.42578125" style="27" customWidth="1"/>
    <col min="11226" max="11226" width="11.42578125" style="27"/>
    <col min="11227" max="11227" width="17.5703125" style="27" customWidth="1"/>
    <col min="11228" max="11228" width="11.5703125" style="27" customWidth="1"/>
    <col min="11229" max="11232" width="11.42578125" style="27"/>
    <col min="11233" max="11233" width="22.5703125" style="27" customWidth="1"/>
    <col min="11234" max="11234" width="14" style="27" customWidth="1"/>
    <col min="11235" max="11235" width="1.7109375" style="27" customWidth="1"/>
    <col min="11236" max="11480" width="11.42578125" style="27"/>
    <col min="11481" max="11481" width="4.42578125" style="27" customWidth="1"/>
    <col min="11482" max="11482" width="11.42578125" style="27"/>
    <col min="11483" max="11483" width="17.5703125" style="27" customWidth="1"/>
    <col min="11484" max="11484" width="11.5703125" style="27" customWidth="1"/>
    <col min="11485" max="11488" width="11.42578125" style="27"/>
    <col min="11489" max="11489" width="22.5703125" style="27" customWidth="1"/>
    <col min="11490" max="11490" width="14" style="27" customWidth="1"/>
    <col min="11491" max="11491" width="1.7109375" style="27" customWidth="1"/>
    <col min="11492" max="11736" width="11.42578125" style="27"/>
    <col min="11737" max="11737" width="4.42578125" style="27" customWidth="1"/>
    <col min="11738" max="11738" width="11.42578125" style="27"/>
    <col min="11739" max="11739" width="17.5703125" style="27" customWidth="1"/>
    <col min="11740" max="11740" width="11.5703125" style="27" customWidth="1"/>
    <col min="11741" max="11744" width="11.42578125" style="27"/>
    <col min="11745" max="11745" width="22.5703125" style="27" customWidth="1"/>
    <col min="11746" max="11746" width="14" style="27" customWidth="1"/>
    <col min="11747" max="11747" width="1.7109375" style="27" customWidth="1"/>
    <col min="11748" max="11992" width="11.42578125" style="27"/>
    <col min="11993" max="11993" width="4.42578125" style="27" customWidth="1"/>
    <col min="11994" max="11994" width="11.42578125" style="27"/>
    <col min="11995" max="11995" width="17.5703125" style="27" customWidth="1"/>
    <col min="11996" max="11996" width="11.5703125" style="27" customWidth="1"/>
    <col min="11997" max="12000" width="11.42578125" style="27"/>
    <col min="12001" max="12001" width="22.5703125" style="27" customWidth="1"/>
    <col min="12002" max="12002" width="14" style="27" customWidth="1"/>
    <col min="12003" max="12003" width="1.7109375" style="27" customWidth="1"/>
    <col min="12004" max="12248" width="11.42578125" style="27"/>
    <col min="12249" max="12249" width="4.42578125" style="27" customWidth="1"/>
    <col min="12250" max="12250" width="11.42578125" style="27"/>
    <col min="12251" max="12251" width="17.5703125" style="27" customWidth="1"/>
    <col min="12252" max="12252" width="11.5703125" style="27" customWidth="1"/>
    <col min="12253" max="12256" width="11.42578125" style="27"/>
    <col min="12257" max="12257" width="22.5703125" style="27" customWidth="1"/>
    <col min="12258" max="12258" width="14" style="27" customWidth="1"/>
    <col min="12259" max="12259" width="1.7109375" style="27" customWidth="1"/>
    <col min="12260" max="12504" width="11.42578125" style="27"/>
    <col min="12505" max="12505" width="4.42578125" style="27" customWidth="1"/>
    <col min="12506" max="12506" width="11.42578125" style="27"/>
    <col min="12507" max="12507" width="17.5703125" style="27" customWidth="1"/>
    <col min="12508" max="12508" width="11.5703125" style="27" customWidth="1"/>
    <col min="12509" max="12512" width="11.42578125" style="27"/>
    <col min="12513" max="12513" width="22.5703125" style="27" customWidth="1"/>
    <col min="12514" max="12514" width="14" style="27" customWidth="1"/>
    <col min="12515" max="12515" width="1.7109375" style="27" customWidth="1"/>
    <col min="12516" max="12760" width="11.42578125" style="27"/>
    <col min="12761" max="12761" width="4.42578125" style="27" customWidth="1"/>
    <col min="12762" max="12762" width="11.42578125" style="27"/>
    <col min="12763" max="12763" width="17.5703125" style="27" customWidth="1"/>
    <col min="12764" max="12764" width="11.5703125" style="27" customWidth="1"/>
    <col min="12765" max="12768" width="11.42578125" style="27"/>
    <col min="12769" max="12769" width="22.5703125" style="27" customWidth="1"/>
    <col min="12770" max="12770" width="14" style="27" customWidth="1"/>
    <col min="12771" max="12771" width="1.7109375" style="27" customWidth="1"/>
    <col min="12772" max="13016" width="11.42578125" style="27"/>
    <col min="13017" max="13017" width="4.42578125" style="27" customWidth="1"/>
    <col min="13018" max="13018" width="11.42578125" style="27"/>
    <col min="13019" max="13019" width="17.5703125" style="27" customWidth="1"/>
    <col min="13020" max="13020" width="11.5703125" style="27" customWidth="1"/>
    <col min="13021" max="13024" width="11.42578125" style="27"/>
    <col min="13025" max="13025" width="22.5703125" style="27" customWidth="1"/>
    <col min="13026" max="13026" width="14" style="27" customWidth="1"/>
    <col min="13027" max="13027" width="1.7109375" style="27" customWidth="1"/>
    <col min="13028" max="13272" width="11.42578125" style="27"/>
    <col min="13273" max="13273" width="4.42578125" style="27" customWidth="1"/>
    <col min="13274" max="13274" width="11.42578125" style="27"/>
    <col min="13275" max="13275" width="17.5703125" style="27" customWidth="1"/>
    <col min="13276" max="13276" width="11.5703125" style="27" customWidth="1"/>
    <col min="13277" max="13280" width="11.42578125" style="27"/>
    <col min="13281" max="13281" width="22.5703125" style="27" customWidth="1"/>
    <col min="13282" max="13282" width="14" style="27" customWidth="1"/>
    <col min="13283" max="13283" width="1.7109375" style="27" customWidth="1"/>
    <col min="13284" max="13528" width="11.42578125" style="27"/>
    <col min="13529" max="13529" width="4.42578125" style="27" customWidth="1"/>
    <col min="13530" max="13530" width="11.42578125" style="27"/>
    <col min="13531" max="13531" width="17.5703125" style="27" customWidth="1"/>
    <col min="13532" max="13532" width="11.5703125" style="27" customWidth="1"/>
    <col min="13533" max="13536" width="11.42578125" style="27"/>
    <col min="13537" max="13537" width="22.5703125" style="27" customWidth="1"/>
    <col min="13538" max="13538" width="14" style="27" customWidth="1"/>
    <col min="13539" max="13539" width="1.7109375" style="27" customWidth="1"/>
    <col min="13540" max="13784" width="11.42578125" style="27"/>
    <col min="13785" max="13785" width="4.42578125" style="27" customWidth="1"/>
    <col min="13786" max="13786" width="11.42578125" style="27"/>
    <col min="13787" max="13787" width="17.5703125" style="27" customWidth="1"/>
    <col min="13788" max="13788" width="11.5703125" style="27" customWidth="1"/>
    <col min="13789" max="13792" width="11.42578125" style="27"/>
    <col min="13793" max="13793" width="22.5703125" style="27" customWidth="1"/>
    <col min="13794" max="13794" width="14" style="27" customWidth="1"/>
    <col min="13795" max="13795" width="1.7109375" style="27" customWidth="1"/>
    <col min="13796" max="14040" width="11.42578125" style="27"/>
    <col min="14041" max="14041" width="4.42578125" style="27" customWidth="1"/>
    <col min="14042" max="14042" width="11.42578125" style="27"/>
    <col min="14043" max="14043" width="17.5703125" style="27" customWidth="1"/>
    <col min="14044" max="14044" width="11.5703125" style="27" customWidth="1"/>
    <col min="14045" max="14048" width="11.42578125" style="27"/>
    <col min="14049" max="14049" width="22.5703125" style="27" customWidth="1"/>
    <col min="14050" max="14050" width="14" style="27" customWidth="1"/>
    <col min="14051" max="14051" width="1.7109375" style="27" customWidth="1"/>
    <col min="14052" max="14296" width="11.42578125" style="27"/>
    <col min="14297" max="14297" width="4.42578125" style="27" customWidth="1"/>
    <col min="14298" max="14298" width="11.42578125" style="27"/>
    <col min="14299" max="14299" width="17.5703125" style="27" customWidth="1"/>
    <col min="14300" max="14300" width="11.5703125" style="27" customWidth="1"/>
    <col min="14301" max="14304" width="11.42578125" style="27"/>
    <col min="14305" max="14305" width="22.5703125" style="27" customWidth="1"/>
    <col min="14306" max="14306" width="14" style="27" customWidth="1"/>
    <col min="14307" max="14307" width="1.7109375" style="27" customWidth="1"/>
    <col min="14308" max="14552" width="11.42578125" style="27"/>
    <col min="14553" max="14553" width="4.42578125" style="27" customWidth="1"/>
    <col min="14554" max="14554" width="11.42578125" style="27"/>
    <col min="14555" max="14555" width="17.5703125" style="27" customWidth="1"/>
    <col min="14556" max="14556" width="11.5703125" style="27" customWidth="1"/>
    <col min="14557" max="14560" width="11.42578125" style="27"/>
    <col min="14561" max="14561" width="22.5703125" style="27" customWidth="1"/>
    <col min="14562" max="14562" width="14" style="27" customWidth="1"/>
    <col min="14563" max="14563" width="1.7109375" style="27" customWidth="1"/>
    <col min="14564" max="14808" width="11.42578125" style="27"/>
    <col min="14809" max="14809" width="4.42578125" style="27" customWidth="1"/>
    <col min="14810" max="14810" width="11.42578125" style="27"/>
    <col min="14811" max="14811" width="17.5703125" style="27" customWidth="1"/>
    <col min="14812" max="14812" width="11.5703125" style="27" customWidth="1"/>
    <col min="14813" max="14816" width="11.42578125" style="27"/>
    <col min="14817" max="14817" width="22.5703125" style="27" customWidth="1"/>
    <col min="14818" max="14818" width="14" style="27" customWidth="1"/>
    <col min="14819" max="14819" width="1.7109375" style="27" customWidth="1"/>
    <col min="14820" max="15064" width="11.42578125" style="27"/>
    <col min="15065" max="15065" width="4.42578125" style="27" customWidth="1"/>
    <col min="15066" max="15066" width="11.42578125" style="27"/>
    <col min="15067" max="15067" width="17.5703125" style="27" customWidth="1"/>
    <col min="15068" max="15068" width="11.5703125" style="27" customWidth="1"/>
    <col min="15069" max="15072" width="11.42578125" style="27"/>
    <col min="15073" max="15073" width="22.5703125" style="27" customWidth="1"/>
    <col min="15074" max="15074" width="14" style="27" customWidth="1"/>
    <col min="15075" max="15075" width="1.7109375" style="27" customWidth="1"/>
    <col min="15076" max="15320" width="11.42578125" style="27"/>
    <col min="15321" max="15321" width="4.42578125" style="27" customWidth="1"/>
    <col min="15322" max="15322" width="11.42578125" style="27"/>
    <col min="15323" max="15323" width="17.5703125" style="27" customWidth="1"/>
    <col min="15324" max="15324" width="11.5703125" style="27" customWidth="1"/>
    <col min="15325" max="15328" width="11.42578125" style="27"/>
    <col min="15329" max="15329" width="22.5703125" style="27" customWidth="1"/>
    <col min="15330" max="15330" width="14" style="27" customWidth="1"/>
    <col min="15331" max="15331" width="1.7109375" style="27" customWidth="1"/>
    <col min="15332" max="15576" width="11.42578125" style="27"/>
    <col min="15577" max="15577" width="4.42578125" style="27" customWidth="1"/>
    <col min="15578" max="15578" width="11.42578125" style="27"/>
    <col min="15579" max="15579" width="17.5703125" style="27" customWidth="1"/>
    <col min="15580" max="15580" width="11.5703125" style="27" customWidth="1"/>
    <col min="15581" max="15584" width="11.42578125" style="27"/>
    <col min="15585" max="15585" width="22.5703125" style="27" customWidth="1"/>
    <col min="15586" max="15586" width="14" style="27" customWidth="1"/>
    <col min="15587" max="15587" width="1.7109375" style="27" customWidth="1"/>
    <col min="15588" max="15832" width="11.42578125" style="27"/>
    <col min="15833" max="15833" width="4.42578125" style="27" customWidth="1"/>
    <col min="15834" max="15834" width="11.42578125" style="27"/>
    <col min="15835" max="15835" width="17.5703125" style="27" customWidth="1"/>
    <col min="15836" max="15836" width="11.5703125" style="27" customWidth="1"/>
    <col min="15837" max="15840" width="11.42578125" style="27"/>
    <col min="15841" max="15841" width="22.5703125" style="27" customWidth="1"/>
    <col min="15842" max="15842" width="14" style="27" customWidth="1"/>
    <col min="15843" max="15843" width="1.7109375" style="27" customWidth="1"/>
    <col min="15844" max="16088" width="11.42578125" style="27"/>
    <col min="16089" max="16089" width="4.42578125" style="27" customWidth="1"/>
    <col min="16090" max="16090" width="11.42578125" style="27"/>
    <col min="16091" max="16091" width="17.5703125" style="27" customWidth="1"/>
    <col min="16092" max="16092" width="11.5703125" style="27" customWidth="1"/>
    <col min="16093" max="16096" width="11.42578125" style="27"/>
    <col min="16097" max="16097" width="22.5703125" style="27" customWidth="1"/>
    <col min="16098" max="16098" width="21.5703125" style="27" bestFit="1" customWidth="1"/>
    <col min="16099" max="16099" width="1.7109375" style="27" customWidth="1"/>
    <col min="16100" max="16384" width="11.42578125" style="27"/>
  </cols>
  <sheetData>
    <row r="1" spans="2:10" ht="18" customHeight="1" thickBot="1" x14ac:dyDescent="0.25"/>
    <row r="2" spans="2:10" ht="35.25" customHeight="1" thickBot="1" x14ac:dyDescent="0.25">
      <c r="B2" s="86"/>
      <c r="C2" s="87"/>
      <c r="D2" s="90" t="s">
        <v>455</v>
      </c>
      <c r="E2" s="91"/>
      <c r="F2" s="91"/>
      <c r="G2" s="91"/>
      <c r="H2" s="91"/>
      <c r="I2" s="92"/>
      <c r="J2" s="70" t="s">
        <v>456</v>
      </c>
    </row>
    <row r="3" spans="2:10" ht="41.25" customHeight="1" thickBot="1" x14ac:dyDescent="0.25">
      <c r="B3" s="88"/>
      <c r="C3" s="89"/>
      <c r="D3" s="93" t="s">
        <v>457</v>
      </c>
      <c r="E3" s="94"/>
      <c r="F3" s="94"/>
      <c r="G3" s="94"/>
      <c r="H3" s="94"/>
      <c r="I3" s="95"/>
      <c r="J3" s="71" t="s">
        <v>458</v>
      </c>
    </row>
    <row r="4" spans="2:10" x14ac:dyDescent="0.2">
      <c r="B4" s="46"/>
      <c r="J4" s="47"/>
    </row>
    <row r="5" spans="2:10" x14ac:dyDescent="0.2">
      <c r="B5" s="46"/>
      <c r="J5" s="47"/>
    </row>
    <row r="6" spans="2:10" x14ac:dyDescent="0.2">
      <c r="B6" s="46"/>
      <c r="C6" s="48" t="s">
        <v>463</v>
      </c>
      <c r="D6" s="72"/>
      <c r="E6" s="49"/>
      <c r="J6" s="47"/>
    </row>
    <row r="7" spans="2:10" x14ac:dyDescent="0.2">
      <c r="B7" s="46"/>
      <c r="J7" s="47"/>
    </row>
    <row r="8" spans="2:10" x14ac:dyDescent="0.2">
      <c r="B8" s="46"/>
      <c r="C8" s="48" t="s">
        <v>464</v>
      </c>
      <c r="J8" s="47"/>
    </row>
    <row r="9" spans="2:10" x14ac:dyDescent="0.2">
      <c r="B9" s="46"/>
      <c r="C9" s="48" t="s">
        <v>465</v>
      </c>
      <c r="J9" s="47"/>
    </row>
    <row r="10" spans="2:10" x14ac:dyDescent="0.2">
      <c r="B10" s="46"/>
      <c r="J10" s="47"/>
    </row>
    <row r="11" spans="2:10" x14ac:dyDescent="0.2">
      <c r="B11" s="46"/>
      <c r="C11" s="27" t="s">
        <v>459</v>
      </c>
      <c r="J11" s="47"/>
    </row>
    <row r="12" spans="2:10" x14ac:dyDescent="0.2">
      <c r="B12" s="46"/>
      <c r="C12" s="50"/>
      <c r="J12" s="47"/>
    </row>
    <row r="13" spans="2:10" x14ac:dyDescent="0.2">
      <c r="B13" s="46"/>
      <c r="C13" s="73" t="s">
        <v>469</v>
      </c>
      <c r="D13" s="49"/>
      <c r="H13" s="51" t="s">
        <v>439</v>
      </c>
      <c r="I13" s="51" t="s">
        <v>440</v>
      </c>
      <c r="J13" s="47"/>
    </row>
    <row r="14" spans="2:10" x14ac:dyDescent="0.2">
      <c r="B14" s="46"/>
      <c r="C14" s="48" t="s">
        <v>441</v>
      </c>
      <c r="D14" s="48"/>
      <c r="E14" s="48"/>
      <c r="F14" s="48"/>
      <c r="H14" s="74">
        <v>52</v>
      </c>
      <c r="I14" s="53">
        <v>92472015</v>
      </c>
      <c r="J14" s="47"/>
    </row>
    <row r="15" spans="2:10" x14ac:dyDescent="0.2">
      <c r="B15" s="46"/>
      <c r="C15" s="27" t="s">
        <v>442</v>
      </c>
      <c r="H15" s="27">
        <v>45</v>
      </c>
      <c r="I15" s="27">
        <v>76979493</v>
      </c>
      <c r="J15" s="47"/>
    </row>
    <row r="16" spans="2:10" x14ac:dyDescent="0.2">
      <c r="B16" s="46"/>
      <c r="C16" s="27" t="s">
        <v>443</v>
      </c>
      <c r="H16" s="27">
        <v>2</v>
      </c>
      <c r="I16" s="27">
        <v>10879632</v>
      </c>
      <c r="J16" s="47"/>
    </row>
    <row r="17" spans="2:10" x14ac:dyDescent="0.2">
      <c r="B17" s="46"/>
      <c r="C17" s="27" t="s">
        <v>444</v>
      </c>
      <c r="H17" s="75"/>
      <c r="I17" s="76">
        <v>0</v>
      </c>
      <c r="J17" s="47"/>
    </row>
    <row r="18" spans="2:10" x14ac:dyDescent="0.2">
      <c r="B18" s="46"/>
      <c r="C18" s="27" t="s">
        <v>460</v>
      </c>
      <c r="H18" s="75">
        <v>0</v>
      </c>
      <c r="I18" s="76">
        <v>0</v>
      </c>
      <c r="J18" s="47"/>
    </row>
    <row r="19" spans="2:10" x14ac:dyDescent="0.2">
      <c r="B19" s="46"/>
      <c r="C19" s="27" t="s">
        <v>426</v>
      </c>
      <c r="H19" s="27">
        <v>5</v>
      </c>
      <c r="I19" s="27">
        <v>4612890</v>
      </c>
      <c r="J19" s="47"/>
    </row>
    <row r="20" spans="2:10" x14ac:dyDescent="0.2">
      <c r="B20" s="46"/>
      <c r="C20" s="48" t="s">
        <v>461</v>
      </c>
      <c r="D20" s="48"/>
      <c r="E20" s="48"/>
      <c r="F20" s="48"/>
      <c r="H20" s="75">
        <f>SUM(H15:H19)</f>
        <v>52</v>
      </c>
      <c r="I20" s="77">
        <f>(I15+I16+I17+I18+I19)</f>
        <v>92472015</v>
      </c>
      <c r="J20" s="47"/>
    </row>
    <row r="21" spans="2:10" ht="13.5" thickBot="1" x14ac:dyDescent="0.25">
      <c r="B21" s="46"/>
      <c r="C21" s="48"/>
      <c r="D21" s="48"/>
      <c r="H21" s="78"/>
      <c r="I21" s="79"/>
      <c r="J21" s="47"/>
    </row>
    <row r="22" spans="2:10" ht="13.5" thickTop="1" x14ac:dyDescent="0.2">
      <c r="B22" s="46"/>
      <c r="C22" s="48"/>
      <c r="D22" s="48"/>
      <c r="H22" s="63"/>
      <c r="I22" s="55"/>
      <c r="J22" s="47"/>
    </row>
    <row r="23" spans="2:10" x14ac:dyDescent="0.2">
      <c r="B23" s="46"/>
      <c r="G23" s="63"/>
      <c r="H23" s="63"/>
      <c r="I23" s="63"/>
      <c r="J23" s="47"/>
    </row>
    <row r="24" spans="2:10" ht="13.5" thickBot="1" x14ac:dyDescent="0.25">
      <c r="B24" s="46"/>
      <c r="C24" s="65" t="s">
        <v>467</v>
      </c>
      <c r="D24" s="65"/>
      <c r="G24" s="65" t="s">
        <v>453</v>
      </c>
      <c r="H24" s="65"/>
      <c r="I24" s="63"/>
      <c r="J24" s="47"/>
    </row>
    <row r="25" spans="2:10" x14ac:dyDescent="0.2">
      <c r="B25" s="46"/>
      <c r="C25" s="63" t="s">
        <v>470</v>
      </c>
      <c r="D25" s="63"/>
      <c r="G25" s="63" t="s">
        <v>462</v>
      </c>
      <c r="H25" s="63"/>
      <c r="I25" s="63"/>
      <c r="J25" s="47"/>
    </row>
    <row r="26" spans="2:10" ht="18.75" customHeight="1" thickBot="1" x14ac:dyDescent="0.25">
      <c r="B26" s="67"/>
      <c r="C26" s="68"/>
      <c r="D26" s="68"/>
      <c r="E26" s="68"/>
      <c r="F26" s="68"/>
      <c r="G26" s="65"/>
      <c r="H26" s="65"/>
      <c r="I26" s="65"/>
      <c r="J26" s="69"/>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Vallecilla Paz</dc:creator>
  <cp:lastModifiedBy>Natalia Elena Granados Oviedo</cp:lastModifiedBy>
  <dcterms:created xsi:type="dcterms:W3CDTF">2023-06-05T15:10:39Z</dcterms:created>
  <dcterms:modified xsi:type="dcterms:W3CDTF">2023-06-15T13:39:47Z</dcterms:modified>
</cp:coreProperties>
</file>