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1380054_FUND HOSP SAN JOSE (BUGA)\"/>
    </mc:Choice>
  </mc:AlternateContent>
  <bookViews>
    <workbookView xWindow="-120" yWindow="-120" windowWidth="20730" windowHeight="11160" activeTab="3"/>
  </bookViews>
  <sheets>
    <sheet name="INFO IPS" sheetId="1" r:id="rId1"/>
    <sheet name="TD" sheetId="5" r:id="rId2"/>
    <sheet name="TD COVID" sheetId="6" r:id="rId3"/>
    <sheet name="ESTADO DE CADA FACTURA" sheetId="2" r:id="rId4"/>
    <sheet name="FOR-CSA-018" sheetId="3" r:id="rId5"/>
    <sheet name="FOR_CSA_004" sheetId="4" r:id="rId6"/>
  </sheets>
  <definedNames>
    <definedName name="_xlnm._FilterDatabase" localSheetId="3" hidden="1">'ESTADO DE CADA FACTURA'!$A$2:$W$80</definedName>
  </definedNames>
  <calcPr calcId="152511"/>
  <pivotCaches>
    <pivotCache cacheId="9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4" l="1"/>
  <c r="H20" i="4"/>
  <c r="I29" i="3" l="1"/>
  <c r="H29" i="3"/>
  <c r="H27" i="3"/>
  <c r="I27" i="3"/>
  <c r="I24" i="3"/>
  <c r="H24" i="3"/>
  <c r="I31" i="3" l="1"/>
  <c r="H31" i="3"/>
  <c r="W1" i="2" l="1"/>
  <c r="Q1" i="2"/>
  <c r="V1" i="2"/>
  <c r="U1" i="2"/>
  <c r="T1" i="2"/>
  <c r="S1" i="2"/>
  <c r="P1" i="2"/>
  <c r="O1" i="2"/>
  <c r="K1" i="2" l="1"/>
  <c r="J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<sst xmlns="http://schemas.openxmlformats.org/spreadsheetml/2006/main" count="831" uniqueCount="241">
  <si>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</si>
  <si>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</si>
  <si>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</si>
  <si>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</si>
  <si>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</si>
  <si>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</si>
  <si>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</si>
  <si>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</si>
  <si>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</si>
  <si>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</si>
  <si>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</si>
  <si>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FUNDACIÓN HOSPITAL SAN JOSÉ DE BUGA </t>
  </si>
  <si>
    <t>FA</t>
  </si>
  <si>
    <t>GUADALAJARA DE BUGA</t>
  </si>
  <si>
    <t>FACTURA</t>
  </si>
  <si>
    <t>FA320180</t>
  </si>
  <si>
    <t>FA325705</t>
  </si>
  <si>
    <t>FA333270</t>
  </si>
  <si>
    <t>FA333398</t>
  </si>
  <si>
    <t>FA423744</t>
  </si>
  <si>
    <t>FA425067</t>
  </si>
  <si>
    <t>FA431066</t>
  </si>
  <si>
    <t>FA443380</t>
  </si>
  <si>
    <t>FA443434</t>
  </si>
  <si>
    <t>FA445797</t>
  </si>
  <si>
    <t>FA448667</t>
  </si>
  <si>
    <t>FA449571</t>
  </si>
  <si>
    <t>FA451799</t>
  </si>
  <si>
    <t>FA452925</t>
  </si>
  <si>
    <t>FA456187</t>
  </si>
  <si>
    <t>FA456655</t>
  </si>
  <si>
    <t>FA476495</t>
  </si>
  <si>
    <t>FA477026</t>
  </si>
  <si>
    <t>FA483621</t>
  </si>
  <si>
    <t>FA484374</t>
  </si>
  <si>
    <t>FA485149</t>
  </si>
  <si>
    <t>FA485789</t>
  </si>
  <si>
    <t>FA486724</t>
  </si>
  <si>
    <t>FA489159</t>
  </si>
  <si>
    <t>FA490988</t>
  </si>
  <si>
    <t>FA492419</t>
  </si>
  <si>
    <t>FA494073</t>
  </si>
  <si>
    <t>FA495170</t>
  </si>
  <si>
    <t>FA495326</t>
  </si>
  <si>
    <t>FA496534</t>
  </si>
  <si>
    <t>FA501747</t>
  </si>
  <si>
    <t>FA502506</t>
  </si>
  <si>
    <t>FA503775</t>
  </si>
  <si>
    <t>FA506372</t>
  </si>
  <si>
    <t>FA507518</t>
  </si>
  <si>
    <t>FA508772</t>
  </si>
  <si>
    <t>FA509144</t>
  </si>
  <si>
    <t>FA509316</t>
  </si>
  <si>
    <t>FA510390</t>
  </si>
  <si>
    <t>FA526951</t>
  </si>
  <si>
    <t>FA528455</t>
  </si>
  <si>
    <t>FA531559</t>
  </si>
  <si>
    <t>FA533302</t>
  </si>
  <si>
    <t>FA534063</t>
  </si>
  <si>
    <t>FA534953</t>
  </si>
  <si>
    <t>FA540275</t>
  </si>
  <si>
    <t>FA541643</t>
  </si>
  <si>
    <t>FA542823</t>
  </si>
  <si>
    <t>FA547829</t>
  </si>
  <si>
    <t>FA548875</t>
  </si>
  <si>
    <t>FA549032</t>
  </si>
  <si>
    <t>FA549442</t>
  </si>
  <si>
    <t>FA549600</t>
  </si>
  <si>
    <t>FA549930</t>
  </si>
  <si>
    <t>FA552331</t>
  </si>
  <si>
    <t>FA552573</t>
  </si>
  <si>
    <t>FA556422</t>
  </si>
  <si>
    <t>FA557109</t>
  </si>
  <si>
    <t>FA557772</t>
  </si>
  <si>
    <t>FA564506</t>
  </si>
  <si>
    <t>FA564972</t>
  </si>
  <si>
    <t>FA565822</t>
  </si>
  <si>
    <t>FA567688</t>
  </si>
  <si>
    <t>FA567742</t>
  </si>
  <si>
    <t>FA568345</t>
  </si>
  <si>
    <t>FA569699</t>
  </si>
  <si>
    <t>FA571977</t>
  </si>
  <si>
    <t>FA572105</t>
  </si>
  <si>
    <t>FA572290</t>
  </si>
  <si>
    <t>FA572730</t>
  </si>
  <si>
    <t>FA574214</t>
  </si>
  <si>
    <t>FA575193</t>
  </si>
  <si>
    <t>FA575310</t>
  </si>
  <si>
    <t>FA575842</t>
  </si>
  <si>
    <t>FA575846</t>
  </si>
  <si>
    <t>FA576176</t>
  </si>
  <si>
    <t>FA579433</t>
  </si>
  <si>
    <t>FA580233</t>
  </si>
  <si>
    <t>LLAVE</t>
  </si>
  <si>
    <t>891380054_FA_320180</t>
  </si>
  <si>
    <t>891380054_FA_325705</t>
  </si>
  <si>
    <t>891380054_FA_333270</t>
  </si>
  <si>
    <t>891380054_FA_333398</t>
  </si>
  <si>
    <t>891380054_FA_423744</t>
  </si>
  <si>
    <t>891380054_FA_425067</t>
  </si>
  <si>
    <t>891380054_FA_431066</t>
  </si>
  <si>
    <t>891380054_FA_443380</t>
  </si>
  <si>
    <t>891380054_FA_443434</t>
  </si>
  <si>
    <t>891380054_FA_445797</t>
  </si>
  <si>
    <t>891380054_FA_448667</t>
  </si>
  <si>
    <t>891380054_FA_449571</t>
  </si>
  <si>
    <t>891380054_FA_451799</t>
  </si>
  <si>
    <t>891380054_FA_452925</t>
  </si>
  <si>
    <t>891380054_FA_456187</t>
  </si>
  <si>
    <t>891380054_FA_456655</t>
  </si>
  <si>
    <t>891380054_FA_476495</t>
  </si>
  <si>
    <t>891380054_FA_477026</t>
  </si>
  <si>
    <t>891380054_FA_483621</t>
  </si>
  <si>
    <t>891380054_FA_484374</t>
  </si>
  <si>
    <t>891380054_FA_485149</t>
  </si>
  <si>
    <t>891380054_FA_485789</t>
  </si>
  <si>
    <t>891380054_FA_486724</t>
  </si>
  <si>
    <t>891380054_FA_489159</t>
  </si>
  <si>
    <t>891380054_FA_490988</t>
  </si>
  <si>
    <t>891380054_FA_492419</t>
  </si>
  <si>
    <t>891380054_FA_494073</t>
  </si>
  <si>
    <t>891380054_FA_495170</t>
  </si>
  <si>
    <t>891380054_FA_495326</t>
  </si>
  <si>
    <t>891380054_FA_496534</t>
  </si>
  <si>
    <t>891380054_FA_501747</t>
  </si>
  <si>
    <t>891380054_FA_502506</t>
  </si>
  <si>
    <t>891380054_FA_503775</t>
  </si>
  <si>
    <t>891380054_FA_506372</t>
  </si>
  <si>
    <t>891380054_FA_507518</t>
  </si>
  <si>
    <t>891380054_FA_508772</t>
  </si>
  <si>
    <t>891380054_FA_509144</t>
  </si>
  <si>
    <t>891380054_FA_509316</t>
  </si>
  <si>
    <t>891380054_FA_510390</t>
  </si>
  <si>
    <t>891380054_FA_526951</t>
  </si>
  <si>
    <t>891380054_FA_528455</t>
  </si>
  <si>
    <t>891380054_FA_531559</t>
  </si>
  <si>
    <t>891380054_FA_533302</t>
  </si>
  <si>
    <t>891380054_FA_534063</t>
  </si>
  <si>
    <t>891380054_FA_534953</t>
  </si>
  <si>
    <t>891380054_FA_540275</t>
  </si>
  <si>
    <t>891380054_FA_541643</t>
  </si>
  <si>
    <t>891380054_FA_542823</t>
  </si>
  <si>
    <t>891380054_FA_547829</t>
  </si>
  <si>
    <t>891380054_FA_548875</t>
  </si>
  <si>
    <t>891380054_FA_549032</t>
  </si>
  <si>
    <t>891380054_FA_549442</t>
  </si>
  <si>
    <t>891380054_FA_549600</t>
  </si>
  <si>
    <t>891380054_FA_549930</t>
  </si>
  <si>
    <t>891380054_FA_552331</t>
  </si>
  <si>
    <t>891380054_FA_552573</t>
  </si>
  <si>
    <t>891380054_FA_556422</t>
  </si>
  <si>
    <t>891380054_FA_557109</t>
  </si>
  <si>
    <t>891380054_FA_557772</t>
  </si>
  <si>
    <t>891380054_FA_564506</t>
  </si>
  <si>
    <t>891380054_FA_564972</t>
  </si>
  <si>
    <t>891380054_FA_565822</t>
  </si>
  <si>
    <t>891380054_FA_567688</t>
  </si>
  <si>
    <t>891380054_FA_567742</t>
  </si>
  <si>
    <t>891380054_FA_568345</t>
  </si>
  <si>
    <t>891380054_FA_569699</t>
  </si>
  <si>
    <t>891380054_FA_571977</t>
  </si>
  <si>
    <t>891380054_FA_572105</t>
  </si>
  <si>
    <t>891380054_FA_572290</t>
  </si>
  <si>
    <t>891380054_FA_572730</t>
  </si>
  <si>
    <t>891380054_FA_574214</t>
  </si>
  <si>
    <t>891380054_FA_575193</t>
  </si>
  <si>
    <t>891380054_FA_575310</t>
  </si>
  <si>
    <t>891380054_FA_575842</t>
  </si>
  <si>
    <t>891380054_FA_575846</t>
  </si>
  <si>
    <t>891380054_FA_576176</t>
  </si>
  <si>
    <t>891380054_FA_579433</t>
  </si>
  <si>
    <t>891380054_FA_580233</t>
  </si>
  <si>
    <t>Finalizada</t>
  </si>
  <si>
    <t>Devuelta</t>
  </si>
  <si>
    <t>Para respuesta prestador</t>
  </si>
  <si>
    <t>Para auditoria de pertinencia</t>
  </si>
  <si>
    <t>Para cargar RIPS o soportes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</si>
  <si>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</si>
  <si>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</si>
  <si>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</si>
  <si>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</si>
  <si>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</si>
  <si>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</si>
  <si>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ValorGlosaPendiente</t>
  </si>
  <si>
    <t>ValorPagar</t>
  </si>
  <si>
    <t>EstadoFacturaBoxalud</t>
  </si>
  <si>
    <t>ESTADO EPS SEPTIEMBRE 18 DE 2023</t>
  </si>
  <si>
    <t>ObservcionGlosaDevolucion</t>
  </si>
  <si>
    <t>FACTURA EN PROCESO INTERNO</t>
  </si>
  <si>
    <t>FACTURA NO RADICADA</t>
  </si>
  <si>
    <t>FACTURA EN PROGRAMACION DE PAGO</t>
  </si>
  <si>
    <t>FACTURA DEVUELTA</t>
  </si>
  <si>
    <t>GLOSA POR CONCILIAR</t>
  </si>
  <si>
    <t>CRUCE DE CARTERA ANTERIOR AGOSTO 2023</t>
  </si>
  <si>
    <t>FACTURACION COVID</t>
  </si>
  <si>
    <t>FACTURA EN PROGRAMACION DE PAGO-GLOSA POR CONCILIAR</t>
  </si>
  <si>
    <t>MIGRACION: AUT.+PTCIA MEDICA:SE REALIZA DEVOLUCION DE FACTURA CON SOPORTES COMPLETOS:1.NO SE EVINDECIA AUT. HOSPITALARIA,ESTA SE SO LICITA AL CORREO DIPUESTO EN LA PAG.4 DE SOPORTES ADJUNTOS. DONDE INDICA QUE AL EGRESO DEL PTE SE SOLICITA A LA CAP  capautorizaciones@epsdelagente.com.co Y UNA VEZ SOLICITADA LA AUTORIZACION PRESENTAR NUEVAMENTE LA CUENTA. SE ANEXA GLOSA POR PERTIENCIA MEDICA POR VALOR DE $1.069.863 KEVIN YALANDA</t>
  </si>
  <si>
    <t>MIGRACION: AUT:DEVOLUCION DE FACTURA CON SOPORTES COMPLETOS:1.NO SE EVIDENCIA AUT PARA SERVICIOS HOSPT. FACTURADOS 2.OBJEECIONES DE PERTINENCIA MEDICA Cultivo liquido no sopor orte ni interpretación en la HC. $15190 Citoquimico de liquido peritineal no interpretado en la HC. $25235 KEVIN YALANDA</t>
  </si>
  <si>
    <t>FOR-CSA-018</t>
  </si>
  <si>
    <t>HOJA 1 DE 2</t>
  </si>
  <si>
    <t>RESUMEN DE CARTERA REVISADA POR LA EPS</t>
  </si>
  <si>
    <t>VERSION 1</t>
  </si>
  <si>
    <t>Señores : FUNDACION HOSPITAL SAN JOSE (BUGA)</t>
  </si>
  <si>
    <t>NIT: 891380054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</si>
  <si>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</si>
  <si>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</si>
  <si>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</si>
  <si>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</si>
  <si>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</si>
  <si>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</si>
  <si>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</si>
  <si>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</si>
  <si>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</si>
  <si>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</si>
  <si>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</si>
  <si>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</si>
  <si>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</si>
  <si>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</si>
  <si>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</si>
  <si>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</si>
  <si>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</si>
  <si>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</si>
  <si>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</si>
  <si>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</si>
  <si>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</si>
  <si>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TOTAL CARTERA REVISADA CIRCULAR 030</t>
  </si>
  <si>
    <t>IPS</t>
  </si>
  <si>
    <t>EPS COMFENALCO VALLE</t>
  </si>
  <si>
    <t>Total general</t>
  </si>
  <si>
    <t xml:space="preserve"> TIPIFICACION</t>
  </si>
  <si>
    <t xml:space="preserve"> CANT FACT</t>
  </si>
  <si>
    <t xml:space="preserve">Suma de IPS Saldo </t>
  </si>
  <si>
    <t>SANTIAGO DE CALI , SEPTIEMBRE 18 DE 2023</t>
  </si>
  <si>
    <t>A continuacion me permito remitir nuestra respuesta al estado de cartera presentado en la fecha: 11/09/2023</t>
  </si>
  <si>
    <t>Con Corte al dia :30/08/2023</t>
  </si>
  <si>
    <t>Corte al dia: 30/08/2023</t>
  </si>
  <si>
    <t>RADICADO A LA ADRES PENDIENTE RESPUESTA</t>
  </si>
  <si>
    <t>ESTADO COVID</t>
  </si>
  <si>
    <t xml:space="preserve"> SUMA SALDO IPS</t>
  </si>
  <si>
    <t>Cartera-Fundacion Hospital San Jose de Buga</t>
  </si>
  <si>
    <t>LIZETH BOCANEGRA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</si>
</sst>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  <numFmt numFmtId="167" formatCode="[$-240A]d&quot; de &quot;mmmm&quot; de &quot;yyyy;@"/>
    <numFmt numFmtId="168" formatCode="[$$-240A]\ #,##0;\-[$$-240A]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</cellStyleXfs>
  <cellXfs count="9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5" fontId="0" fillId="0" borderId="1" xfId="0" applyNumberFormat="1" applyBorder="1"/>
    <xf numFmtId="0" fontId="0" fillId="2" borderId="1" xfId="0" applyFill="1" applyBorder="1" applyAlignment="1">
      <alignment horizont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/>
    <xf numFmtId="41" fontId="0" fillId="0" borderId="1" xfId="2" applyFont="1" applyBorder="1"/>
    <xf numFmtId="0" fontId="0" fillId="3" borderId="1" xfId="0" applyFill="1" applyBorder="1" applyAlignment="1">
      <alignment horizontal="center" vertical="center" wrapText="1"/>
    </xf>
    <xf numFmtId="41" fontId="0" fillId="0" borderId="0" xfId="2" applyFont="1"/>
    <xf numFmtId="0" fontId="0" fillId="2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" fontId="0" fillId="0" borderId="1" xfId="2" applyNumberFormat="1" applyFont="1" applyBorder="1"/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65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65" fontId="6" fillId="0" borderId="0" xfId="3" applyNumberFormat="1" applyFont="1" applyAlignment="1">
      <alignment horizontal="right"/>
    </xf>
    <xf numFmtId="1" fontId="6" fillId="0" borderId="10" xfId="3" applyNumberFormat="1" applyFont="1" applyBorder="1" applyAlignment="1">
      <alignment horizontal="center"/>
    </xf>
    <xf numFmtId="166" fontId="6" fillId="0" borderId="10" xfId="3" applyNumberFormat="1" applyFont="1" applyBorder="1" applyAlignment="1">
      <alignment horizontal="right"/>
    </xf>
    <xf numFmtId="166" fontId="7" fillId="0" borderId="0" xfId="3" applyNumberFormat="1" applyFont="1" applyAlignment="1">
      <alignment horizontal="right"/>
    </xf>
    <xf numFmtId="165" fontId="6" fillId="0" borderId="0" xfId="3" applyNumberFormat="1" applyFont="1"/>
    <xf numFmtId="0" fontId="6" fillId="0" borderId="0" xfId="3" applyFont="1" applyAlignment="1">
      <alignment horizontal="center"/>
    </xf>
    <xf numFmtId="1" fontId="7" fillId="0" borderId="14" xfId="3" applyNumberFormat="1" applyFont="1" applyBorder="1" applyAlignment="1">
      <alignment horizontal="center"/>
    </xf>
    <xf numFmtId="166" fontId="7" fillId="0" borderId="14" xfId="3" applyNumberFormat="1" applyFont="1" applyBorder="1" applyAlignment="1">
      <alignment horizontal="right"/>
    </xf>
    <xf numFmtId="166" fontId="6" fillId="0" borderId="0" xfId="3" applyNumberFormat="1" applyFont="1"/>
    <xf numFmtId="166" fontId="7" fillId="0" borderId="10" xfId="3" applyNumberFormat="1" applyFont="1" applyBorder="1"/>
    <xf numFmtId="166" fontId="6" fillId="0" borderId="10" xfId="3" applyNumberFormat="1" applyFont="1" applyBorder="1"/>
    <xf numFmtId="166" fontId="7" fillId="0" borderId="0" xfId="3" applyNumberFormat="1" applyFont="1"/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  <xf numFmtId="0" fontId="7" fillId="0" borderId="6" xfId="3" applyFont="1" applyBorder="1" applyAlignment="1">
      <alignment horizontal="center" vertical="center"/>
    </xf>
    <xf numFmtId="0" fontId="7" fillId="0" borderId="18" xfId="3" applyFont="1" applyBorder="1" applyAlignment="1">
      <alignment horizontal="center" vertical="center"/>
    </xf>
    <xf numFmtId="167" fontId="6" fillId="0" borderId="0" xfId="3" applyNumberFormat="1" applyFont="1"/>
    <xf numFmtId="0" fontId="6" fillId="2" borderId="0" xfId="3" applyFont="1" applyFill="1"/>
    <xf numFmtId="164" fontId="7" fillId="0" borderId="0" xfId="1" applyNumberFormat="1" applyFont="1"/>
    <xf numFmtId="168" fontId="7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64" fontId="6" fillId="0" borderId="2" xfId="1" applyNumberFormat="1" applyFont="1" applyBorder="1" applyAlignment="1">
      <alignment horizontal="center"/>
    </xf>
    <xf numFmtId="168" fontId="6" fillId="0" borderId="2" xfId="1" applyNumberFormat="1" applyFont="1" applyBorder="1" applyAlignment="1">
      <alignment horizontal="right"/>
    </xf>
    <xf numFmtId="164" fontId="6" fillId="0" borderId="14" xfId="1" applyNumberFormat="1" applyFont="1" applyBorder="1" applyAlignment="1">
      <alignment horizontal="center"/>
    </xf>
    <xf numFmtId="168" fontId="6" fillId="0" borderId="14" xfId="1" applyNumberFormat="1" applyFont="1" applyBorder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41" fontId="0" fillId="0" borderId="0" xfId="0" applyNumberFormat="1"/>
    <xf numFmtId="0" fontId="8" fillId="0" borderId="1" xfId="0" applyFont="1" applyBorder="1"/>
    <xf numFmtId="0" fontId="0" fillId="6" borderId="1" xfId="0" applyFill="1" applyBorder="1" applyAlignment="1">
      <alignment horizontal="center" vertical="center" wrapText="1"/>
    </xf>
    <xf numFmtId="0" fontId="0" fillId="0" borderId="0" xfId="0" applyNumberFormat="1"/>
    <xf numFmtId="42" fontId="0" fillId="0" borderId="0" xfId="0" applyNumberFormat="1"/>
    <xf numFmtId="0" fontId="6" fillId="0" borderId="3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7" fillId="0" borderId="3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15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2">
    <dxf>
      <numFmt numFmtId="32" formatCode="_-&quot;$&quot;\ * #,##0_-;\-&quot;$&quot;\ * #,##0_-;_-&quot;$&quot;\ 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656167</xdr:colOff>
      <xdr:row>31</xdr:row>
      <xdr:rowOff>137584</xdr:rowOff>
    </xdr:from>
    <xdr:to>
      <xdr:col>8</xdr:col>
      <xdr:colOff>573230</xdr:colOff>
      <xdr:row>34</xdr:row>
      <xdr:rowOff>74085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89942" y="5214409"/>
          <a:ext cx="2203063" cy="431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88.370119328705" createdVersion="5" refreshedVersion="5" minRefreshableVersion="3" recordCount="78">
  <cacheSource type="worksheet">
    <worksheetSource ref="A2:W80" sheet="ESTADO DE CADA FACTURA"/>
  </cacheSource>
  <cacheFields count="23">
    <cacheField name="NIT IPS" numFmtId="0">
      <sharedItems containsSemiMixedTypes="0" containsString="0" containsNumber="1" containsInteger="1" minValue="891380054" maxValue="891380054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20180" maxValue="580233"/>
    </cacheField>
    <cacheField name="FACTURA" numFmtId="0">
      <sharedItems/>
    </cacheField>
    <cacheField name="ESTADO COVID" numFmtId="0">
      <sharedItems containsBlank="1" count="2">
        <s v="RADICADO A LA ADRES PENDIENTE RESPUESTA"/>
        <m/>
      </sharedItems>
    </cacheField>
    <cacheField name="LLAVE" numFmtId="0">
      <sharedItems/>
    </cacheField>
    <cacheField name="IPS Fecha factura" numFmtId="14">
      <sharedItems containsSemiMixedTypes="0" containsNonDate="0" containsDate="1" containsString="0" minDate="2022-07-07T00:00:00" maxDate="2023-08-29T00:00:00"/>
    </cacheField>
    <cacheField name="IPS Fecha radicado" numFmtId="14">
      <sharedItems containsSemiMixedTypes="0" containsNonDate="0" containsDate="1" containsString="0" minDate="2022-07-07T00:00:00" maxDate="2023-08-29T00:00:00"/>
    </cacheField>
    <cacheField name="IPS Valor Factura" numFmtId="41">
      <sharedItems containsSemiMixedTypes="0" containsString="0" containsNumber="1" containsInteger="1" minValue="10535" maxValue="11237403"/>
    </cacheField>
    <cacheField name="IPS Saldo Factura" numFmtId="41">
      <sharedItems containsSemiMixedTypes="0" containsString="0" containsNumber="1" containsInteger="1" minValue="6435" maxValue="11237403"/>
    </cacheField>
    <cacheField name="ESTADO EPS SEPTIEMBRE 18 DE 2023" numFmtId="41">
      <sharedItems count="7">
        <s v="FACTURACION COVID"/>
        <s v="FACTURA EN PROGRAMACION DE PAGO"/>
        <s v="FACTURA NO RADICADA"/>
        <s v="FACTURA DEVUELTA"/>
        <s v="FACTURA EN PROGRAMACION DE PAGO-GLOSA POR CONCILIAR"/>
        <s v="FACTURA EN PROCESO INTERNO"/>
        <s v="FACTURA PENDIENTE EN PROGRAMACION DE PAGO - GLOSA PENDIENTE POR CONCILIAR" u="1"/>
      </sharedItems>
    </cacheField>
    <cacheField name="CRUCE DE CARTERA ANTERIOR AGOSTO 2023" numFmtId="41">
      <sharedItems/>
    </cacheField>
    <cacheField name="EstadoFacturaBoxalud" numFmtId="0">
      <sharedItems containsBlank="1"/>
    </cacheField>
    <cacheField name="ValorTotalBruto" numFmtId="41">
      <sharedItems containsSemiMixedTypes="0" containsString="0" containsNumber="1" containsInteger="1" minValue="0" maxValue="11237403"/>
    </cacheField>
    <cacheField name="ValorDevolucion" numFmtId="41">
      <sharedItems containsSemiMixedTypes="0" containsString="0" containsNumber="1" containsInteger="1" minValue="0" maxValue="11237403"/>
    </cacheField>
    <cacheField name="ValorGlosaPendiente" numFmtId="41">
      <sharedItems containsSemiMixedTypes="0" containsString="0" containsNumber="1" containsInteger="1" minValue="0" maxValue="52810"/>
    </cacheField>
    <cacheField name="ObservcionGlosaDevolucion" numFmtId="0">
      <sharedItems containsBlank="1" longText="1"/>
    </cacheField>
    <cacheField name="ValorCasusado" numFmtId="41">
      <sharedItems containsSemiMixedTypes="0" containsString="0" containsNumber="1" containsInteger="1" minValue="0" maxValue="59976435"/>
    </cacheField>
    <cacheField name="ValorRadicado" numFmtId="41">
      <sharedItems containsSemiMixedTypes="0" containsString="0" containsNumber="1" containsInteger="1" minValue="0" maxValue="11237403"/>
    </cacheField>
    <cacheField name="ValorDeducible" numFmtId="41">
      <sharedItems containsSemiMixedTypes="0" containsString="0" containsNumber="1" containsInteger="1" minValue="0" maxValue="4100"/>
    </cacheField>
    <cacheField name="ValorAprobado" numFmtId="41">
      <sharedItems containsSemiMixedTypes="0" containsString="0" containsNumber="1" containsInteger="1" minValue="0" maxValue="11995287"/>
    </cacheField>
    <cacheField name="ValorPagar" numFmtId="41">
      <sharedItems containsSemiMixedTypes="0" containsString="0" containsNumber="1" containsInteger="1" minValue="0" maxValue="69525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8">
  <r>
    <n v="891380054"/>
    <s v="FUNDACIÓN HOSPITAL SAN JOSÉ DE BUGA "/>
    <s v="FA"/>
    <n v="320180"/>
    <s v="FA320180"/>
    <x v="0"/>
    <s v="891380054_FA_320180"/>
    <d v="2022-07-07T00:00:00"/>
    <d v="2022-07-07T00:00:00"/>
    <n v="216994"/>
    <n v="216994"/>
    <x v="0"/>
    <s v="FACTURACION COVID"/>
    <s v="Finalizada"/>
    <n v="216994"/>
    <n v="0"/>
    <n v="0"/>
    <m/>
    <n v="0"/>
    <n v="216994"/>
    <n v="0"/>
    <n v="216994"/>
    <n v="216994"/>
  </r>
  <r>
    <n v="891380054"/>
    <s v="FUNDACIÓN HOSPITAL SAN JOSÉ DE BUGA "/>
    <s v="FA"/>
    <n v="325705"/>
    <s v="FA325705"/>
    <x v="1"/>
    <s v="891380054_FA_325705"/>
    <d v="2022-07-17T00:00:00"/>
    <d v="2022-07-17T00:00:00"/>
    <n v="619176"/>
    <n v="433988"/>
    <x v="1"/>
    <s v="FACTURA EN PROGRAMACION DE PAGO"/>
    <s v="Finalizada"/>
    <n v="619176"/>
    <n v="0"/>
    <n v="0"/>
    <m/>
    <n v="332278"/>
    <n v="619176"/>
    <n v="0"/>
    <n v="619176"/>
    <n v="619176"/>
  </r>
  <r>
    <n v="891380054"/>
    <s v="FUNDACIÓN HOSPITAL SAN JOSÉ DE BUGA "/>
    <s v="FA"/>
    <n v="333270"/>
    <s v="FA333270"/>
    <x v="0"/>
    <s v="891380054_FA_333270"/>
    <d v="2022-07-29T00:00:00"/>
    <d v="2022-07-29T00:00:00"/>
    <n v="216994"/>
    <n v="216994"/>
    <x v="0"/>
    <s v="FACTURACION COVID"/>
    <s v="Finalizada"/>
    <n v="216994"/>
    <n v="0"/>
    <n v="0"/>
    <m/>
    <n v="0"/>
    <n v="216994"/>
    <n v="0"/>
    <n v="216994"/>
    <n v="216994"/>
  </r>
  <r>
    <n v="891380054"/>
    <s v="FUNDACIÓN HOSPITAL SAN JOSÉ DE BUGA "/>
    <s v="FA"/>
    <n v="333398"/>
    <s v="FA333398"/>
    <x v="1"/>
    <s v="891380054_FA_333398"/>
    <d v="2022-07-29T00:00:00"/>
    <d v="2022-07-29T00:00:00"/>
    <n v="912345"/>
    <n v="807425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23744"/>
    <s v="FA423744"/>
    <x v="1"/>
    <s v="891380054_FA_423744"/>
    <d v="2022-12-23T00:00:00"/>
    <d v="2022-12-23T00:00:00"/>
    <n v="11237403"/>
    <n v="11237403"/>
    <x v="3"/>
    <s v="FACTURA DEVUELTA"/>
    <s v="Devuelta"/>
    <n v="11237403"/>
    <n v="11237403"/>
    <n v="0"/>
    <s v="MIGRACION: AUT.+PTCIA MEDICA:SE REALIZA DEVOLUCION DE FACTURA CON SOPORTES COMPLETOS:1.NO SE EVINDECIA AUT. HOSPITALARIA,ESTA SE SO LICITA AL CORREO DIPUESTO EN LA PAG.4 DE SOPORTES ADJUNTOS. DONDE INDICA QUE AL EGRESO DEL PTE SE SOLICITA A LA CAP  capautorizaciones@epsdelagente.com.co Y UNA VEZ SOLICITADA LA AUTORIZACION PRESENTAR NUEVAMENTE LA CUENTA. SE ANEXA GLOSA POR PERTIENCIA MEDICA POR VALOR DE $1.069.863 KEVIN YALANDA"/>
    <n v="0"/>
    <n v="11237403"/>
    <n v="0"/>
    <n v="0"/>
    <n v="0"/>
  </r>
  <r>
    <n v="891380054"/>
    <s v="FUNDACIÓN HOSPITAL SAN JOSÉ DE BUGA "/>
    <s v="FA"/>
    <n v="425067"/>
    <s v="FA425067"/>
    <x v="0"/>
    <s v="891380054_FA_425067"/>
    <d v="2022-12-27T00:00:00"/>
    <d v="2022-12-27T00:00:00"/>
    <n v="133849"/>
    <n v="133849"/>
    <x v="0"/>
    <s v="FACTURACION COVID"/>
    <s v="Finalizada"/>
    <n v="133849"/>
    <n v="0"/>
    <n v="0"/>
    <m/>
    <n v="0"/>
    <n v="133849"/>
    <n v="0"/>
    <n v="133849"/>
    <n v="133849"/>
  </r>
  <r>
    <n v="891380054"/>
    <s v="FUNDACIÓN HOSPITAL SAN JOSÉ DE BUGA "/>
    <s v="FA"/>
    <n v="431066"/>
    <s v="FA431066"/>
    <x v="1"/>
    <s v="891380054_FA_431066"/>
    <d v="2023-01-11T00:00:00"/>
    <d v="2023-01-11T00:00:00"/>
    <n v="15190"/>
    <n v="15190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43380"/>
    <s v="FA443380"/>
    <x v="1"/>
    <s v="891380054_FA_443380"/>
    <d v="2023-01-31T00:00:00"/>
    <d v="2023-01-31T00:00:00"/>
    <n v="7005370"/>
    <n v="7005370"/>
    <x v="4"/>
    <s v="FACTURA EN PROGRAMACION DE PAGO-GLOSA POR CONCILIAR"/>
    <s v="Para respuesta prestador"/>
    <n v="7005370"/>
    <n v="0"/>
    <n v="52810"/>
    <m/>
    <n v="59976435"/>
    <n v="7005370"/>
    <n v="0"/>
    <n v="11995287"/>
    <n v="6952560"/>
  </r>
  <r>
    <n v="891380054"/>
    <s v="FUNDACIÓN HOSPITAL SAN JOSÉ DE BUGA "/>
    <s v="FA"/>
    <n v="443434"/>
    <s v="FA443434"/>
    <x v="1"/>
    <s v="891380054_FA_443434"/>
    <d v="2023-01-31T00:00:00"/>
    <d v="2023-01-31T00:00:00"/>
    <n v="6188606"/>
    <n v="6188606"/>
    <x v="3"/>
    <s v="FACTURA DEVUELTA"/>
    <s v="Devuelta"/>
    <n v="6188606"/>
    <n v="6188606"/>
    <n v="0"/>
    <s v="MIGRACION: AUT:DEVOLUCION DE FACTURA CON SOPORTES COMPLETOS:1.NO SE EVIDENCIA AUT PARA SERVICIOS HOSPT. FACTURADOS 2.OBJEECIONES DE PERTINENCIA MEDICA Cultivo liquido no sopor orte ni interpretación en la HC. $15190 Citoquimico de liquido peritineal no interpretado en la HC. $25235 KEVIN YALANDA"/>
    <n v="0"/>
    <n v="6188606"/>
    <n v="0"/>
    <n v="0"/>
    <n v="0"/>
  </r>
  <r>
    <n v="891380054"/>
    <s v="FUNDACIÓN HOSPITAL SAN JOSÉ DE BUGA "/>
    <s v="FA"/>
    <n v="445797"/>
    <s v="FA445797"/>
    <x v="1"/>
    <s v="891380054_FA_445797"/>
    <d v="2023-02-05T00:00:00"/>
    <d v="2023-02-05T00:00:00"/>
    <n v="17172"/>
    <n v="17172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48667"/>
    <s v="FA448667"/>
    <x v="1"/>
    <s v="891380054_FA_448667"/>
    <d v="2023-02-09T00:00:00"/>
    <d v="2023-02-09T00:00:00"/>
    <n v="561187"/>
    <n v="561187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49571"/>
    <s v="FA449571"/>
    <x v="1"/>
    <s v="891380054_FA_449571"/>
    <d v="2023-02-10T00:00:00"/>
    <d v="2023-02-10T00:00:00"/>
    <n v="126629"/>
    <n v="126629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51799"/>
    <s v="FA451799"/>
    <x v="1"/>
    <s v="891380054_FA_451799"/>
    <d v="2023-02-15T00:00:00"/>
    <d v="2023-02-15T00:00:00"/>
    <n v="15190"/>
    <n v="15190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52925"/>
    <s v="FA452925"/>
    <x v="1"/>
    <s v="891380054_FA_452925"/>
    <d v="2023-02-16T00:00:00"/>
    <d v="2023-02-16T00:00:00"/>
    <n v="86881"/>
    <n v="86881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56187"/>
    <s v="FA456187"/>
    <x v="1"/>
    <s v="891380054_FA_456187"/>
    <d v="2023-02-22T00:00:00"/>
    <d v="2023-02-22T00:00:00"/>
    <n v="15190"/>
    <n v="15190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56655"/>
    <s v="FA456655"/>
    <x v="1"/>
    <s v="891380054_FA_456655"/>
    <d v="2023-02-22T00:00:00"/>
    <d v="2023-02-22T00:00:00"/>
    <n v="119534"/>
    <n v="119534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76495"/>
    <s v="FA476495"/>
    <x v="1"/>
    <s v="891380054_FA_476495"/>
    <d v="2023-03-27T00:00:00"/>
    <d v="2023-03-27T00:00:00"/>
    <n v="83785"/>
    <n v="83785"/>
    <x v="1"/>
    <s v="FACTURA DEVUELTA"/>
    <s v="Finalizada"/>
    <n v="83785"/>
    <n v="0"/>
    <n v="0"/>
    <m/>
    <n v="0"/>
    <n v="83785"/>
    <n v="0"/>
    <n v="398436"/>
    <n v="83785"/>
  </r>
  <r>
    <n v="891380054"/>
    <s v="FUNDACIÓN HOSPITAL SAN JOSÉ DE BUGA "/>
    <s v="FA"/>
    <n v="477026"/>
    <s v="FA477026"/>
    <x v="1"/>
    <s v="891380054_FA_477026"/>
    <d v="2023-03-27T00:00:00"/>
    <d v="2023-03-27T00:00:00"/>
    <n v="15190"/>
    <n v="15190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83621"/>
    <s v="FA483621"/>
    <x v="1"/>
    <s v="891380054_FA_483621"/>
    <d v="2023-04-06T00:00:00"/>
    <d v="2023-04-06T00:00:00"/>
    <n v="15190"/>
    <n v="15190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84374"/>
    <s v="FA484374"/>
    <x v="1"/>
    <s v="891380054_FA_484374"/>
    <d v="2023-04-09T00:00:00"/>
    <d v="2023-04-09T00:00:00"/>
    <n v="230791"/>
    <n v="230791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85149"/>
    <s v="FA485149"/>
    <x v="1"/>
    <s v="891380054_FA_485149"/>
    <d v="2023-04-11T00:00:00"/>
    <d v="2023-04-11T00:00:00"/>
    <n v="15190"/>
    <n v="15190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85789"/>
    <s v="FA485789"/>
    <x v="1"/>
    <s v="891380054_FA_485789"/>
    <d v="2023-04-11T00:00:00"/>
    <d v="2023-04-11T00:00:00"/>
    <n v="193301"/>
    <n v="193301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86724"/>
    <s v="FA486724"/>
    <x v="1"/>
    <s v="891380054_FA_486724"/>
    <d v="2023-04-12T00:00:00"/>
    <d v="2023-04-12T00:00:00"/>
    <n v="225187"/>
    <n v="225187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89159"/>
    <s v="FA489159"/>
    <x v="1"/>
    <s v="891380054_FA_489159"/>
    <d v="2023-04-16T00:00:00"/>
    <d v="2023-04-16T00:00:00"/>
    <n v="133267"/>
    <n v="133267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90988"/>
    <s v="FA490988"/>
    <x v="1"/>
    <s v="891380054_FA_490988"/>
    <d v="2023-04-18T00:00:00"/>
    <d v="2023-04-18T00:00:00"/>
    <n v="95487"/>
    <n v="95487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92419"/>
    <s v="FA492419"/>
    <x v="1"/>
    <s v="891380054_FA_492419"/>
    <d v="2023-04-20T00:00:00"/>
    <d v="2023-04-20T00:00:00"/>
    <n v="15190"/>
    <n v="15190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94073"/>
    <s v="FA494073"/>
    <x v="1"/>
    <s v="891380054_FA_494073"/>
    <d v="2023-04-23T00:00:00"/>
    <d v="2023-04-23T00:00:00"/>
    <n v="15190"/>
    <n v="15190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95170"/>
    <s v="FA495170"/>
    <x v="1"/>
    <s v="891380054_FA_495170"/>
    <d v="2023-04-25T00:00:00"/>
    <d v="2023-04-25T00:00:00"/>
    <n v="483468"/>
    <n v="427869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495326"/>
    <s v="FA495326"/>
    <x v="1"/>
    <s v="891380054_FA_495326"/>
    <d v="2023-04-25T00:00:00"/>
    <d v="2023-04-25T00:00:00"/>
    <n v="65000"/>
    <n v="35000"/>
    <x v="4"/>
    <s v="FACTURA EN PROGRAMACION DE PAGO-GLOSA POR CONCILIAR"/>
    <s v="Para respuesta prestador"/>
    <n v="65000"/>
    <n v="0"/>
    <n v="35000"/>
    <m/>
    <n v="30000"/>
    <n v="65000"/>
    <n v="4100"/>
    <n v="30000"/>
    <n v="25900"/>
  </r>
  <r>
    <n v="891380054"/>
    <s v="FUNDACIÓN HOSPITAL SAN JOSÉ DE BUGA "/>
    <s v="FA"/>
    <n v="496534"/>
    <s v="FA496534"/>
    <x v="1"/>
    <s v="891380054_FA_496534"/>
    <d v="2023-04-26T00:00:00"/>
    <d v="2023-04-26T00:00:00"/>
    <n v="263100"/>
    <n v="263100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501747"/>
    <s v="FA501747"/>
    <x v="1"/>
    <s v="891380054_FA_501747"/>
    <d v="2023-05-04T00:00:00"/>
    <d v="2023-05-04T00:00:00"/>
    <n v="82405"/>
    <n v="82405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502506"/>
    <s v="FA502506"/>
    <x v="1"/>
    <s v="891380054_FA_502506"/>
    <d v="2023-05-05T00:00:00"/>
    <d v="2023-05-05T00:00:00"/>
    <n v="144341"/>
    <n v="144341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503775"/>
    <s v="FA503775"/>
    <x v="1"/>
    <s v="891380054_FA_503775"/>
    <d v="2023-05-08T00:00:00"/>
    <d v="2023-05-08T00:00:00"/>
    <n v="40260"/>
    <n v="40260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506372"/>
    <s v="FA506372"/>
    <x v="1"/>
    <s v="891380054_FA_506372"/>
    <d v="2023-05-11T00:00:00"/>
    <d v="2023-05-11T00:00:00"/>
    <n v="15190"/>
    <n v="15190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507518"/>
    <s v="FA507518"/>
    <x v="1"/>
    <s v="891380054_FA_507518"/>
    <d v="2023-05-13T00:00:00"/>
    <d v="2023-05-13T00:00:00"/>
    <n v="78058"/>
    <n v="78058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508772"/>
    <s v="FA508772"/>
    <x v="1"/>
    <s v="891380054_FA_508772"/>
    <d v="2023-05-16T00:00:00"/>
    <d v="2023-05-16T00:00:00"/>
    <n v="1519792"/>
    <n v="1519792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509144"/>
    <s v="FA509144"/>
    <x v="1"/>
    <s v="891380054_FA_509144"/>
    <d v="2023-05-16T00:00:00"/>
    <d v="2023-05-16T00:00:00"/>
    <n v="57540"/>
    <n v="57540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509316"/>
    <s v="FA509316"/>
    <x v="1"/>
    <s v="891380054_FA_509316"/>
    <d v="2023-05-17T00:00:00"/>
    <d v="2023-05-17T00:00:00"/>
    <n v="96800"/>
    <n v="96800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510390"/>
    <s v="FA510390"/>
    <x v="1"/>
    <s v="891380054_FA_510390"/>
    <d v="2023-05-18T00:00:00"/>
    <d v="2023-05-18T00:00:00"/>
    <n v="15190"/>
    <n v="15190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526951"/>
    <s v="FA526951"/>
    <x v="1"/>
    <s v="891380054_FA_526951"/>
    <d v="2023-06-01T00:00:00"/>
    <d v="2023-06-01T00:00:00"/>
    <n v="36995"/>
    <n v="32895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28455"/>
    <s v="FA528455"/>
    <x v="1"/>
    <s v="891380054_FA_528455"/>
    <d v="2023-06-05T00:00:00"/>
    <d v="2023-06-05T00:00:00"/>
    <n v="156229"/>
    <n v="152129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31559"/>
    <s v="FA531559"/>
    <x v="1"/>
    <s v="891380054_FA_531559"/>
    <d v="2023-06-08T00:00:00"/>
    <d v="2023-06-08T00:00:00"/>
    <n v="15935"/>
    <n v="15935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533302"/>
    <s v="FA533302"/>
    <x v="1"/>
    <s v="891380054_FA_533302"/>
    <d v="2023-06-13T00:00:00"/>
    <d v="2023-06-13T00:00:00"/>
    <n v="33334"/>
    <n v="33334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34063"/>
    <s v="FA534063"/>
    <x v="1"/>
    <s v="891380054_FA_534063"/>
    <d v="2023-06-13T00:00:00"/>
    <d v="2023-06-13T00:00:00"/>
    <n v="20000"/>
    <n v="15900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34953"/>
    <s v="FA534953"/>
    <x v="1"/>
    <s v="891380054_FA_534953"/>
    <d v="2023-06-14T00:00:00"/>
    <d v="2023-06-14T00:00:00"/>
    <n v="36995"/>
    <n v="36995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40275"/>
    <s v="FA540275"/>
    <x v="1"/>
    <s v="891380054_FA_540275"/>
    <d v="2023-06-23T00:00:00"/>
    <d v="2023-06-23T00:00:00"/>
    <n v="16660"/>
    <n v="12560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41643"/>
    <s v="FA541643"/>
    <x v="1"/>
    <s v="891380054_FA_541643"/>
    <d v="2023-06-26T00:00:00"/>
    <d v="2023-06-26T00:00:00"/>
    <n v="257680"/>
    <n v="257680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42823"/>
    <s v="FA542823"/>
    <x v="1"/>
    <s v="891380054_FA_542823"/>
    <d v="2023-06-27T00:00:00"/>
    <d v="2023-06-27T00:00:00"/>
    <n v="436640"/>
    <n v="436640"/>
    <x v="2"/>
    <s v="FACTURA NO RADICADA"/>
    <m/>
    <n v="0"/>
    <n v="0"/>
    <n v="0"/>
    <m/>
    <n v="0"/>
    <n v="0"/>
    <n v="0"/>
    <n v="0"/>
    <n v="0"/>
  </r>
  <r>
    <n v="891380054"/>
    <s v="FUNDACIÓN HOSPITAL SAN JOSÉ DE BUGA "/>
    <s v="FA"/>
    <n v="547829"/>
    <s v="FA547829"/>
    <x v="1"/>
    <s v="891380054_FA_547829"/>
    <d v="2023-07-05T00:00:00"/>
    <d v="2023-07-05T00:00:00"/>
    <n v="16112"/>
    <n v="16112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48875"/>
    <s v="FA548875"/>
    <x v="1"/>
    <s v="891380054_FA_548875"/>
    <d v="2023-07-07T00:00:00"/>
    <d v="2023-07-07T00:00:00"/>
    <n v="130866"/>
    <n v="130866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49032"/>
    <s v="FA549032"/>
    <x v="1"/>
    <s v="891380054_FA_549032"/>
    <d v="2023-07-07T00:00:00"/>
    <d v="2023-07-07T00:00:00"/>
    <n v="10535"/>
    <n v="6435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49442"/>
    <s v="FA549442"/>
    <x v="1"/>
    <s v="891380054_FA_549442"/>
    <d v="2023-07-07T00:00:00"/>
    <d v="2023-07-07T00:00:00"/>
    <n v="20000"/>
    <n v="15900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49600"/>
    <s v="FA549600"/>
    <x v="1"/>
    <s v="891380054_FA_549600"/>
    <d v="2023-07-07T00:00:00"/>
    <d v="2023-07-07T00:00:00"/>
    <n v="105411"/>
    <n v="105411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49930"/>
    <s v="FA549930"/>
    <x v="1"/>
    <s v="891380054_FA_549930"/>
    <d v="2023-07-08T00:00:00"/>
    <d v="2023-07-08T00:00:00"/>
    <n v="32649"/>
    <n v="32649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52331"/>
    <s v="FA552331"/>
    <x v="1"/>
    <s v="891380054_FA_552331"/>
    <d v="2023-07-12T00:00:00"/>
    <d v="2023-07-12T00:00:00"/>
    <n v="33334"/>
    <n v="29234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52573"/>
    <s v="FA552573"/>
    <x v="1"/>
    <s v="891380054_FA_552573"/>
    <d v="2023-07-12T00:00:00"/>
    <d v="2023-07-12T00:00:00"/>
    <n v="307345"/>
    <n v="307345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56422"/>
    <s v="FA556422"/>
    <x v="1"/>
    <s v="891380054_FA_556422"/>
    <d v="2023-07-19T00:00:00"/>
    <d v="2023-07-19T00:00:00"/>
    <n v="33334"/>
    <n v="29234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57109"/>
    <s v="FA557109"/>
    <x v="1"/>
    <s v="891380054_FA_557109"/>
    <d v="2023-07-21T00:00:00"/>
    <d v="2023-07-21T00:00:00"/>
    <n v="149277"/>
    <n v="149277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57772"/>
    <s v="FA557772"/>
    <x v="1"/>
    <s v="891380054_FA_557772"/>
    <d v="2023-07-21T00:00:00"/>
    <d v="2023-07-21T00:00:00"/>
    <n v="20000"/>
    <n v="20000"/>
    <x v="5"/>
    <s v="FACTURA NO RADICADA"/>
    <s v="Para auditoria de pertinencia"/>
    <n v="0"/>
    <n v="0"/>
    <n v="0"/>
    <m/>
    <n v="0"/>
    <n v="0"/>
    <n v="0"/>
    <n v="0"/>
    <n v="0"/>
  </r>
  <r>
    <n v="891380054"/>
    <s v="FUNDACIÓN HOSPITAL SAN JOSÉ DE BUGA "/>
    <s v="FA"/>
    <n v="564506"/>
    <s v="FA564506"/>
    <x v="1"/>
    <s v="891380054_FA_564506"/>
    <d v="2023-08-01T00:00:00"/>
    <d v="2023-08-01T00:00:00"/>
    <n v="59469"/>
    <n v="59469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64972"/>
    <s v="FA564972"/>
    <x v="1"/>
    <s v="891380054_FA_564972"/>
    <d v="2023-08-02T00:00:00"/>
    <d v="2023-08-02T00:00:00"/>
    <n v="79951"/>
    <n v="75851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65822"/>
    <s v="FA565822"/>
    <x v="1"/>
    <s v="891380054_FA_565822"/>
    <d v="2023-08-03T00:00:00"/>
    <d v="2023-08-03T00:00:00"/>
    <n v="34081"/>
    <n v="34081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67688"/>
    <s v="FA567688"/>
    <x v="1"/>
    <s v="891380054_FA_567688"/>
    <d v="2023-08-06T00:00:00"/>
    <d v="2023-08-06T00:00:00"/>
    <n v="15190"/>
    <n v="15190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67742"/>
    <s v="FA567742"/>
    <x v="1"/>
    <s v="891380054_FA_567742"/>
    <d v="2023-08-07T00:00:00"/>
    <d v="2023-08-07T00:00:00"/>
    <n v="221721"/>
    <n v="221721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68345"/>
    <s v="FA568345"/>
    <x v="1"/>
    <s v="891380054_FA_568345"/>
    <d v="2023-08-08T00:00:00"/>
    <d v="2023-08-08T00:00:00"/>
    <n v="33334"/>
    <n v="29234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69699"/>
    <s v="FA569699"/>
    <x v="1"/>
    <s v="891380054_FA_569699"/>
    <d v="2023-08-10T00:00:00"/>
    <d v="2023-08-10T00:00:00"/>
    <n v="33334"/>
    <n v="29234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71977"/>
    <s v="FA571977"/>
    <x v="1"/>
    <s v="891380054_FA_571977"/>
    <d v="2023-08-14T00:00:00"/>
    <d v="2023-08-14T00:00:00"/>
    <n v="15190"/>
    <n v="15190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72105"/>
    <s v="FA572105"/>
    <x v="1"/>
    <s v="891380054_FA_572105"/>
    <d v="2023-08-14T00:00:00"/>
    <d v="2023-08-14T00:00:00"/>
    <n v="56182"/>
    <n v="56182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72290"/>
    <s v="FA572290"/>
    <x v="1"/>
    <s v="891380054_FA_572290"/>
    <d v="2023-08-15T00:00:00"/>
    <d v="2023-08-15T00:00:00"/>
    <n v="138167"/>
    <n v="138167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72730"/>
    <s v="FA572730"/>
    <x v="1"/>
    <s v="891380054_FA_572730"/>
    <d v="2023-08-15T00:00:00"/>
    <d v="2023-08-15T00:00:00"/>
    <n v="15190"/>
    <n v="15190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74214"/>
    <s v="FA574214"/>
    <x v="1"/>
    <s v="891380054_FA_574214"/>
    <d v="2023-08-17T00:00:00"/>
    <d v="2023-08-17T00:00:00"/>
    <n v="258189"/>
    <n v="258189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75193"/>
    <s v="FA575193"/>
    <x v="1"/>
    <s v="891380054_FA_575193"/>
    <d v="2023-08-19T00:00:00"/>
    <d v="2023-08-19T00:00:00"/>
    <n v="167943"/>
    <n v="167943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75310"/>
    <s v="FA575310"/>
    <x v="1"/>
    <s v="891380054_FA_575310"/>
    <d v="2023-08-19T00:00:00"/>
    <d v="2023-08-19T00:00:00"/>
    <n v="43696"/>
    <n v="43696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75842"/>
    <s v="FA575842"/>
    <x v="1"/>
    <s v="891380054_FA_575842"/>
    <d v="2023-08-21T00:00:00"/>
    <d v="2023-08-21T00:00:00"/>
    <n v="129483"/>
    <n v="129483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75846"/>
    <s v="FA575846"/>
    <x v="1"/>
    <s v="891380054_FA_575846"/>
    <d v="2023-08-21T00:00:00"/>
    <d v="2023-08-21T00:00:00"/>
    <n v="15190"/>
    <n v="15190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76176"/>
    <s v="FA576176"/>
    <x v="1"/>
    <s v="891380054_FA_576176"/>
    <d v="2023-08-22T00:00:00"/>
    <d v="2023-08-22T00:00:00"/>
    <n v="67118"/>
    <n v="67118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79433"/>
    <s v="FA579433"/>
    <x v="1"/>
    <s v="891380054_FA_579433"/>
    <d v="2023-08-27T00:00:00"/>
    <d v="2023-08-27T00:00:00"/>
    <n v="609516"/>
    <n v="609516"/>
    <x v="2"/>
    <e v="#N/A"/>
    <s v="Para cargar RIPS o soportes"/>
    <n v="0"/>
    <n v="0"/>
    <n v="0"/>
    <m/>
    <n v="0"/>
    <n v="0"/>
    <n v="0"/>
    <n v="0"/>
    <n v="0"/>
  </r>
  <r>
    <n v="891380054"/>
    <s v="FUNDACIÓN HOSPITAL SAN JOSÉ DE BUGA "/>
    <s v="FA"/>
    <n v="580233"/>
    <s v="FA580233"/>
    <x v="1"/>
    <s v="891380054_FA_580233"/>
    <d v="2023-08-28T00:00:00"/>
    <d v="2023-08-28T00:00:00"/>
    <n v="35857"/>
    <n v="35857"/>
    <x v="2"/>
    <e v="#N/A"/>
    <s v="Para cargar RIPS o soportes"/>
    <n v="0"/>
    <n v="0"/>
    <n v="0"/>
    <m/>
    <n v="0"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10" firstHeaderRow="0" firstDataRow="1" firstDataCol="1"/>
  <pivotFields count="23">
    <pivotField showAll="0"/>
    <pivotField showAll="0"/>
    <pivotField showAll="0"/>
    <pivotField showAll="0"/>
    <pivotField showAll="0"/>
    <pivotField showAll="0" defaultSubtotal="0"/>
    <pivotField showAll="0"/>
    <pivotField numFmtId="14" showAll="0"/>
    <pivotField numFmtId="14" showAll="0"/>
    <pivotField numFmtId="41" showAll="0"/>
    <pivotField dataField="1" numFmtId="41" showAll="0"/>
    <pivotField axis="axisRow" showAll="0">
      <items count="8">
        <item x="3"/>
        <item x="5"/>
        <item x="1"/>
        <item x="4"/>
        <item x="2"/>
        <item m="1" x="6"/>
        <item x="0"/>
        <item t="default"/>
      </items>
    </pivotField>
    <pivotField showAll="0"/>
    <pivotField showAll="0"/>
    <pivotField numFmtId="41" showAll="0"/>
    <pivotField numFmtId="41" showAll="0"/>
    <pivotField numFmtId="41" showAll="0"/>
    <pivotField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11"/>
  </rowFields>
  <rowItems count="7">
    <i>
      <x/>
    </i>
    <i>
      <x v="1"/>
    </i>
    <i>
      <x v="2"/>
    </i>
    <i>
      <x v="3"/>
    </i>
    <i>
      <x v="4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0" baseItem="0"/>
    <dataField name="Suma de IPS Saldo " fld="10" baseField="0" baseItem="0" numFmtId="41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 dinámica1" cacheId="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23">
    <pivotField showAll="0"/>
    <pivotField showAll="0"/>
    <pivotField showAll="0"/>
    <pivotField showAll="0"/>
    <pivotField showAll="0"/>
    <pivotField axis="axisRow" showAll="0" defaultSubtotal="0">
      <items count="2">
        <item x="0"/>
        <item h="1" x="1"/>
      </items>
    </pivotField>
    <pivotField showAll="0"/>
    <pivotField numFmtId="14" showAll="0"/>
    <pivotField numFmtId="14" showAll="0"/>
    <pivotField numFmtId="41" showAll="0"/>
    <pivotField dataField="1" numFmtId="41" showAll="0"/>
    <pivotField showAll="0"/>
    <pivotField showAll="0"/>
    <pivotField showAll="0"/>
    <pivotField numFmtId="41" showAll="0"/>
    <pivotField numFmtId="41" showAll="0"/>
    <pivotField numFmtId="41" showAll="0"/>
    <pivotField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5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5" baseItem="0"/>
    <dataField name=" SUMA SALDO IPS" fld="10" baseField="0" baseItem="0" numFmtId="42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1"/>
  <sheetViews>
    <sheetView showGridLines="0" zoomScale="120" zoomScaleNormal="120" workbookViewId="0">
      <selection sqref="A1:K79"/>
    </sheetView>
  </sheetViews>
  <sheetFormatPr baseColWidth="10" defaultRowHeight="15" x14ac:dyDescent="0.25"/>
  <cols>
    <col min="2" max="2" width="37" customWidth="1"/>
    <col min="3" max="3" width="9" customWidth="1"/>
    <col min="4" max="4" width="8.85546875" customWidth="1"/>
    <col min="5" max="5" width="11.85546875" customWidth="1"/>
    <col min="6" max="6" width="10.7109375" customWidth="1"/>
    <col min="7" max="7" width="14.28515625" style="9" customWidth="1"/>
    <col min="8" max="8" width="13.42578125" style="9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7" t="s">
        <v>4</v>
      </c>
      <c r="H1" s="7" t="s">
        <v>5</v>
      </c>
      <c r="I1" s="2" t="s">
        <v>7</v>
      </c>
      <c r="J1" s="2" t="s">
        <v>9</v>
      </c>
      <c r="K1" s="2" t="s">
        <v>10</v>
      </c>
    </row>
    <row r="2" spans="1:11" ht="15" customHeight="1" x14ac:dyDescent="0.25">
      <c r="A2" s="1">
        <v>891380054</v>
      </c>
      <c r="B2" s="1" t="s">
        <v>11</v>
      </c>
      <c r="C2" s="1" t="s">
        <v>12</v>
      </c>
      <c r="D2" s="1">
        <v>320180</v>
      </c>
      <c r="E2" s="5">
        <v>44749</v>
      </c>
      <c r="F2" s="5">
        <v>44749</v>
      </c>
      <c r="G2" s="8">
        <v>216994</v>
      </c>
      <c r="H2" s="8">
        <v>216994</v>
      </c>
      <c r="I2" s="4"/>
      <c r="J2" s="6" t="s">
        <v>13</v>
      </c>
      <c r="K2" s="4"/>
    </row>
    <row r="3" spans="1:11" ht="15" customHeight="1" x14ac:dyDescent="0.25">
      <c r="A3" s="1">
        <v>891380054</v>
      </c>
      <c r="B3" s="1" t="s">
        <v>11</v>
      </c>
      <c r="C3" s="1" t="s">
        <v>12</v>
      </c>
      <c r="D3" s="1">
        <v>325705</v>
      </c>
      <c r="E3" s="5">
        <v>44759</v>
      </c>
      <c r="F3" s="5">
        <v>44759</v>
      </c>
      <c r="G3" s="8">
        <v>619176</v>
      </c>
      <c r="H3" s="8">
        <v>433988</v>
      </c>
      <c r="I3" s="4"/>
      <c r="J3" s="6" t="s">
        <v>13</v>
      </c>
      <c r="K3" s="4"/>
    </row>
    <row r="4" spans="1:11" ht="15" customHeight="1" x14ac:dyDescent="0.25">
      <c r="A4" s="1">
        <v>891380054</v>
      </c>
      <c r="B4" s="1" t="s">
        <v>11</v>
      </c>
      <c r="C4" s="1" t="s">
        <v>12</v>
      </c>
      <c r="D4" s="1">
        <v>333270</v>
      </c>
      <c r="E4" s="5">
        <v>44771</v>
      </c>
      <c r="F4" s="5">
        <v>44771</v>
      </c>
      <c r="G4" s="8">
        <v>216994</v>
      </c>
      <c r="H4" s="8">
        <v>216994</v>
      </c>
      <c r="I4" s="4"/>
      <c r="J4" s="6" t="s">
        <v>13</v>
      </c>
      <c r="K4" s="4"/>
    </row>
    <row r="5" spans="1:11" ht="15" customHeight="1" x14ac:dyDescent="0.25">
      <c r="A5" s="1">
        <v>891380054</v>
      </c>
      <c r="B5" s="1" t="s">
        <v>11</v>
      </c>
      <c r="C5" s="1" t="s">
        <v>12</v>
      </c>
      <c r="D5" s="1">
        <v>333398</v>
      </c>
      <c r="E5" s="5">
        <v>44771</v>
      </c>
      <c r="F5" s="5">
        <v>44771</v>
      </c>
      <c r="G5" s="8">
        <v>912345</v>
      </c>
      <c r="H5" s="8">
        <v>807425</v>
      </c>
      <c r="I5" s="4"/>
      <c r="J5" s="6" t="s">
        <v>13</v>
      </c>
      <c r="K5" s="4"/>
    </row>
    <row r="6" spans="1:11" ht="15" customHeight="1" x14ac:dyDescent="0.25">
      <c r="A6" s="1">
        <v>891380054</v>
      </c>
      <c r="B6" s="1" t="s">
        <v>11</v>
      </c>
      <c r="C6" s="1" t="s">
        <v>12</v>
      </c>
      <c r="D6" s="1">
        <v>423744</v>
      </c>
      <c r="E6" s="5">
        <v>44918</v>
      </c>
      <c r="F6" s="5">
        <v>44918</v>
      </c>
      <c r="G6" s="8">
        <v>11237403</v>
      </c>
      <c r="H6" s="8">
        <v>11237403</v>
      </c>
      <c r="I6" s="4"/>
      <c r="J6" s="6" t="s">
        <v>13</v>
      </c>
      <c r="K6" s="4"/>
    </row>
    <row r="7" spans="1:11" ht="15" customHeight="1" x14ac:dyDescent="0.25">
      <c r="A7" s="1">
        <v>891380054</v>
      </c>
      <c r="B7" s="1" t="s">
        <v>11</v>
      </c>
      <c r="C7" s="1" t="s">
        <v>12</v>
      </c>
      <c r="D7" s="1">
        <v>425067</v>
      </c>
      <c r="E7" s="5">
        <v>44922</v>
      </c>
      <c r="F7" s="5">
        <v>44922</v>
      </c>
      <c r="G7" s="8">
        <v>133849</v>
      </c>
      <c r="H7" s="8">
        <v>133849</v>
      </c>
      <c r="I7" s="4"/>
      <c r="J7" s="6" t="s">
        <v>13</v>
      </c>
      <c r="K7" s="4"/>
    </row>
    <row r="8" spans="1:11" ht="15" customHeight="1" x14ac:dyDescent="0.25">
      <c r="A8" s="1">
        <v>891380054</v>
      </c>
      <c r="B8" s="1" t="s">
        <v>11</v>
      </c>
      <c r="C8" s="1" t="s">
        <v>12</v>
      </c>
      <c r="D8" s="1">
        <v>431066</v>
      </c>
      <c r="E8" s="5">
        <v>44937</v>
      </c>
      <c r="F8" s="5">
        <v>44937</v>
      </c>
      <c r="G8" s="8">
        <v>15190</v>
      </c>
      <c r="H8" s="8">
        <v>15190</v>
      </c>
      <c r="I8" s="4"/>
      <c r="J8" s="6" t="s">
        <v>13</v>
      </c>
      <c r="K8" s="4"/>
    </row>
    <row r="9" spans="1:11" ht="15" customHeight="1" x14ac:dyDescent="0.25">
      <c r="A9" s="1">
        <v>891380054</v>
      </c>
      <c r="B9" s="1" t="s">
        <v>11</v>
      </c>
      <c r="C9" s="1" t="s">
        <v>12</v>
      </c>
      <c r="D9" s="1">
        <v>443380</v>
      </c>
      <c r="E9" s="5">
        <v>44957</v>
      </c>
      <c r="F9" s="5">
        <v>44957</v>
      </c>
      <c r="G9" s="8">
        <v>7005370</v>
      </c>
      <c r="H9" s="8">
        <v>7005370</v>
      </c>
      <c r="I9" s="4"/>
      <c r="J9" s="6" t="s">
        <v>13</v>
      </c>
      <c r="K9" s="4"/>
    </row>
    <row r="10" spans="1:11" ht="15" customHeight="1" x14ac:dyDescent="0.25">
      <c r="A10" s="1">
        <v>891380054</v>
      </c>
      <c r="B10" s="1" t="s">
        <v>11</v>
      </c>
      <c r="C10" s="1" t="s">
        <v>12</v>
      </c>
      <c r="D10" s="1">
        <v>443434</v>
      </c>
      <c r="E10" s="5">
        <v>44957</v>
      </c>
      <c r="F10" s="5">
        <v>44957</v>
      </c>
      <c r="G10" s="8">
        <v>6188606</v>
      </c>
      <c r="H10" s="8">
        <v>6188606</v>
      </c>
      <c r="I10" s="4"/>
      <c r="J10" s="6" t="s">
        <v>13</v>
      </c>
      <c r="K10" s="4"/>
    </row>
    <row r="11" spans="1:11" ht="15" customHeight="1" x14ac:dyDescent="0.25">
      <c r="A11" s="1">
        <v>891380054</v>
      </c>
      <c r="B11" s="1" t="s">
        <v>11</v>
      </c>
      <c r="C11" s="1" t="s">
        <v>12</v>
      </c>
      <c r="D11" s="1">
        <v>445797</v>
      </c>
      <c r="E11" s="5">
        <v>44962</v>
      </c>
      <c r="F11" s="5">
        <v>44962</v>
      </c>
      <c r="G11" s="8">
        <v>17172</v>
      </c>
      <c r="H11" s="8">
        <v>17172</v>
      </c>
      <c r="I11" s="4"/>
      <c r="J11" s="6" t="s">
        <v>13</v>
      </c>
      <c r="K11" s="4"/>
    </row>
    <row r="12" spans="1:11" ht="15" customHeight="1" x14ac:dyDescent="0.25">
      <c r="A12" s="1">
        <v>891380054</v>
      </c>
      <c r="B12" s="1" t="s">
        <v>11</v>
      </c>
      <c r="C12" s="1" t="s">
        <v>12</v>
      </c>
      <c r="D12" s="1">
        <v>448667</v>
      </c>
      <c r="E12" s="5">
        <v>44966</v>
      </c>
      <c r="F12" s="5">
        <v>44966</v>
      </c>
      <c r="G12" s="8">
        <v>561187</v>
      </c>
      <c r="H12" s="8">
        <v>561187</v>
      </c>
      <c r="I12" s="4"/>
      <c r="J12" s="6" t="s">
        <v>13</v>
      </c>
      <c r="K12" s="4"/>
    </row>
    <row r="13" spans="1:11" ht="15" customHeight="1" x14ac:dyDescent="0.25">
      <c r="A13" s="1">
        <v>891380054</v>
      </c>
      <c r="B13" s="1" t="s">
        <v>11</v>
      </c>
      <c r="C13" s="1" t="s">
        <v>12</v>
      </c>
      <c r="D13" s="1">
        <v>449571</v>
      </c>
      <c r="E13" s="5">
        <v>44967</v>
      </c>
      <c r="F13" s="5">
        <v>44967</v>
      </c>
      <c r="G13" s="8">
        <v>126629</v>
      </c>
      <c r="H13" s="8">
        <v>126629</v>
      </c>
      <c r="I13" s="4"/>
      <c r="J13" s="6" t="s">
        <v>13</v>
      </c>
      <c r="K13" s="4"/>
    </row>
    <row r="14" spans="1:11" ht="15" customHeight="1" x14ac:dyDescent="0.25">
      <c r="A14" s="1">
        <v>891380054</v>
      </c>
      <c r="B14" s="1" t="s">
        <v>11</v>
      </c>
      <c r="C14" s="1" t="s">
        <v>12</v>
      </c>
      <c r="D14" s="1">
        <v>451799</v>
      </c>
      <c r="E14" s="5">
        <v>44972</v>
      </c>
      <c r="F14" s="5">
        <v>44972</v>
      </c>
      <c r="G14" s="8">
        <v>15190</v>
      </c>
      <c r="H14" s="8">
        <v>15190</v>
      </c>
      <c r="I14" s="4"/>
      <c r="J14" s="6" t="s">
        <v>13</v>
      </c>
      <c r="K14" s="4"/>
    </row>
    <row r="15" spans="1:11" ht="15" customHeight="1" x14ac:dyDescent="0.25">
      <c r="A15" s="1">
        <v>891380054</v>
      </c>
      <c r="B15" s="1" t="s">
        <v>11</v>
      </c>
      <c r="C15" s="1" t="s">
        <v>12</v>
      </c>
      <c r="D15" s="1">
        <v>452925</v>
      </c>
      <c r="E15" s="5">
        <v>44973</v>
      </c>
      <c r="F15" s="5">
        <v>44973</v>
      </c>
      <c r="G15" s="8">
        <v>86881</v>
      </c>
      <c r="H15" s="8">
        <v>86881</v>
      </c>
      <c r="I15" s="4"/>
      <c r="J15" s="6" t="s">
        <v>13</v>
      </c>
      <c r="K15" s="4"/>
    </row>
    <row r="16" spans="1:11" ht="15" customHeight="1" x14ac:dyDescent="0.25">
      <c r="A16" s="1">
        <v>891380054</v>
      </c>
      <c r="B16" s="1" t="s">
        <v>11</v>
      </c>
      <c r="C16" s="1" t="s">
        <v>12</v>
      </c>
      <c r="D16" s="1">
        <v>456187</v>
      </c>
      <c r="E16" s="5">
        <v>44979</v>
      </c>
      <c r="F16" s="5">
        <v>44979</v>
      </c>
      <c r="G16" s="8">
        <v>15190</v>
      </c>
      <c r="H16" s="8">
        <v>15190</v>
      </c>
      <c r="I16" s="4"/>
      <c r="J16" s="6" t="s">
        <v>13</v>
      </c>
      <c r="K16" s="4"/>
    </row>
    <row r="17" spans="1:11" ht="15" customHeight="1" x14ac:dyDescent="0.25">
      <c r="A17" s="1">
        <v>891380054</v>
      </c>
      <c r="B17" s="1" t="s">
        <v>11</v>
      </c>
      <c r="C17" s="1" t="s">
        <v>12</v>
      </c>
      <c r="D17" s="1">
        <v>456655</v>
      </c>
      <c r="E17" s="5">
        <v>44979</v>
      </c>
      <c r="F17" s="5">
        <v>44979</v>
      </c>
      <c r="G17" s="8">
        <v>119534</v>
      </c>
      <c r="H17" s="8">
        <v>119534</v>
      </c>
      <c r="I17" s="4"/>
      <c r="J17" s="6" t="s">
        <v>13</v>
      </c>
      <c r="K17" s="4"/>
    </row>
    <row r="18" spans="1:11" ht="15" customHeight="1" x14ac:dyDescent="0.25">
      <c r="A18" s="1">
        <v>891380054</v>
      </c>
      <c r="B18" s="1" t="s">
        <v>11</v>
      </c>
      <c r="C18" s="1" t="s">
        <v>12</v>
      </c>
      <c r="D18" s="1">
        <v>476495</v>
      </c>
      <c r="E18" s="5">
        <v>45012</v>
      </c>
      <c r="F18" s="5">
        <v>45012</v>
      </c>
      <c r="G18" s="8">
        <v>83785</v>
      </c>
      <c r="H18" s="8">
        <v>83785</v>
      </c>
      <c r="I18" s="4"/>
      <c r="J18" s="6" t="s">
        <v>13</v>
      </c>
      <c r="K18" s="4"/>
    </row>
    <row r="19" spans="1:11" ht="15" customHeight="1" x14ac:dyDescent="0.25">
      <c r="A19" s="1">
        <v>891380054</v>
      </c>
      <c r="B19" s="1" t="s">
        <v>11</v>
      </c>
      <c r="C19" s="1" t="s">
        <v>12</v>
      </c>
      <c r="D19" s="1">
        <v>477026</v>
      </c>
      <c r="E19" s="5">
        <v>45012</v>
      </c>
      <c r="F19" s="5">
        <v>45012</v>
      </c>
      <c r="G19" s="8">
        <v>15190</v>
      </c>
      <c r="H19" s="8">
        <v>15190</v>
      </c>
      <c r="I19" s="4"/>
      <c r="J19" s="6" t="s">
        <v>13</v>
      </c>
      <c r="K19" s="4"/>
    </row>
    <row r="20" spans="1:11" ht="15" customHeight="1" x14ac:dyDescent="0.25">
      <c r="A20" s="1">
        <v>891380054</v>
      </c>
      <c r="B20" s="1" t="s">
        <v>11</v>
      </c>
      <c r="C20" s="1" t="s">
        <v>12</v>
      </c>
      <c r="D20" s="1">
        <v>483621</v>
      </c>
      <c r="E20" s="5">
        <v>45022</v>
      </c>
      <c r="F20" s="5">
        <v>45022</v>
      </c>
      <c r="G20" s="8">
        <v>15190</v>
      </c>
      <c r="H20" s="8">
        <v>15190</v>
      </c>
      <c r="I20" s="4"/>
      <c r="J20" s="6" t="s">
        <v>13</v>
      </c>
      <c r="K20" s="4"/>
    </row>
    <row r="21" spans="1:11" ht="15" customHeight="1" x14ac:dyDescent="0.25">
      <c r="A21" s="1">
        <v>891380054</v>
      </c>
      <c r="B21" s="1" t="s">
        <v>11</v>
      </c>
      <c r="C21" s="1" t="s">
        <v>12</v>
      </c>
      <c r="D21" s="1">
        <v>484374</v>
      </c>
      <c r="E21" s="5">
        <v>45025</v>
      </c>
      <c r="F21" s="5">
        <v>45025</v>
      </c>
      <c r="G21" s="8">
        <v>230791</v>
      </c>
      <c r="H21" s="8">
        <v>230791</v>
      </c>
      <c r="I21" s="4"/>
      <c r="J21" s="6" t="s">
        <v>13</v>
      </c>
      <c r="K21" s="4"/>
    </row>
    <row r="22" spans="1:11" ht="15" customHeight="1" x14ac:dyDescent="0.25">
      <c r="A22" s="1">
        <v>891380054</v>
      </c>
      <c r="B22" s="1" t="s">
        <v>11</v>
      </c>
      <c r="C22" s="1" t="s">
        <v>12</v>
      </c>
      <c r="D22" s="1">
        <v>485149</v>
      </c>
      <c r="E22" s="5">
        <v>45027</v>
      </c>
      <c r="F22" s="5">
        <v>45027</v>
      </c>
      <c r="G22" s="8">
        <v>15190</v>
      </c>
      <c r="H22" s="8">
        <v>15190</v>
      </c>
      <c r="I22" s="4"/>
      <c r="J22" s="6" t="s">
        <v>13</v>
      </c>
      <c r="K22" s="4"/>
    </row>
    <row r="23" spans="1:11" ht="15" customHeight="1" x14ac:dyDescent="0.25">
      <c r="A23" s="1">
        <v>891380054</v>
      </c>
      <c r="B23" s="1" t="s">
        <v>11</v>
      </c>
      <c r="C23" s="1" t="s">
        <v>12</v>
      </c>
      <c r="D23" s="1">
        <v>485789</v>
      </c>
      <c r="E23" s="5">
        <v>45027</v>
      </c>
      <c r="F23" s="5">
        <v>45027</v>
      </c>
      <c r="G23" s="8">
        <v>193301</v>
      </c>
      <c r="H23" s="8">
        <v>193301</v>
      </c>
      <c r="I23" s="4"/>
      <c r="J23" s="6" t="s">
        <v>13</v>
      </c>
      <c r="K23" s="4"/>
    </row>
    <row r="24" spans="1:11" ht="15" customHeight="1" x14ac:dyDescent="0.25">
      <c r="A24" s="1">
        <v>891380054</v>
      </c>
      <c r="B24" s="1" t="s">
        <v>11</v>
      </c>
      <c r="C24" s="1" t="s">
        <v>12</v>
      </c>
      <c r="D24" s="1">
        <v>486724</v>
      </c>
      <c r="E24" s="5">
        <v>45028</v>
      </c>
      <c r="F24" s="5">
        <v>45028</v>
      </c>
      <c r="G24" s="8">
        <v>225187</v>
      </c>
      <c r="H24" s="8">
        <v>225187</v>
      </c>
      <c r="I24" s="4"/>
      <c r="J24" s="6" t="s">
        <v>13</v>
      </c>
      <c r="K24" s="4"/>
    </row>
    <row r="25" spans="1:11" ht="15" customHeight="1" x14ac:dyDescent="0.25">
      <c r="A25" s="1">
        <v>891380054</v>
      </c>
      <c r="B25" s="1" t="s">
        <v>11</v>
      </c>
      <c r="C25" s="1" t="s">
        <v>12</v>
      </c>
      <c r="D25" s="1">
        <v>489159</v>
      </c>
      <c r="E25" s="5">
        <v>45032</v>
      </c>
      <c r="F25" s="5">
        <v>45032</v>
      </c>
      <c r="G25" s="8">
        <v>133267</v>
      </c>
      <c r="H25" s="8">
        <v>133267</v>
      </c>
      <c r="I25" s="4"/>
      <c r="J25" s="6" t="s">
        <v>13</v>
      </c>
      <c r="K25" s="4"/>
    </row>
    <row r="26" spans="1:11" ht="15" customHeight="1" x14ac:dyDescent="0.25">
      <c r="A26" s="1">
        <v>891380054</v>
      </c>
      <c r="B26" s="1" t="s">
        <v>11</v>
      </c>
      <c r="C26" s="1" t="s">
        <v>12</v>
      </c>
      <c r="D26" s="1">
        <v>490988</v>
      </c>
      <c r="E26" s="5">
        <v>45034</v>
      </c>
      <c r="F26" s="5">
        <v>45034</v>
      </c>
      <c r="G26" s="8">
        <v>95487</v>
      </c>
      <c r="H26" s="8">
        <v>95487</v>
      </c>
      <c r="I26" s="4"/>
      <c r="J26" s="6" t="s">
        <v>13</v>
      </c>
      <c r="K26" s="4"/>
    </row>
    <row r="27" spans="1:11" ht="15" customHeight="1" x14ac:dyDescent="0.25">
      <c r="A27" s="1">
        <v>891380054</v>
      </c>
      <c r="B27" s="1" t="s">
        <v>11</v>
      </c>
      <c r="C27" s="1" t="s">
        <v>12</v>
      </c>
      <c r="D27" s="1">
        <v>492419</v>
      </c>
      <c r="E27" s="5">
        <v>45036</v>
      </c>
      <c r="F27" s="5">
        <v>45036</v>
      </c>
      <c r="G27" s="8">
        <v>15190</v>
      </c>
      <c r="H27" s="8">
        <v>15190</v>
      </c>
      <c r="I27" s="4"/>
      <c r="J27" s="6" t="s">
        <v>13</v>
      </c>
      <c r="K27" s="4"/>
    </row>
    <row r="28" spans="1:11" ht="15" customHeight="1" x14ac:dyDescent="0.25">
      <c r="A28" s="1">
        <v>891380054</v>
      </c>
      <c r="B28" s="1" t="s">
        <v>11</v>
      </c>
      <c r="C28" s="1" t="s">
        <v>12</v>
      </c>
      <c r="D28" s="1">
        <v>494073</v>
      </c>
      <c r="E28" s="5">
        <v>45039</v>
      </c>
      <c r="F28" s="5">
        <v>45039</v>
      </c>
      <c r="G28" s="8">
        <v>15190</v>
      </c>
      <c r="H28" s="8">
        <v>15190</v>
      </c>
      <c r="I28" s="4"/>
      <c r="J28" s="6" t="s">
        <v>13</v>
      </c>
      <c r="K28" s="4"/>
    </row>
    <row r="29" spans="1:11" ht="15" customHeight="1" x14ac:dyDescent="0.25">
      <c r="A29" s="1">
        <v>891380054</v>
      </c>
      <c r="B29" s="1" t="s">
        <v>11</v>
      </c>
      <c r="C29" s="1" t="s">
        <v>12</v>
      </c>
      <c r="D29" s="1">
        <v>495170</v>
      </c>
      <c r="E29" s="5">
        <v>45041</v>
      </c>
      <c r="F29" s="5">
        <v>45041</v>
      </c>
      <c r="G29" s="8">
        <v>483468</v>
      </c>
      <c r="H29" s="8">
        <v>427869</v>
      </c>
      <c r="I29" s="4"/>
      <c r="J29" s="6" t="s">
        <v>13</v>
      </c>
      <c r="K29" s="4"/>
    </row>
    <row r="30" spans="1:11" ht="15" customHeight="1" x14ac:dyDescent="0.25">
      <c r="A30" s="1">
        <v>891380054</v>
      </c>
      <c r="B30" s="1" t="s">
        <v>11</v>
      </c>
      <c r="C30" s="1" t="s">
        <v>12</v>
      </c>
      <c r="D30" s="1">
        <v>495326</v>
      </c>
      <c r="E30" s="5">
        <v>45041</v>
      </c>
      <c r="F30" s="5">
        <v>45041</v>
      </c>
      <c r="G30" s="8">
        <v>65000</v>
      </c>
      <c r="H30" s="8">
        <v>35000</v>
      </c>
      <c r="I30" s="4"/>
      <c r="J30" s="6" t="s">
        <v>13</v>
      </c>
      <c r="K30" s="4"/>
    </row>
    <row r="31" spans="1:11" ht="15" customHeight="1" x14ac:dyDescent="0.25">
      <c r="A31" s="1">
        <v>891380054</v>
      </c>
      <c r="B31" s="1" t="s">
        <v>11</v>
      </c>
      <c r="C31" s="1" t="s">
        <v>12</v>
      </c>
      <c r="D31" s="1">
        <v>496534</v>
      </c>
      <c r="E31" s="5">
        <v>45042</v>
      </c>
      <c r="F31" s="5">
        <v>45042</v>
      </c>
      <c r="G31" s="8">
        <v>263100</v>
      </c>
      <c r="H31" s="8">
        <v>263100</v>
      </c>
      <c r="I31" s="4"/>
      <c r="J31" s="6" t="s">
        <v>13</v>
      </c>
      <c r="K31" s="4"/>
    </row>
    <row r="32" spans="1:11" ht="15" customHeight="1" x14ac:dyDescent="0.25">
      <c r="A32" s="1">
        <v>891380054</v>
      </c>
      <c r="B32" s="1" t="s">
        <v>11</v>
      </c>
      <c r="C32" s="1" t="s">
        <v>12</v>
      </c>
      <c r="D32" s="1">
        <v>501747</v>
      </c>
      <c r="E32" s="5">
        <v>45050</v>
      </c>
      <c r="F32" s="5">
        <v>45050</v>
      </c>
      <c r="G32" s="8">
        <v>82405</v>
      </c>
      <c r="H32" s="8">
        <v>82405</v>
      </c>
      <c r="I32" s="4"/>
      <c r="J32" s="6" t="s">
        <v>13</v>
      </c>
      <c r="K32" s="4"/>
    </row>
    <row r="33" spans="1:11" ht="15" customHeight="1" x14ac:dyDescent="0.25">
      <c r="A33" s="1">
        <v>891380054</v>
      </c>
      <c r="B33" s="1" t="s">
        <v>11</v>
      </c>
      <c r="C33" s="1" t="s">
        <v>12</v>
      </c>
      <c r="D33" s="1">
        <v>502506</v>
      </c>
      <c r="E33" s="5">
        <v>45051</v>
      </c>
      <c r="F33" s="5">
        <v>45051</v>
      </c>
      <c r="G33" s="8">
        <v>144341</v>
      </c>
      <c r="H33" s="8">
        <v>144341</v>
      </c>
      <c r="I33" s="4"/>
      <c r="J33" s="6" t="s">
        <v>13</v>
      </c>
      <c r="K33" s="4"/>
    </row>
    <row r="34" spans="1:11" ht="15" customHeight="1" x14ac:dyDescent="0.25">
      <c r="A34" s="1">
        <v>891380054</v>
      </c>
      <c r="B34" s="1" t="s">
        <v>11</v>
      </c>
      <c r="C34" s="1" t="s">
        <v>12</v>
      </c>
      <c r="D34" s="1">
        <v>503775</v>
      </c>
      <c r="E34" s="5">
        <v>45054</v>
      </c>
      <c r="F34" s="5">
        <v>45054</v>
      </c>
      <c r="G34" s="8">
        <v>40260</v>
      </c>
      <c r="H34" s="8">
        <v>40260</v>
      </c>
      <c r="I34" s="4"/>
      <c r="J34" s="6" t="s">
        <v>13</v>
      </c>
      <c r="K34" s="4"/>
    </row>
    <row r="35" spans="1:11" ht="15" customHeight="1" x14ac:dyDescent="0.25">
      <c r="A35" s="1">
        <v>891380054</v>
      </c>
      <c r="B35" s="1" t="s">
        <v>11</v>
      </c>
      <c r="C35" s="1" t="s">
        <v>12</v>
      </c>
      <c r="D35" s="1">
        <v>506372</v>
      </c>
      <c r="E35" s="5">
        <v>45057</v>
      </c>
      <c r="F35" s="5">
        <v>45057</v>
      </c>
      <c r="G35" s="8">
        <v>15190</v>
      </c>
      <c r="H35" s="8">
        <v>15190</v>
      </c>
      <c r="I35" s="4"/>
      <c r="J35" s="6" t="s">
        <v>13</v>
      </c>
      <c r="K35" s="4"/>
    </row>
    <row r="36" spans="1:11" ht="15" customHeight="1" x14ac:dyDescent="0.25">
      <c r="A36" s="1">
        <v>891380054</v>
      </c>
      <c r="B36" s="1" t="s">
        <v>11</v>
      </c>
      <c r="C36" s="1" t="s">
        <v>12</v>
      </c>
      <c r="D36" s="1">
        <v>507518</v>
      </c>
      <c r="E36" s="5">
        <v>45059</v>
      </c>
      <c r="F36" s="5">
        <v>45059</v>
      </c>
      <c r="G36" s="8">
        <v>78058</v>
      </c>
      <c r="H36" s="8">
        <v>78058</v>
      </c>
      <c r="I36" s="4"/>
      <c r="J36" s="6" t="s">
        <v>13</v>
      </c>
      <c r="K36" s="4"/>
    </row>
    <row r="37" spans="1:11" ht="15" customHeight="1" x14ac:dyDescent="0.25">
      <c r="A37" s="1">
        <v>891380054</v>
      </c>
      <c r="B37" s="1" t="s">
        <v>11</v>
      </c>
      <c r="C37" s="1" t="s">
        <v>12</v>
      </c>
      <c r="D37" s="1">
        <v>508772</v>
      </c>
      <c r="E37" s="5">
        <v>45062</v>
      </c>
      <c r="F37" s="5">
        <v>45062</v>
      </c>
      <c r="G37" s="8">
        <v>1519792</v>
      </c>
      <c r="H37" s="8">
        <v>1519792</v>
      </c>
      <c r="I37" s="4"/>
      <c r="J37" s="6" t="s">
        <v>13</v>
      </c>
      <c r="K37" s="4"/>
    </row>
    <row r="38" spans="1:11" ht="15" customHeight="1" x14ac:dyDescent="0.25">
      <c r="A38" s="1">
        <v>891380054</v>
      </c>
      <c r="B38" s="1" t="s">
        <v>11</v>
      </c>
      <c r="C38" s="1" t="s">
        <v>12</v>
      </c>
      <c r="D38" s="1">
        <v>509144</v>
      </c>
      <c r="E38" s="5">
        <v>45062</v>
      </c>
      <c r="F38" s="5">
        <v>45062</v>
      </c>
      <c r="G38" s="8">
        <v>57540</v>
      </c>
      <c r="H38" s="8">
        <v>57540</v>
      </c>
      <c r="I38" s="4"/>
      <c r="J38" s="6" t="s">
        <v>13</v>
      </c>
      <c r="K38" s="4"/>
    </row>
    <row r="39" spans="1:11" ht="15" customHeight="1" x14ac:dyDescent="0.25">
      <c r="A39" s="1">
        <v>891380054</v>
      </c>
      <c r="B39" s="1" t="s">
        <v>11</v>
      </c>
      <c r="C39" s="1" t="s">
        <v>12</v>
      </c>
      <c r="D39" s="1">
        <v>509316</v>
      </c>
      <c r="E39" s="5">
        <v>45063</v>
      </c>
      <c r="F39" s="5">
        <v>45063</v>
      </c>
      <c r="G39" s="8">
        <v>96800</v>
      </c>
      <c r="H39" s="8">
        <v>96800</v>
      </c>
      <c r="I39" s="4"/>
      <c r="J39" s="6" t="s">
        <v>13</v>
      </c>
      <c r="K39" s="4"/>
    </row>
    <row r="40" spans="1:11" ht="15" customHeight="1" x14ac:dyDescent="0.25">
      <c r="A40" s="1">
        <v>891380054</v>
      </c>
      <c r="B40" s="1" t="s">
        <v>11</v>
      </c>
      <c r="C40" s="1" t="s">
        <v>12</v>
      </c>
      <c r="D40" s="1">
        <v>510390</v>
      </c>
      <c r="E40" s="5">
        <v>45064</v>
      </c>
      <c r="F40" s="5">
        <v>45064</v>
      </c>
      <c r="G40" s="8">
        <v>15190</v>
      </c>
      <c r="H40" s="8">
        <v>15190</v>
      </c>
      <c r="I40" s="4"/>
      <c r="J40" s="6" t="s">
        <v>13</v>
      </c>
      <c r="K40" s="4"/>
    </row>
    <row r="41" spans="1:11" ht="15" customHeight="1" x14ac:dyDescent="0.25">
      <c r="A41" s="1">
        <v>891380054</v>
      </c>
      <c r="B41" s="1" t="s">
        <v>11</v>
      </c>
      <c r="C41" s="1" t="s">
        <v>12</v>
      </c>
      <c r="D41" s="1">
        <v>526951</v>
      </c>
      <c r="E41" s="5">
        <v>45078</v>
      </c>
      <c r="F41" s="5">
        <v>45078</v>
      </c>
      <c r="G41" s="8">
        <v>36995</v>
      </c>
      <c r="H41" s="8">
        <v>32895</v>
      </c>
      <c r="I41" s="4"/>
      <c r="J41" s="6" t="s">
        <v>13</v>
      </c>
      <c r="K41" s="4"/>
    </row>
    <row r="42" spans="1:11" ht="15" customHeight="1" x14ac:dyDescent="0.25">
      <c r="A42" s="1">
        <v>891380054</v>
      </c>
      <c r="B42" s="1" t="s">
        <v>11</v>
      </c>
      <c r="C42" s="1" t="s">
        <v>12</v>
      </c>
      <c r="D42" s="1">
        <v>528455</v>
      </c>
      <c r="E42" s="5">
        <v>45082</v>
      </c>
      <c r="F42" s="5">
        <v>45082</v>
      </c>
      <c r="G42" s="8">
        <v>156229</v>
      </c>
      <c r="H42" s="8">
        <v>152129</v>
      </c>
      <c r="I42" s="4"/>
      <c r="J42" s="6" t="s">
        <v>13</v>
      </c>
      <c r="K42" s="4"/>
    </row>
    <row r="43" spans="1:11" ht="15" customHeight="1" x14ac:dyDescent="0.25">
      <c r="A43" s="1">
        <v>891380054</v>
      </c>
      <c r="B43" s="1" t="s">
        <v>11</v>
      </c>
      <c r="C43" s="1" t="s">
        <v>12</v>
      </c>
      <c r="D43" s="1">
        <v>531559</v>
      </c>
      <c r="E43" s="5">
        <v>45085</v>
      </c>
      <c r="F43" s="5">
        <v>45085</v>
      </c>
      <c r="G43" s="8">
        <v>15935</v>
      </c>
      <c r="H43" s="8">
        <v>15935</v>
      </c>
      <c r="I43" s="4"/>
      <c r="J43" s="6" t="s">
        <v>13</v>
      </c>
      <c r="K43" s="4"/>
    </row>
    <row r="44" spans="1:11" ht="15" customHeight="1" x14ac:dyDescent="0.25">
      <c r="A44" s="1">
        <v>891380054</v>
      </c>
      <c r="B44" s="1" t="s">
        <v>11</v>
      </c>
      <c r="C44" s="1" t="s">
        <v>12</v>
      </c>
      <c r="D44" s="1">
        <v>533302</v>
      </c>
      <c r="E44" s="5">
        <v>45090</v>
      </c>
      <c r="F44" s="5">
        <v>45090</v>
      </c>
      <c r="G44" s="8">
        <v>33334</v>
      </c>
      <c r="H44" s="8">
        <v>33334</v>
      </c>
      <c r="I44" s="4"/>
      <c r="J44" s="6" t="s">
        <v>13</v>
      </c>
      <c r="K44" s="4"/>
    </row>
    <row r="45" spans="1:11" ht="15" customHeight="1" x14ac:dyDescent="0.25">
      <c r="A45" s="1">
        <v>891380054</v>
      </c>
      <c r="B45" s="1" t="s">
        <v>11</v>
      </c>
      <c r="C45" s="1" t="s">
        <v>12</v>
      </c>
      <c r="D45" s="1">
        <v>534063</v>
      </c>
      <c r="E45" s="5">
        <v>45090</v>
      </c>
      <c r="F45" s="5">
        <v>45090</v>
      </c>
      <c r="G45" s="8">
        <v>20000</v>
      </c>
      <c r="H45" s="8">
        <v>15900</v>
      </c>
      <c r="I45" s="4"/>
      <c r="J45" s="6" t="s">
        <v>13</v>
      </c>
      <c r="K45" s="4"/>
    </row>
    <row r="46" spans="1:11" ht="15" customHeight="1" x14ac:dyDescent="0.25">
      <c r="A46" s="1">
        <v>891380054</v>
      </c>
      <c r="B46" s="1" t="s">
        <v>11</v>
      </c>
      <c r="C46" s="1" t="s">
        <v>12</v>
      </c>
      <c r="D46" s="1">
        <v>534953</v>
      </c>
      <c r="E46" s="5">
        <v>45091</v>
      </c>
      <c r="F46" s="5">
        <v>45091</v>
      </c>
      <c r="G46" s="8">
        <v>36995</v>
      </c>
      <c r="H46" s="8">
        <v>36995</v>
      </c>
      <c r="I46" s="4"/>
      <c r="J46" s="6" t="s">
        <v>13</v>
      </c>
      <c r="K46" s="4"/>
    </row>
    <row r="47" spans="1:11" ht="15" customHeight="1" x14ac:dyDescent="0.25">
      <c r="A47" s="1">
        <v>891380054</v>
      </c>
      <c r="B47" s="1" t="s">
        <v>11</v>
      </c>
      <c r="C47" s="1" t="s">
        <v>12</v>
      </c>
      <c r="D47" s="1">
        <v>540275</v>
      </c>
      <c r="E47" s="5">
        <v>45100</v>
      </c>
      <c r="F47" s="5">
        <v>45100</v>
      </c>
      <c r="G47" s="8">
        <v>16660</v>
      </c>
      <c r="H47" s="8">
        <v>12560</v>
      </c>
      <c r="I47" s="4"/>
      <c r="J47" s="6" t="s">
        <v>13</v>
      </c>
      <c r="K47" s="4"/>
    </row>
    <row r="48" spans="1:11" ht="15" customHeight="1" x14ac:dyDescent="0.25">
      <c r="A48" s="1">
        <v>891380054</v>
      </c>
      <c r="B48" s="1" t="s">
        <v>11</v>
      </c>
      <c r="C48" s="1" t="s">
        <v>12</v>
      </c>
      <c r="D48" s="1">
        <v>541643</v>
      </c>
      <c r="E48" s="5">
        <v>45103</v>
      </c>
      <c r="F48" s="5">
        <v>45103</v>
      </c>
      <c r="G48" s="8">
        <v>257680</v>
      </c>
      <c r="H48" s="8">
        <v>257680</v>
      </c>
      <c r="I48" s="4"/>
      <c r="J48" s="6" t="s">
        <v>13</v>
      </c>
      <c r="K48" s="4"/>
    </row>
    <row r="49" spans="1:11" ht="15" customHeight="1" x14ac:dyDescent="0.25">
      <c r="A49" s="1">
        <v>891380054</v>
      </c>
      <c r="B49" s="1" t="s">
        <v>11</v>
      </c>
      <c r="C49" s="1" t="s">
        <v>12</v>
      </c>
      <c r="D49" s="1">
        <v>542823</v>
      </c>
      <c r="E49" s="5">
        <v>45104</v>
      </c>
      <c r="F49" s="5">
        <v>45104</v>
      </c>
      <c r="G49" s="8">
        <v>436640</v>
      </c>
      <c r="H49" s="8">
        <v>436640</v>
      </c>
      <c r="I49" s="4"/>
      <c r="J49" s="6" t="s">
        <v>13</v>
      </c>
      <c r="K49" s="4"/>
    </row>
    <row r="50" spans="1:11" ht="15" customHeight="1" x14ac:dyDescent="0.25">
      <c r="A50" s="1">
        <v>891380054</v>
      </c>
      <c r="B50" s="1" t="s">
        <v>11</v>
      </c>
      <c r="C50" s="1" t="s">
        <v>12</v>
      </c>
      <c r="D50" s="1">
        <v>547829</v>
      </c>
      <c r="E50" s="5">
        <v>45112</v>
      </c>
      <c r="F50" s="5">
        <v>45112</v>
      </c>
      <c r="G50" s="8">
        <v>16112</v>
      </c>
      <c r="H50" s="8">
        <v>16112</v>
      </c>
      <c r="I50" s="4"/>
      <c r="J50" s="6" t="s">
        <v>13</v>
      </c>
      <c r="K50" s="4"/>
    </row>
    <row r="51" spans="1:11" ht="15" customHeight="1" x14ac:dyDescent="0.25">
      <c r="A51" s="1">
        <v>891380054</v>
      </c>
      <c r="B51" s="1" t="s">
        <v>11</v>
      </c>
      <c r="C51" s="1" t="s">
        <v>12</v>
      </c>
      <c r="D51" s="1">
        <v>548875</v>
      </c>
      <c r="E51" s="5">
        <v>45114</v>
      </c>
      <c r="F51" s="5">
        <v>45114</v>
      </c>
      <c r="G51" s="8">
        <v>130866</v>
      </c>
      <c r="H51" s="8">
        <v>130866</v>
      </c>
      <c r="I51" s="4"/>
      <c r="J51" s="6" t="s">
        <v>13</v>
      </c>
      <c r="K51" s="4"/>
    </row>
    <row r="52" spans="1:11" ht="15" customHeight="1" x14ac:dyDescent="0.25">
      <c r="A52" s="1">
        <v>891380054</v>
      </c>
      <c r="B52" s="1" t="s">
        <v>11</v>
      </c>
      <c r="C52" s="1" t="s">
        <v>12</v>
      </c>
      <c r="D52" s="1">
        <v>549032</v>
      </c>
      <c r="E52" s="5">
        <v>45114</v>
      </c>
      <c r="F52" s="5">
        <v>45114</v>
      </c>
      <c r="G52" s="8">
        <v>10535</v>
      </c>
      <c r="H52" s="8">
        <v>6435</v>
      </c>
      <c r="I52" s="4"/>
      <c r="J52" s="6" t="s">
        <v>13</v>
      </c>
      <c r="K52" s="4"/>
    </row>
    <row r="53" spans="1:11" ht="15" customHeight="1" x14ac:dyDescent="0.25">
      <c r="A53" s="1">
        <v>891380054</v>
      </c>
      <c r="B53" s="1" t="s">
        <v>11</v>
      </c>
      <c r="C53" s="1" t="s">
        <v>12</v>
      </c>
      <c r="D53" s="1">
        <v>549442</v>
      </c>
      <c r="E53" s="5">
        <v>45114</v>
      </c>
      <c r="F53" s="5">
        <v>45114</v>
      </c>
      <c r="G53" s="8">
        <v>20000</v>
      </c>
      <c r="H53" s="8">
        <v>15900</v>
      </c>
      <c r="I53" s="4"/>
      <c r="J53" s="6" t="s">
        <v>13</v>
      </c>
      <c r="K53" s="4"/>
    </row>
    <row r="54" spans="1:11" ht="15" customHeight="1" x14ac:dyDescent="0.25">
      <c r="A54" s="1">
        <v>891380054</v>
      </c>
      <c r="B54" s="1" t="s">
        <v>11</v>
      </c>
      <c r="C54" s="1" t="s">
        <v>12</v>
      </c>
      <c r="D54" s="1">
        <v>549600</v>
      </c>
      <c r="E54" s="5">
        <v>45114</v>
      </c>
      <c r="F54" s="5">
        <v>45114</v>
      </c>
      <c r="G54" s="8">
        <v>105411</v>
      </c>
      <c r="H54" s="8">
        <v>105411</v>
      </c>
      <c r="I54" s="4"/>
      <c r="J54" s="6" t="s">
        <v>13</v>
      </c>
      <c r="K54" s="4"/>
    </row>
    <row r="55" spans="1:11" ht="15" customHeight="1" x14ac:dyDescent="0.25">
      <c r="A55" s="1">
        <v>891380054</v>
      </c>
      <c r="B55" s="1" t="s">
        <v>11</v>
      </c>
      <c r="C55" s="1" t="s">
        <v>12</v>
      </c>
      <c r="D55" s="1">
        <v>549930</v>
      </c>
      <c r="E55" s="5">
        <v>45115</v>
      </c>
      <c r="F55" s="5">
        <v>45115</v>
      </c>
      <c r="G55" s="8">
        <v>32649</v>
      </c>
      <c r="H55" s="8">
        <v>32649</v>
      </c>
      <c r="I55" s="4"/>
      <c r="J55" s="6" t="s">
        <v>13</v>
      </c>
      <c r="K55" s="4"/>
    </row>
    <row r="56" spans="1:11" ht="15" customHeight="1" x14ac:dyDescent="0.25">
      <c r="A56" s="1">
        <v>891380054</v>
      </c>
      <c r="B56" s="1" t="s">
        <v>11</v>
      </c>
      <c r="C56" s="1" t="s">
        <v>12</v>
      </c>
      <c r="D56" s="1">
        <v>552331</v>
      </c>
      <c r="E56" s="5">
        <v>45119</v>
      </c>
      <c r="F56" s="5">
        <v>45119</v>
      </c>
      <c r="G56" s="8">
        <v>33334</v>
      </c>
      <c r="H56" s="8">
        <v>29234</v>
      </c>
      <c r="I56" s="4"/>
      <c r="J56" s="6" t="s">
        <v>13</v>
      </c>
      <c r="K56" s="4"/>
    </row>
    <row r="57" spans="1:11" ht="15" customHeight="1" x14ac:dyDescent="0.25">
      <c r="A57" s="1">
        <v>891380054</v>
      </c>
      <c r="B57" s="1" t="s">
        <v>11</v>
      </c>
      <c r="C57" s="1" t="s">
        <v>12</v>
      </c>
      <c r="D57" s="1">
        <v>552573</v>
      </c>
      <c r="E57" s="5">
        <v>45119</v>
      </c>
      <c r="F57" s="5">
        <v>45119</v>
      </c>
      <c r="G57" s="8">
        <v>307345</v>
      </c>
      <c r="H57" s="8">
        <v>307345</v>
      </c>
      <c r="I57" s="4"/>
      <c r="J57" s="6" t="s">
        <v>13</v>
      </c>
      <c r="K57" s="4"/>
    </row>
    <row r="58" spans="1:11" ht="15" customHeight="1" x14ac:dyDescent="0.25">
      <c r="A58" s="1">
        <v>891380054</v>
      </c>
      <c r="B58" s="1" t="s">
        <v>11</v>
      </c>
      <c r="C58" s="1" t="s">
        <v>12</v>
      </c>
      <c r="D58" s="1">
        <v>556422</v>
      </c>
      <c r="E58" s="5">
        <v>45126</v>
      </c>
      <c r="F58" s="5">
        <v>45126</v>
      </c>
      <c r="G58" s="8">
        <v>33334</v>
      </c>
      <c r="H58" s="8">
        <v>29234</v>
      </c>
      <c r="I58" s="4"/>
      <c r="J58" s="6" t="s">
        <v>13</v>
      </c>
      <c r="K58" s="4"/>
    </row>
    <row r="59" spans="1:11" ht="15" customHeight="1" x14ac:dyDescent="0.25">
      <c r="A59" s="1">
        <v>891380054</v>
      </c>
      <c r="B59" s="1" t="s">
        <v>11</v>
      </c>
      <c r="C59" s="1" t="s">
        <v>12</v>
      </c>
      <c r="D59" s="1">
        <v>557109</v>
      </c>
      <c r="E59" s="5">
        <v>45128</v>
      </c>
      <c r="F59" s="5">
        <v>45128</v>
      </c>
      <c r="G59" s="8">
        <v>149277</v>
      </c>
      <c r="H59" s="8">
        <v>149277</v>
      </c>
      <c r="I59" s="4"/>
      <c r="J59" s="6" t="s">
        <v>13</v>
      </c>
      <c r="K59" s="4"/>
    </row>
    <row r="60" spans="1:11" ht="15" customHeight="1" x14ac:dyDescent="0.25">
      <c r="A60" s="1">
        <v>891380054</v>
      </c>
      <c r="B60" s="1" t="s">
        <v>11</v>
      </c>
      <c r="C60" s="1" t="s">
        <v>12</v>
      </c>
      <c r="D60" s="1">
        <v>557772</v>
      </c>
      <c r="E60" s="5">
        <v>45128</v>
      </c>
      <c r="F60" s="5">
        <v>45128</v>
      </c>
      <c r="G60" s="8">
        <v>20000</v>
      </c>
      <c r="H60" s="8">
        <v>20000</v>
      </c>
      <c r="I60" s="4"/>
      <c r="J60" s="6" t="s">
        <v>13</v>
      </c>
      <c r="K60" s="4"/>
    </row>
    <row r="61" spans="1:11" ht="15" customHeight="1" x14ac:dyDescent="0.25">
      <c r="A61" s="1">
        <v>891380054</v>
      </c>
      <c r="B61" s="1" t="s">
        <v>11</v>
      </c>
      <c r="C61" s="1" t="s">
        <v>12</v>
      </c>
      <c r="D61" s="1">
        <v>564506</v>
      </c>
      <c r="E61" s="5">
        <v>45139</v>
      </c>
      <c r="F61" s="5">
        <v>45139</v>
      </c>
      <c r="G61" s="8">
        <v>59469</v>
      </c>
      <c r="H61" s="8">
        <v>59469</v>
      </c>
      <c r="I61" s="4"/>
      <c r="J61" s="6" t="s">
        <v>13</v>
      </c>
      <c r="K61" s="4"/>
    </row>
    <row r="62" spans="1:11" ht="15" customHeight="1" x14ac:dyDescent="0.25">
      <c r="A62" s="1">
        <v>891380054</v>
      </c>
      <c r="B62" s="1" t="s">
        <v>11</v>
      </c>
      <c r="C62" s="1" t="s">
        <v>12</v>
      </c>
      <c r="D62" s="1">
        <v>564972</v>
      </c>
      <c r="E62" s="5">
        <v>45140</v>
      </c>
      <c r="F62" s="5">
        <v>45140</v>
      </c>
      <c r="G62" s="8">
        <v>79951</v>
      </c>
      <c r="H62" s="8">
        <v>75851</v>
      </c>
      <c r="I62" s="4"/>
      <c r="J62" s="6" t="s">
        <v>13</v>
      </c>
      <c r="K62" s="4"/>
    </row>
    <row r="63" spans="1:11" ht="15" customHeight="1" x14ac:dyDescent="0.25">
      <c r="A63" s="1">
        <v>891380054</v>
      </c>
      <c r="B63" s="1" t="s">
        <v>11</v>
      </c>
      <c r="C63" s="1" t="s">
        <v>12</v>
      </c>
      <c r="D63" s="1">
        <v>565822</v>
      </c>
      <c r="E63" s="5">
        <v>45141</v>
      </c>
      <c r="F63" s="5">
        <v>45141</v>
      </c>
      <c r="G63" s="8">
        <v>34081</v>
      </c>
      <c r="H63" s="8">
        <v>34081</v>
      </c>
      <c r="I63" s="4"/>
      <c r="J63" s="6" t="s">
        <v>13</v>
      </c>
      <c r="K63" s="4"/>
    </row>
    <row r="64" spans="1:11" ht="15" customHeight="1" x14ac:dyDescent="0.25">
      <c r="A64" s="1">
        <v>891380054</v>
      </c>
      <c r="B64" s="1" t="s">
        <v>11</v>
      </c>
      <c r="C64" s="1" t="s">
        <v>12</v>
      </c>
      <c r="D64" s="1">
        <v>567688</v>
      </c>
      <c r="E64" s="5">
        <v>45144</v>
      </c>
      <c r="F64" s="5">
        <v>45144</v>
      </c>
      <c r="G64" s="8">
        <v>15190</v>
      </c>
      <c r="H64" s="8">
        <v>15190</v>
      </c>
      <c r="I64" s="4"/>
      <c r="J64" s="6" t="s">
        <v>13</v>
      </c>
      <c r="K64" s="4"/>
    </row>
    <row r="65" spans="1:11" ht="15" customHeight="1" x14ac:dyDescent="0.25">
      <c r="A65" s="1">
        <v>891380054</v>
      </c>
      <c r="B65" s="1" t="s">
        <v>11</v>
      </c>
      <c r="C65" s="1" t="s">
        <v>12</v>
      </c>
      <c r="D65" s="1">
        <v>567742</v>
      </c>
      <c r="E65" s="5">
        <v>45145</v>
      </c>
      <c r="F65" s="5">
        <v>45145</v>
      </c>
      <c r="G65" s="8">
        <v>221721</v>
      </c>
      <c r="H65" s="8">
        <v>221721</v>
      </c>
      <c r="I65" s="4"/>
      <c r="J65" s="6" t="s">
        <v>13</v>
      </c>
      <c r="K65" s="4"/>
    </row>
    <row r="66" spans="1:11" ht="15" customHeight="1" x14ac:dyDescent="0.25">
      <c r="A66" s="1">
        <v>891380054</v>
      </c>
      <c r="B66" s="1" t="s">
        <v>11</v>
      </c>
      <c r="C66" s="1" t="s">
        <v>12</v>
      </c>
      <c r="D66" s="1">
        <v>568345</v>
      </c>
      <c r="E66" s="5">
        <v>45146</v>
      </c>
      <c r="F66" s="5">
        <v>45146</v>
      </c>
      <c r="G66" s="8">
        <v>33334</v>
      </c>
      <c r="H66" s="8">
        <v>29234</v>
      </c>
      <c r="I66" s="4"/>
      <c r="J66" s="6" t="s">
        <v>13</v>
      </c>
      <c r="K66" s="4"/>
    </row>
    <row r="67" spans="1:11" ht="15" customHeight="1" x14ac:dyDescent="0.25">
      <c r="A67" s="1">
        <v>891380054</v>
      </c>
      <c r="B67" s="1" t="s">
        <v>11</v>
      </c>
      <c r="C67" s="1" t="s">
        <v>12</v>
      </c>
      <c r="D67" s="1">
        <v>569699</v>
      </c>
      <c r="E67" s="5">
        <v>45148</v>
      </c>
      <c r="F67" s="5">
        <v>45148</v>
      </c>
      <c r="G67" s="8">
        <v>33334</v>
      </c>
      <c r="H67" s="8">
        <v>29234</v>
      </c>
      <c r="I67" s="4"/>
      <c r="J67" s="6" t="s">
        <v>13</v>
      </c>
      <c r="K67" s="4"/>
    </row>
    <row r="68" spans="1:11" ht="15" customHeight="1" x14ac:dyDescent="0.25">
      <c r="A68" s="1">
        <v>891380054</v>
      </c>
      <c r="B68" s="1" t="s">
        <v>11</v>
      </c>
      <c r="C68" s="1" t="s">
        <v>12</v>
      </c>
      <c r="D68" s="1">
        <v>571977</v>
      </c>
      <c r="E68" s="5">
        <v>45152</v>
      </c>
      <c r="F68" s="5">
        <v>45152</v>
      </c>
      <c r="G68" s="8">
        <v>15190</v>
      </c>
      <c r="H68" s="8">
        <v>15190</v>
      </c>
      <c r="I68" s="4"/>
      <c r="J68" s="6" t="s">
        <v>13</v>
      </c>
      <c r="K68" s="4"/>
    </row>
    <row r="69" spans="1:11" ht="15" customHeight="1" x14ac:dyDescent="0.25">
      <c r="A69" s="1">
        <v>891380054</v>
      </c>
      <c r="B69" s="1" t="s">
        <v>11</v>
      </c>
      <c r="C69" s="1" t="s">
        <v>12</v>
      </c>
      <c r="D69" s="1">
        <v>572105</v>
      </c>
      <c r="E69" s="5">
        <v>45152</v>
      </c>
      <c r="F69" s="5">
        <v>45152</v>
      </c>
      <c r="G69" s="8">
        <v>56182</v>
      </c>
      <c r="H69" s="8">
        <v>56182</v>
      </c>
      <c r="I69" s="4"/>
      <c r="J69" s="6" t="s">
        <v>13</v>
      </c>
      <c r="K69" s="4"/>
    </row>
    <row r="70" spans="1:11" ht="15" customHeight="1" x14ac:dyDescent="0.25">
      <c r="A70" s="1">
        <v>891380054</v>
      </c>
      <c r="B70" s="1" t="s">
        <v>11</v>
      </c>
      <c r="C70" s="1" t="s">
        <v>12</v>
      </c>
      <c r="D70" s="1">
        <v>572290</v>
      </c>
      <c r="E70" s="5">
        <v>45153</v>
      </c>
      <c r="F70" s="5">
        <v>45153</v>
      </c>
      <c r="G70" s="8">
        <v>138167</v>
      </c>
      <c r="H70" s="8">
        <v>138167</v>
      </c>
      <c r="I70" s="4"/>
      <c r="J70" s="6" t="s">
        <v>13</v>
      </c>
      <c r="K70" s="4"/>
    </row>
    <row r="71" spans="1:11" ht="15" customHeight="1" x14ac:dyDescent="0.25">
      <c r="A71" s="1">
        <v>891380054</v>
      </c>
      <c r="B71" s="1" t="s">
        <v>11</v>
      </c>
      <c r="C71" s="1" t="s">
        <v>12</v>
      </c>
      <c r="D71" s="1">
        <v>572730</v>
      </c>
      <c r="E71" s="5">
        <v>45153</v>
      </c>
      <c r="F71" s="5">
        <v>45153</v>
      </c>
      <c r="G71" s="8">
        <v>15190</v>
      </c>
      <c r="H71" s="8">
        <v>15190</v>
      </c>
      <c r="I71" s="4"/>
      <c r="J71" s="6" t="s">
        <v>13</v>
      </c>
      <c r="K71" s="4"/>
    </row>
    <row r="72" spans="1:11" ht="15" customHeight="1" x14ac:dyDescent="0.25">
      <c r="A72" s="1">
        <v>891380054</v>
      </c>
      <c r="B72" s="1" t="s">
        <v>11</v>
      </c>
      <c r="C72" s="1" t="s">
        <v>12</v>
      </c>
      <c r="D72" s="1">
        <v>574214</v>
      </c>
      <c r="E72" s="5">
        <v>45155</v>
      </c>
      <c r="F72" s="5">
        <v>45155</v>
      </c>
      <c r="G72" s="8">
        <v>258189</v>
      </c>
      <c r="H72" s="8">
        <v>258189</v>
      </c>
      <c r="I72" s="4"/>
      <c r="J72" s="6" t="s">
        <v>13</v>
      </c>
      <c r="K72" s="4"/>
    </row>
    <row r="73" spans="1:11" ht="15" customHeight="1" x14ac:dyDescent="0.25">
      <c r="A73" s="1">
        <v>891380054</v>
      </c>
      <c r="B73" s="1" t="s">
        <v>11</v>
      </c>
      <c r="C73" s="1" t="s">
        <v>12</v>
      </c>
      <c r="D73" s="1">
        <v>575193</v>
      </c>
      <c r="E73" s="5">
        <v>45157</v>
      </c>
      <c r="F73" s="5">
        <v>45157</v>
      </c>
      <c r="G73" s="8">
        <v>167943</v>
      </c>
      <c r="H73" s="8">
        <v>167943</v>
      </c>
      <c r="I73" s="4"/>
      <c r="J73" s="6" t="s">
        <v>13</v>
      </c>
      <c r="K73" s="4"/>
    </row>
    <row r="74" spans="1:11" ht="15" customHeight="1" x14ac:dyDescent="0.25">
      <c r="A74" s="1">
        <v>891380054</v>
      </c>
      <c r="B74" s="1" t="s">
        <v>11</v>
      </c>
      <c r="C74" s="1" t="s">
        <v>12</v>
      </c>
      <c r="D74" s="1">
        <v>575310</v>
      </c>
      <c r="E74" s="5">
        <v>45157</v>
      </c>
      <c r="F74" s="5">
        <v>45157</v>
      </c>
      <c r="G74" s="8">
        <v>43696</v>
      </c>
      <c r="H74" s="8">
        <v>43696</v>
      </c>
      <c r="I74" s="4"/>
      <c r="J74" s="6" t="s">
        <v>13</v>
      </c>
      <c r="K74" s="4"/>
    </row>
    <row r="75" spans="1:11" ht="15" customHeight="1" x14ac:dyDescent="0.25">
      <c r="A75" s="1">
        <v>891380054</v>
      </c>
      <c r="B75" s="1" t="s">
        <v>11</v>
      </c>
      <c r="C75" s="1" t="s">
        <v>12</v>
      </c>
      <c r="D75" s="1">
        <v>575842</v>
      </c>
      <c r="E75" s="5">
        <v>45159</v>
      </c>
      <c r="F75" s="5">
        <v>45159</v>
      </c>
      <c r="G75" s="8">
        <v>129483</v>
      </c>
      <c r="H75" s="8">
        <v>129483</v>
      </c>
      <c r="I75" s="4"/>
      <c r="J75" s="6" t="s">
        <v>13</v>
      </c>
      <c r="K75" s="4"/>
    </row>
    <row r="76" spans="1:11" ht="15" customHeight="1" x14ac:dyDescent="0.25">
      <c r="A76" s="1">
        <v>891380054</v>
      </c>
      <c r="B76" s="1" t="s">
        <v>11</v>
      </c>
      <c r="C76" s="1" t="s">
        <v>12</v>
      </c>
      <c r="D76" s="1">
        <v>575846</v>
      </c>
      <c r="E76" s="5">
        <v>45159</v>
      </c>
      <c r="F76" s="5">
        <v>45159</v>
      </c>
      <c r="G76" s="8">
        <v>15190</v>
      </c>
      <c r="H76" s="8">
        <v>15190</v>
      </c>
      <c r="I76" s="4"/>
      <c r="J76" s="6" t="s">
        <v>13</v>
      </c>
      <c r="K76" s="4"/>
    </row>
    <row r="77" spans="1:11" ht="15" customHeight="1" x14ac:dyDescent="0.25">
      <c r="A77" s="1">
        <v>891380054</v>
      </c>
      <c r="B77" s="1" t="s">
        <v>11</v>
      </c>
      <c r="C77" s="1" t="s">
        <v>12</v>
      </c>
      <c r="D77" s="1">
        <v>576176</v>
      </c>
      <c r="E77" s="5">
        <v>45160</v>
      </c>
      <c r="F77" s="5">
        <v>45160</v>
      </c>
      <c r="G77" s="8">
        <v>67118</v>
      </c>
      <c r="H77" s="8">
        <v>67118</v>
      </c>
      <c r="I77" s="4"/>
      <c r="J77" s="6" t="s">
        <v>13</v>
      </c>
      <c r="K77" s="4"/>
    </row>
    <row r="78" spans="1:11" ht="15" customHeight="1" x14ac:dyDescent="0.25">
      <c r="A78" s="1">
        <v>891380054</v>
      </c>
      <c r="B78" s="1" t="s">
        <v>11</v>
      </c>
      <c r="C78" s="1" t="s">
        <v>12</v>
      </c>
      <c r="D78" s="1">
        <v>579433</v>
      </c>
      <c r="E78" s="5">
        <v>45165</v>
      </c>
      <c r="F78" s="5">
        <v>45165</v>
      </c>
      <c r="G78" s="8">
        <v>609516</v>
      </c>
      <c r="H78" s="8">
        <v>609516</v>
      </c>
      <c r="I78" s="4"/>
      <c r="J78" s="6" t="s">
        <v>13</v>
      </c>
      <c r="K78" s="4"/>
    </row>
    <row r="79" spans="1:11" ht="15" customHeight="1" x14ac:dyDescent="0.25">
      <c r="A79" s="1">
        <v>891380054</v>
      </c>
      <c r="B79" s="1" t="s">
        <v>11</v>
      </c>
      <c r="C79" s="1" t="s">
        <v>12</v>
      </c>
      <c r="D79" s="1">
        <v>580233</v>
      </c>
      <c r="E79" s="5">
        <v>45166</v>
      </c>
      <c r="F79" s="5">
        <v>45166</v>
      </c>
      <c r="G79" s="8">
        <v>35857</v>
      </c>
      <c r="H79" s="8">
        <v>35857</v>
      </c>
      <c r="I79" s="4"/>
      <c r="J79" s="6" t="s">
        <v>13</v>
      </c>
      <c r="K79" s="4"/>
    </row>
    <row r="80" spans="1:11" ht="15" customHeight="1" x14ac:dyDescent="0.25">
      <c r="A80" s="1"/>
      <c r="B80" s="1"/>
      <c r="C80" s="1"/>
      <c r="D80" s="1"/>
      <c r="E80" s="5"/>
      <c r="F80" s="5"/>
      <c r="G80" s="8"/>
      <c r="H80" s="8"/>
      <c r="I80" s="4"/>
      <c r="J80" s="6"/>
      <c r="K80" s="4"/>
    </row>
    <row r="81" spans="1:11" ht="15" customHeight="1" x14ac:dyDescent="0.25">
      <c r="A81" s="1"/>
      <c r="B81" s="1"/>
      <c r="C81" s="1"/>
      <c r="D81" s="1"/>
      <c r="E81" s="5"/>
      <c r="F81" s="5"/>
      <c r="G81" s="8"/>
      <c r="H81" s="8"/>
      <c r="I81" s="4"/>
      <c r="J81" s="6"/>
      <c r="K81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A3" sqref="A3:C10"/>
    </sheetView>
  </sheetViews>
  <sheetFormatPr baseColWidth="10" defaultRowHeight="15" x14ac:dyDescent="0.25"/>
  <cols>
    <col min="1" max="1" width="57.7109375" customWidth="1"/>
    <col min="2" max="2" width="11.140625" bestFit="1" customWidth="1"/>
    <col min="3" max="3" width="17.5703125" bestFit="1" customWidth="1"/>
  </cols>
  <sheetData>
    <row r="3" spans="1:3" x14ac:dyDescent="0.25">
      <c r="A3" s="76" t="s">
        <v>229</v>
      </c>
      <c r="B3" t="s">
        <v>230</v>
      </c>
      <c r="C3" t="s">
        <v>231</v>
      </c>
    </row>
    <row r="4" spans="1:3" x14ac:dyDescent="0.25">
      <c r="A4" s="77" t="s">
        <v>191</v>
      </c>
      <c r="B4" s="81">
        <v>2</v>
      </c>
      <c r="C4" s="78">
        <v>17426009</v>
      </c>
    </row>
    <row r="5" spans="1:3" x14ac:dyDescent="0.25">
      <c r="A5" s="77" t="s">
        <v>188</v>
      </c>
      <c r="B5" s="81">
        <v>18</v>
      </c>
      <c r="C5" s="78">
        <v>1383956</v>
      </c>
    </row>
    <row r="6" spans="1:3" x14ac:dyDescent="0.25">
      <c r="A6" s="77" t="s">
        <v>190</v>
      </c>
      <c r="B6" s="81">
        <v>2</v>
      </c>
      <c r="C6" s="78">
        <v>517773</v>
      </c>
    </row>
    <row r="7" spans="1:3" x14ac:dyDescent="0.25">
      <c r="A7" s="77" t="s">
        <v>195</v>
      </c>
      <c r="B7" s="81">
        <v>2</v>
      </c>
      <c r="C7" s="78">
        <v>7040370</v>
      </c>
    </row>
    <row r="8" spans="1:3" x14ac:dyDescent="0.25">
      <c r="A8" s="77" t="s">
        <v>189</v>
      </c>
      <c r="B8" s="81">
        <v>51</v>
      </c>
      <c r="C8" s="78">
        <v>7928002</v>
      </c>
    </row>
    <row r="9" spans="1:3" x14ac:dyDescent="0.25">
      <c r="A9" s="77" t="s">
        <v>194</v>
      </c>
      <c r="B9" s="81">
        <v>3</v>
      </c>
      <c r="C9" s="78">
        <v>567837</v>
      </c>
    </row>
    <row r="10" spans="1:3" x14ac:dyDescent="0.25">
      <c r="A10" s="77" t="s">
        <v>228</v>
      </c>
      <c r="B10" s="81">
        <v>78</v>
      </c>
      <c r="C10" s="78">
        <v>34863947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E7" sqref="E7"/>
    </sheetView>
  </sheetViews>
  <sheetFormatPr baseColWidth="10" defaultRowHeight="15" x14ac:dyDescent="0.25"/>
  <cols>
    <col min="1" max="1" width="42.28515625" bestFit="1" customWidth="1"/>
    <col min="2" max="2" width="11.140625" customWidth="1"/>
    <col min="3" max="3" width="16.28515625" customWidth="1"/>
  </cols>
  <sheetData>
    <row r="3" spans="1:3" x14ac:dyDescent="0.25">
      <c r="A3" s="76" t="s">
        <v>229</v>
      </c>
      <c r="B3" t="s">
        <v>230</v>
      </c>
      <c r="C3" t="s">
        <v>238</v>
      </c>
    </row>
    <row r="4" spans="1:3" x14ac:dyDescent="0.25">
      <c r="A4" s="77" t="s">
        <v>236</v>
      </c>
      <c r="B4" s="81">
        <v>3</v>
      </c>
      <c r="C4" s="82">
        <v>567837</v>
      </c>
    </row>
    <row r="5" spans="1:3" x14ac:dyDescent="0.25">
      <c r="A5" s="77" t="s">
        <v>228</v>
      </c>
      <c r="B5" s="81">
        <v>3</v>
      </c>
      <c r="C5" s="82">
        <v>567837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4"/>
  <sheetViews>
    <sheetView tabSelected="1" topLeftCell="G1" workbookViewId="0">
      <selection activeCell="N42" sqref="N42:N59"/>
    </sheetView>
  </sheetViews>
  <sheetFormatPr baseColWidth="10" defaultRowHeight="15" x14ac:dyDescent="0.25"/>
  <cols>
    <col min="2" max="2" width="32.140625" customWidth="1"/>
    <col min="7" max="7" width="20.5703125" customWidth="1"/>
    <col min="12" max="13" width="26.42578125" customWidth="1"/>
    <col min="14" max="14" width="11.85546875" customWidth="1"/>
    <col min="18" max="18" width="16" customWidth="1"/>
  </cols>
  <sheetData>
    <row r="1" spans="1:23" x14ac:dyDescent="0.25">
      <c r="J1" s="15">
        <f>SUBTOTAL(9,J3:J80)</f>
        <v>35284754</v>
      </c>
      <c r="K1" s="15">
        <f>SUBTOTAL(9,K3:K80)</f>
        <v>34863947</v>
      </c>
      <c r="L1" s="15"/>
      <c r="M1" s="15"/>
      <c r="O1" s="15">
        <f>SUBTOTAL(9,O3:O80)</f>
        <v>25767177</v>
      </c>
      <c r="P1" s="15">
        <f>SUBTOTAL(9,P3:P80)</f>
        <v>17426009</v>
      </c>
      <c r="Q1" s="15">
        <f>SUBTOTAL(9,Q3:Q80)</f>
        <v>87810</v>
      </c>
      <c r="R1" s="15"/>
      <c r="S1" s="15">
        <f>SUBTOTAL(9,S3:S80)</f>
        <v>60338713</v>
      </c>
      <c r="T1" s="15">
        <f>SUBTOTAL(9,T3:T80)</f>
        <v>25767177</v>
      </c>
      <c r="U1" s="15">
        <f>SUBTOTAL(9,U3:U80)</f>
        <v>4100</v>
      </c>
      <c r="V1" s="15">
        <f>SUBTOTAL(9,V3:V80)</f>
        <v>13610736</v>
      </c>
      <c r="W1" s="15">
        <f>SUBTOTAL(9,W3:W80)</f>
        <v>8249258</v>
      </c>
    </row>
    <row r="2" spans="1:23" s="11" customFormat="1" ht="30" x14ac:dyDescent="0.25">
      <c r="A2" s="10" t="s">
        <v>6</v>
      </c>
      <c r="B2" s="10" t="s">
        <v>8</v>
      </c>
      <c r="C2" s="10" t="s">
        <v>0</v>
      </c>
      <c r="D2" s="10" t="s">
        <v>1</v>
      </c>
      <c r="E2" s="14" t="s">
        <v>14</v>
      </c>
      <c r="F2" s="80" t="s">
        <v>237</v>
      </c>
      <c r="G2" s="14" t="s">
        <v>93</v>
      </c>
      <c r="H2" s="10" t="s">
        <v>2</v>
      </c>
      <c r="I2" s="10" t="s">
        <v>3</v>
      </c>
      <c r="J2" s="10" t="s">
        <v>4</v>
      </c>
      <c r="K2" s="14" t="s">
        <v>5</v>
      </c>
      <c r="L2" s="14" t="s">
        <v>186</v>
      </c>
      <c r="M2" s="18" t="s">
        <v>193</v>
      </c>
      <c r="N2" s="17" t="s">
        <v>185</v>
      </c>
      <c r="O2" s="16" t="s">
        <v>177</v>
      </c>
      <c r="P2" s="14" t="s">
        <v>178</v>
      </c>
      <c r="Q2" s="14" t="s">
        <v>183</v>
      </c>
      <c r="R2" s="14" t="s">
        <v>187</v>
      </c>
      <c r="S2" s="16" t="s">
        <v>179</v>
      </c>
      <c r="T2" s="16" t="s">
        <v>180</v>
      </c>
      <c r="U2" s="16" t="s">
        <v>181</v>
      </c>
      <c r="V2" s="16" t="s">
        <v>182</v>
      </c>
      <c r="W2" s="16" t="s">
        <v>184</v>
      </c>
    </row>
    <row r="3" spans="1:23" x14ac:dyDescent="0.25">
      <c r="A3" s="1">
        <v>891380054</v>
      </c>
      <c r="B3" s="1" t="s">
        <v>11</v>
      </c>
      <c r="C3" s="1" t="s">
        <v>12</v>
      </c>
      <c r="D3" s="1">
        <v>320180</v>
      </c>
      <c r="E3" s="1" t="s">
        <v>15</v>
      </c>
      <c r="F3" s="79" t="s">
        <v>236</v>
      </c>
      <c r="G3" s="1" t="s">
        <v>94</v>
      </c>
      <c r="H3" s="12">
        <v>44749</v>
      </c>
      <c r="I3" s="12">
        <v>44749</v>
      </c>
      <c r="J3" s="13">
        <v>216994</v>
      </c>
      <c r="K3" s="13">
        <v>216994</v>
      </c>
      <c r="L3" s="13" t="s">
        <v>194</v>
      </c>
      <c r="M3" s="13" t="s">
        <v>194</v>
      </c>
      <c r="N3" s="1" t="s">
        <v>172</v>
      </c>
      <c r="O3" s="13">
        <v>216994</v>
      </c>
      <c r="P3" s="13">
        <v>0</v>
      </c>
      <c r="Q3" s="13">
        <v>0</v>
      </c>
      <c r="R3" s="13"/>
      <c r="S3" s="13">
        <v>0</v>
      </c>
      <c r="T3" s="13">
        <v>216994</v>
      </c>
      <c r="U3" s="13">
        <v>0</v>
      </c>
      <c r="V3" s="13">
        <v>216994</v>
      </c>
      <c r="W3" s="13">
        <v>216994</v>
      </c>
    </row>
    <row r="4" spans="1:23" x14ac:dyDescent="0.25">
      <c r="A4" s="1">
        <v>891380054</v>
      </c>
      <c r="B4" s="1" t="s">
        <v>11</v>
      </c>
      <c r="C4" s="1" t="s">
        <v>12</v>
      </c>
      <c r="D4" s="1">
        <v>325705</v>
      </c>
      <c r="E4" s="1" t="s">
        <v>16</v>
      </c>
      <c r="F4" s="1"/>
      <c r="G4" s="1" t="s">
        <v>95</v>
      </c>
      <c r="H4" s="12">
        <v>44759</v>
      </c>
      <c r="I4" s="12">
        <v>44759</v>
      </c>
      <c r="J4" s="13">
        <v>619176</v>
      </c>
      <c r="K4" s="13">
        <v>433988</v>
      </c>
      <c r="L4" s="13" t="s">
        <v>190</v>
      </c>
      <c r="M4" s="13" t="s">
        <v>190</v>
      </c>
      <c r="N4" s="1" t="s">
        <v>172</v>
      </c>
      <c r="O4" s="13">
        <v>619176</v>
      </c>
      <c r="P4" s="13">
        <v>0</v>
      </c>
      <c r="Q4" s="13">
        <v>0</v>
      </c>
      <c r="R4" s="13"/>
      <c r="S4" s="13">
        <v>332278</v>
      </c>
      <c r="T4" s="13">
        <v>619176</v>
      </c>
      <c r="U4" s="13">
        <v>0</v>
      </c>
      <c r="V4" s="13">
        <v>619176</v>
      </c>
      <c r="W4" s="13">
        <v>619176</v>
      </c>
    </row>
    <row r="5" spans="1:23" x14ac:dyDescent="0.25">
      <c r="A5" s="1">
        <v>891380054</v>
      </c>
      <c r="B5" s="1" t="s">
        <v>11</v>
      </c>
      <c r="C5" s="1" t="s">
        <v>12</v>
      </c>
      <c r="D5" s="1">
        <v>333270</v>
      </c>
      <c r="E5" s="1" t="s">
        <v>17</v>
      </c>
      <c r="F5" s="79" t="s">
        <v>236</v>
      </c>
      <c r="G5" s="1" t="s">
        <v>96</v>
      </c>
      <c r="H5" s="12">
        <v>44771</v>
      </c>
      <c r="I5" s="12">
        <v>44771</v>
      </c>
      <c r="J5" s="13">
        <v>216994</v>
      </c>
      <c r="K5" s="13">
        <v>216994</v>
      </c>
      <c r="L5" s="13" t="s">
        <v>194</v>
      </c>
      <c r="M5" s="13" t="s">
        <v>194</v>
      </c>
      <c r="N5" s="1" t="s">
        <v>172</v>
      </c>
      <c r="O5" s="13">
        <v>216994</v>
      </c>
      <c r="P5" s="13">
        <v>0</v>
      </c>
      <c r="Q5" s="13">
        <v>0</v>
      </c>
      <c r="R5" s="13"/>
      <c r="S5" s="13">
        <v>0</v>
      </c>
      <c r="T5" s="13">
        <v>216994</v>
      </c>
      <c r="U5" s="13">
        <v>0</v>
      </c>
      <c r="V5" s="13">
        <v>216994</v>
      </c>
      <c r="W5" s="13">
        <v>216994</v>
      </c>
    </row>
    <row r="6" spans="1:23" x14ac:dyDescent="0.25">
      <c r="A6" s="1">
        <v>891380054</v>
      </c>
      <c r="B6" s="1" t="s">
        <v>11</v>
      </c>
      <c r="C6" s="1" t="s">
        <v>12</v>
      </c>
      <c r="D6" s="1">
        <v>333398</v>
      </c>
      <c r="E6" s="1" t="s">
        <v>18</v>
      </c>
      <c r="F6" s="1"/>
      <c r="G6" s="1" t="s">
        <v>97</v>
      </c>
      <c r="H6" s="12">
        <v>44771</v>
      </c>
      <c r="I6" s="12">
        <v>44771</v>
      </c>
      <c r="J6" s="13">
        <v>912345</v>
      </c>
      <c r="K6" s="13">
        <v>807425</v>
      </c>
      <c r="L6" s="13" t="s">
        <v>189</v>
      </c>
      <c r="M6" s="13" t="s">
        <v>189</v>
      </c>
      <c r="N6" s="1"/>
      <c r="O6" s="13">
        <v>0</v>
      </c>
      <c r="P6" s="13">
        <v>0</v>
      </c>
      <c r="Q6" s="13">
        <v>0</v>
      </c>
      <c r="R6" s="13"/>
      <c r="S6" s="13">
        <v>0</v>
      </c>
      <c r="T6" s="13">
        <v>0</v>
      </c>
      <c r="U6" s="13">
        <v>0</v>
      </c>
      <c r="V6" s="13">
        <v>0</v>
      </c>
      <c r="W6" s="13">
        <v>0</v>
      </c>
    </row>
    <row r="7" spans="1:23" x14ac:dyDescent="0.25">
      <c r="A7" s="1">
        <v>891380054</v>
      </c>
      <c r="B7" s="1" t="s">
        <v>11</v>
      </c>
      <c r="C7" s="1" t="s">
        <v>12</v>
      </c>
      <c r="D7" s="1">
        <v>423744</v>
      </c>
      <c r="E7" s="1" t="s">
        <v>19</v>
      </c>
      <c r="F7" s="1"/>
      <c r="G7" s="1" t="s">
        <v>98</v>
      </c>
      <c r="H7" s="12">
        <v>44918</v>
      </c>
      <c r="I7" s="12">
        <v>44918</v>
      </c>
      <c r="J7" s="13">
        <v>11237403</v>
      </c>
      <c r="K7" s="13">
        <v>11237403</v>
      </c>
      <c r="L7" s="13" t="s">
        <v>191</v>
      </c>
      <c r="M7" s="13" t="s">
        <v>191</v>
      </c>
      <c r="N7" s="1" t="s">
        <v>173</v>
      </c>
      <c r="O7" s="13">
        <v>11237403</v>
      </c>
      <c r="P7" s="13">
        <v>11237403</v>
      </c>
      <c r="Q7" s="13">
        <v>0</v>
      </c>
      <c r="R7" s="19" t="s">
        <v>196</v>
      </c>
      <c r="S7" s="13">
        <v>0</v>
      </c>
      <c r="T7" s="13">
        <v>11237403</v>
      </c>
      <c r="U7" s="13">
        <v>0</v>
      </c>
      <c r="V7" s="13">
        <v>0</v>
      </c>
      <c r="W7" s="13">
        <v>0</v>
      </c>
    </row>
    <row r="8" spans="1:23" x14ac:dyDescent="0.25">
      <c r="A8" s="1">
        <v>891380054</v>
      </c>
      <c r="B8" s="1" t="s">
        <v>11</v>
      </c>
      <c r="C8" s="1" t="s">
        <v>12</v>
      </c>
      <c r="D8" s="1">
        <v>425067</v>
      </c>
      <c r="E8" s="1" t="s">
        <v>20</v>
      </c>
      <c r="F8" s="79" t="s">
        <v>236</v>
      </c>
      <c r="G8" s="1" t="s">
        <v>99</v>
      </c>
      <c r="H8" s="12">
        <v>44922</v>
      </c>
      <c r="I8" s="12">
        <v>44922</v>
      </c>
      <c r="J8" s="13">
        <v>133849</v>
      </c>
      <c r="K8" s="13">
        <v>133849</v>
      </c>
      <c r="L8" s="13" t="s">
        <v>194</v>
      </c>
      <c r="M8" s="13" t="s">
        <v>194</v>
      </c>
      <c r="N8" s="1" t="s">
        <v>172</v>
      </c>
      <c r="O8" s="13">
        <v>133849</v>
      </c>
      <c r="P8" s="13">
        <v>0</v>
      </c>
      <c r="Q8" s="13">
        <v>0</v>
      </c>
      <c r="R8" s="13"/>
      <c r="S8" s="13">
        <v>0</v>
      </c>
      <c r="T8" s="13">
        <v>133849</v>
      </c>
      <c r="U8" s="13">
        <v>0</v>
      </c>
      <c r="V8" s="13">
        <v>133849</v>
      </c>
      <c r="W8" s="13">
        <v>133849</v>
      </c>
    </row>
    <row r="9" spans="1:23" x14ac:dyDescent="0.25">
      <c r="A9" s="1">
        <v>891380054</v>
      </c>
      <c r="B9" s="1" t="s">
        <v>11</v>
      </c>
      <c r="C9" s="1" t="s">
        <v>12</v>
      </c>
      <c r="D9" s="1">
        <v>431066</v>
      </c>
      <c r="E9" s="1" t="s">
        <v>21</v>
      </c>
      <c r="F9" s="1"/>
      <c r="G9" s="1" t="s">
        <v>100</v>
      </c>
      <c r="H9" s="12">
        <v>44937</v>
      </c>
      <c r="I9" s="12">
        <v>44937</v>
      </c>
      <c r="J9" s="13">
        <v>15190</v>
      </c>
      <c r="K9" s="13">
        <v>15190</v>
      </c>
      <c r="L9" s="13" t="s">
        <v>189</v>
      </c>
      <c r="M9" s="13" t="s">
        <v>189</v>
      </c>
      <c r="N9" s="1"/>
      <c r="O9" s="13">
        <v>0</v>
      </c>
      <c r="P9" s="13">
        <v>0</v>
      </c>
      <c r="Q9" s="13">
        <v>0</v>
      </c>
      <c r="R9" s="13"/>
      <c r="S9" s="13">
        <v>0</v>
      </c>
      <c r="T9" s="13">
        <v>0</v>
      </c>
      <c r="U9" s="13">
        <v>0</v>
      </c>
      <c r="V9" s="13">
        <v>0</v>
      </c>
      <c r="W9" s="13">
        <v>0</v>
      </c>
    </row>
    <row r="10" spans="1:23" x14ac:dyDescent="0.25">
      <c r="A10" s="1">
        <v>891380054</v>
      </c>
      <c r="B10" s="1" t="s">
        <v>11</v>
      </c>
      <c r="C10" s="1" t="s">
        <v>12</v>
      </c>
      <c r="D10" s="1">
        <v>443380</v>
      </c>
      <c r="E10" s="1" t="s">
        <v>22</v>
      </c>
      <c r="F10" s="1"/>
      <c r="G10" s="1" t="s">
        <v>101</v>
      </c>
      <c r="H10" s="12">
        <v>44957</v>
      </c>
      <c r="I10" s="12">
        <v>44957</v>
      </c>
      <c r="J10" s="13">
        <v>7005370</v>
      </c>
      <c r="K10" s="13">
        <v>7005370</v>
      </c>
      <c r="L10" s="13" t="s">
        <v>195</v>
      </c>
      <c r="M10" s="13" t="s">
        <v>195</v>
      </c>
      <c r="N10" s="1" t="s">
        <v>174</v>
      </c>
      <c r="O10" s="13">
        <v>7005370</v>
      </c>
      <c r="P10" s="13">
        <v>0</v>
      </c>
      <c r="Q10" s="13">
        <v>52810</v>
      </c>
      <c r="R10" s="13"/>
      <c r="S10" s="13">
        <v>59976435</v>
      </c>
      <c r="T10" s="13">
        <v>7005370</v>
      </c>
      <c r="U10" s="13">
        <v>0</v>
      </c>
      <c r="V10" s="13">
        <v>11995287</v>
      </c>
      <c r="W10" s="13">
        <v>6952560</v>
      </c>
    </row>
    <row r="11" spans="1:23" x14ac:dyDescent="0.25">
      <c r="A11" s="1">
        <v>891380054</v>
      </c>
      <c r="B11" s="1" t="s">
        <v>11</v>
      </c>
      <c r="C11" s="1" t="s">
        <v>12</v>
      </c>
      <c r="D11" s="1">
        <v>443434</v>
      </c>
      <c r="E11" s="1" t="s">
        <v>23</v>
      </c>
      <c r="F11" s="1"/>
      <c r="G11" s="1" t="s">
        <v>102</v>
      </c>
      <c r="H11" s="12">
        <v>44957</v>
      </c>
      <c r="I11" s="12">
        <v>44957</v>
      </c>
      <c r="J11" s="13">
        <v>6188606</v>
      </c>
      <c r="K11" s="13">
        <v>6188606</v>
      </c>
      <c r="L11" s="13" t="s">
        <v>191</v>
      </c>
      <c r="M11" s="13" t="s">
        <v>191</v>
      </c>
      <c r="N11" s="1" t="s">
        <v>173</v>
      </c>
      <c r="O11" s="13">
        <v>6188606</v>
      </c>
      <c r="P11" s="13">
        <v>6188606</v>
      </c>
      <c r="Q11" s="13">
        <v>0</v>
      </c>
      <c r="R11" s="19" t="s">
        <v>197</v>
      </c>
      <c r="S11" s="13">
        <v>0</v>
      </c>
      <c r="T11" s="13">
        <v>6188606</v>
      </c>
      <c r="U11" s="13">
        <v>0</v>
      </c>
      <c r="V11" s="13">
        <v>0</v>
      </c>
      <c r="W11" s="13">
        <v>0</v>
      </c>
    </row>
    <row r="12" spans="1:23" x14ac:dyDescent="0.25">
      <c r="A12" s="1">
        <v>891380054</v>
      </c>
      <c r="B12" s="1" t="s">
        <v>11</v>
      </c>
      <c r="C12" s="1" t="s">
        <v>12</v>
      </c>
      <c r="D12" s="1">
        <v>445797</v>
      </c>
      <c r="E12" s="1" t="s">
        <v>24</v>
      </c>
      <c r="F12" s="1"/>
      <c r="G12" s="1" t="s">
        <v>103</v>
      </c>
      <c r="H12" s="12">
        <v>44962</v>
      </c>
      <c r="I12" s="12">
        <v>44962</v>
      </c>
      <c r="J12" s="13">
        <v>17172</v>
      </c>
      <c r="K12" s="13">
        <v>17172</v>
      </c>
      <c r="L12" s="13" t="s">
        <v>189</v>
      </c>
      <c r="M12" s="13" t="s">
        <v>189</v>
      </c>
      <c r="N12" s="1"/>
      <c r="O12" s="13">
        <v>0</v>
      </c>
      <c r="P12" s="13">
        <v>0</v>
      </c>
      <c r="Q12" s="13">
        <v>0</v>
      </c>
      <c r="R12" s="13"/>
      <c r="S12" s="13">
        <v>0</v>
      </c>
      <c r="T12" s="13">
        <v>0</v>
      </c>
      <c r="U12" s="13">
        <v>0</v>
      </c>
      <c r="V12" s="13">
        <v>0</v>
      </c>
      <c r="W12" s="13">
        <v>0</v>
      </c>
    </row>
    <row r="13" spans="1:23" x14ac:dyDescent="0.25">
      <c r="A13" s="1">
        <v>891380054</v>
      </c>
      <c r="B13" s="1" t="s">
        <v>11</v>
      </c>
      <c r="C13" s="1" t="s">
        <v>12</v>
      </c>
      <c r="D13" s="1">
        <v>448667</v>
      </c>
      <c r="E13" s="1" t="s">
        <v>25</v>
      </c>
      <c r="F13" s="1"/>
      <c r="G13" s="1" t="s">
        <v>104</v>
      </c>
      <c r="H13" s="12">
        <v>44966</v>
      </c>
      <c r="I13" s="12">
        <v>44966</v>
      </c>
      <c r="J13" s="13">
        <v>561187</v>
      </c>
      <c r="K13" s="13">
        <v>561187</v>
      </c>
      <c r="L13" s="13" t="s">
        <v>189</v>
      </c>
      <c r="M13" s="13" t="s">
        <v>189</v>
      </c>
      <c r="N13" s="1"/>
      <c r="O13" s="13">
        <v>0</v>
      </c>
      <c r="P13" s="13">
        <v>0</v>
      </c>
      <c r="Q13" s="13">
        <v>0</v>
      </c>
      <c r="R13" s="13"/>
      <c r="S13" s="13">
        <v>0</v>
      </c>
      <c r="T13" s="13">
        <v>0</v>
      </c>
      <c r="U13" s="13">
        <v>0</v>
      </c>
      <c r="V13" s="13">
        <v>0</v>
      </c>
      <c r="W13" s="13">
        <v>0</v>
      </c>
    </row>
    <row r="14" spans="1:23" x14ac:dyDescent="0.25">
      <c r="A14" s="1">
        <v>891380054</v>
      </c>
      <c r="B14" s="1" t="s">
        <v>11</v>
      </c>
      <c r="C14" s="1" t="s">
        <v>12</v>
      </c>
      <c r="D14" s="1">
        <v>449571</v>
      </c>
      <c r="E14" s="1" t="s">
        <v>26</v>
      </c>
      <c r="F14" s="1"/>
      <c r="G14" s="1" t="s">
        <v>105</v>
      </c>
      <c r="H14" s="12">
        <v>44967</v>
      </c>
      <c r="I14" s="12">
        <v>44967</v>
      </c>
      <c r="J14" s="13">
        <v>126629</v>
      </c>
      <c r="K14" s="13">
        <v>126629</v>
      </c>
      <c r="L14" s="13" t="s">
        <v>189</v>
      </c>
      <c r="M14" s="13" t="s">
        <v>189</v>
      </c>
      <c r="N14" s="1"/>
      <c r="O14" s="13">
        <v>0</v>
      </c>
      <c r="P14" s="13">
        <v>0</v>
      </c>
      <c r="Q14" s="13">
        <v>0</v>
      </c>
      <c r="R14" s="13"/>
      <c r="S14" s="13">
        <v>0</v>
      </c>
      <c r="T14" s="13">
        <v>0</v>
      </c>
      <c r="U14" s="13">
        <v>0</v>
      </c>
      <c r="V14" s="13">
        <v>0</v>
      </c>
      <c r="W14" s="13">
        <v>0</v>
      </c>
    </row>
    <row r="15" spans="1:23" x14ac:dyDescent="0.25">
      <c r="A15" s="1">
        <v>891380054</v>
      </c>
      <c r="B15" s="1" t="s">
        <v>11</v>
      </c>
      <c r="C15" s="1" t="s">
        <v>12</v>
      </c>
      <c r="D15" s="1">
        <v>451799</v>
      </c>
      <c r="E15" s="1" t="s">
        <v>27</v>
      </c>
      <c r="F15" s="1"/>
      <c r="G15" s="1" t="s">
        <v>106</v>
      </c>
      <c r="H15" s="12">
        <v>44972</v>
      </c>
      <c r="I15" s="12">
        <v>44972</v>
      </c>
      <c r="J15" s="13">
        <v>15190</v>
      </c>
      <c r="K15" s="13">
        <v>15190</v>
      </c>
      <c r="L15" s="13" t="s">
        <v>189</v>
      </c>
      <c r="M15" s="13" t="s">
        <v>189</v>
      </c>
      <c r="N15" s="1"/>
      <c r="O15" s="13">
        <v>0</v>
      </c>
      <c r="P15" s="13">
        <v>0</v>
      </c>
      <c r="Q15" s="13">
        <v>0</v>
      </c>
      <c r="R15" s="13"/>
      <c r="S15" s="13">
        <v>0</v>
      </c>
      <c r="T15" s="13">
        <v>0</v>
      </c>
      <c r="U15" s="13">
        <v>0</v>
      </c>
      <c r="V15" s="13">
        <v>0</v>
      </c>
      <c r="W15" s="13">
        <v>0</v>
      </c>
    </row>
    <row r="16" spans="1:23" x14ac:dyDescent="0.25">
      <c r="A16" s="1">
        <v>891380054</v>
      </c>
      <c r="B16" s="1" t="s">
        <v>11</v>
      </c>
      <c r="C16" s="1" t="s">
        <v>12</v>
      </c>
      <c r="D16" s="1">
        <v>452925</v>
      </c>
      <c r="E16" s="1" t="s">
        <v>28</v>
      </c>
      <c r="F16" s="1"/>
      <c r="G16" s="1" t="s">
        <v>107</v>
      </c>
      <c r="H16" s="12">
        <v>44973</v>
      </c>
      <c r="I16" s="12">
        <v>44973</v>
      </c>
      <c r="J16" s="13">
        <v>86881</v>
      </c>
      <c r="K16" s="13">
        <v>86881</v>
      </c>
      <c r="L16" s="13" t="s">
        <v>189</v>
      </c>
      <c r="M16" s="13" t="s">
        <v>189</v>
      </c>
      <c r="N16" s="1"/>
      <c r="O16" s="13">
        <v>0</v>
      </c>
      <c r="P16" s="13">
        <v>0</v>
      </c>
      <c r="Q16" s="13">
        <v>0</v>
      </c>
      <c r="R16" s="13"/>
      <c r="S16" s="13">
        <v>0</v>
      </c>
      <c r="T16" s="13">
        <v>0</v>
      </c>
      <c r="U16" s="13">
        <v>0</v>
      </c>
      <c r="V16" s="13">
        <v>0</v>
      </c>
      <c r="W16" s="13">
        <v>0</v>
      </c>
    </row>
    <row r="17" spans="1:23" x14ac:dyDescent="0.25">
      <c r="A17" s="1">
        <v>891380054</v>
      </c>
      <c r="B17" s="1" t="s">
        <v>11</v>
      </c>
      <c r="C17" s="1" t="s">
        <v>12</v>
      </c>
      <c r="D17" s="1">
        <v>456187</v>
      </c>
      <c r="E17" s="1" t="s">
        <v>29</v>
      </c>
      <c r="F17" s="1"/>
      <c r="G17" s="1" t="s">
        <v>108</v>
      </c>
      <c r="H17" s="12">
        <v>44979</v>
      </c>
      <c r="I17" s="12">
        <v>44979</v>
      </c>
      <c r="J17" s="13">
        <v>15190</v>
      </c>
      <c r="K17" s="13">
        <v>15190</v>
      </c>
      <c r="L17" s="13" t="s">
        <v>189</v>
      </c>
      <c r="M17" s="13" t="s">
        <v>189</v>
      </c>
      <c r="N17" s="1"/>
      <c r="O17" s="13">
        <v>0</v>
      </c>
      <c r="P17" s="13">
        <v>0</v>
      </c>
      <c r="Q17" s="13">
        <v>0</v>
      </c>
      <c r="R17" s="13"/>
      <c r="S17" s="13">
        <v>0</v>
      </c>
      <c r="T17" s="13">
        <v>0</v>
      </c>
      <c r="U17" s="13">
        <v>0</v>
      </c>
      <c r="V17" s="13">
        <v>0</v>
      </c>
      <c r="W17" s="13">
        <v>0</v>
      </c>
    </row>
    <row r="18" spans="1:23" x14ac:dyDescent="0.25">
      <c r="A18" s="1">
        <v>891380054</v>
      </c>
      <c r="B18" s="1" t="s">
        <v>11</v>
      </c>
      <c r="C18" s="1" t="s">
        <v>12</v>
      </c>
      <c r="D18" s="1">
        <v>456655</v>
      </c>
      <c r="E18" s="1" t="s">
        <v>30</v>
      </c>
      <c r="F18" s="1"/>
      <c r="G18" s="1" t="s">
        <v>109</v>
      </c>
      <c r="H18" s="12">
        <v>44979</v>
      </c>
      <c r="I18" s="12">
        <v>44979</v>
      </c>
      <c r="J18" s="13">
        <v>119534</v>
      </c>
      <c r="K18" s="13">
        <v>119534</v>
      </c>
      <c r="L18" s="13" t="s">
        <v>189</v>
      </c>
      <c r="M18" s="13" t="s">
        <v>189</v>
      </c>
      <c r="N18" s="1"/>
      <c r="O18" s="13">
        <v>0</v>
      </c>
      <c r="P18" s="13">
        <v>0</v>
      </c>
      <c r="Q18" s="13">
        <v>0</v>
      </c>
      <c r="R18" s="13"/>
      <c r="S18" s="13">
        <v>0</v>
      </c>
      <c r="T18" s="13">
        <v>0</v>
      </c>
      <c r="U18" s="13">
        <v>0</v>
      </c>
      <c r="V18" s="13">
        <v>0</v>
      </c>
      <c r="W18" s="13">
        <v>0</v>
      </c>
    </row>
    <row r="19" spans="1:23" x14ac:dyDescent="0.25">
      <c r="A19" s="1">
        <v>891380054</v>
      </c>
      <c r="B19" s="1" t="s">
        <v>11</v>
      </c>
      <c r="C19" s="1" t="s">
        <v>12</v>
      </c>
      <c r="D19" s="1">
        <v>476495</v>
      </c>
      <c r="E19" s="1" t="s">
        <v>31</v>
      </c>
      <c r="F19" s="1"/>
      <c r="G19" s="1" t="s">
        <v>110</v>
      </c>
      <c r="H19" s="12">
        <v>45012</v>
      </c>
      <c r="I19" s="12">
        <v>45012</v>
      </c>
      <c r="J19" s="13">
        <v>83785</v>
      </c>
      <c r="K19" s="13">
        <v>83785</v>
      </c>
      <c r="L19" s="13" t="s">
        <v>190</v>
      </c>
      <c r="M19" s="13" t="s">
        <v>191</v>
      </c>
      <c r="N19" s="1" t="s">
        <v>172</v>
      </c>
      <c r="O19" s="13">
        <v>83785</v>
      </c>
      <c r="P19" s="13">
        <v>0</v>
      </c>
      <c r="Q19" s="13">
        <v>0</v>
      </c>
      <c r="R19" s="13"/>
      <c r="S19" s="13">
        <v>0</v>
      </c>
      <c r="T19" s="13">
        <v>83785</v>
      </c>
      <c r="U19" s="13">
        <v>0</v>
      </c>
      <c r="V19" s="13">
        <v>398436</v>
      </c>
      <c r="W19" s="13">
        <v>83785</v>
      </c>
    </row>
    <row r="20" spans="1:23" x14ac:dyDescent="0.25">
      <c r="A20" s="1">
        <v>891380054</v>
      </c>
      <c r="B20" s="1" t="s">
        <v>11</v>
      </c>
      <c r="C20" s="1" t="s">
        <v>12</v>
      </c>
      <c r="D20" s="1">
        <v>477026</v>
      </c>
      <c r="E20" s="1" t="s">
        <v>32</v>
      </c>
      <c r="F20" s="1"/>
      <c r="G20" s="1" t="s">
        <v>111</v>
      </c>
      <c r="H20" s="12">
        <v>45012</v>
      </c>
      <c r="I20" s="12">
        <v>45012</v>
      </c>
      <c r="J20" s="13">
        <v>15190</v>
      </c>
      <c r="K20" s="13">
        <v>15190</v>
      </c>
      <c r="L20" s="13" t="s">
        <v>189</v>
      </c>
      <c r="M20" s="13" t="s">
        <v>189</v>
      </c>
      <c r="N20" s="1"/>
      <c r="O20" s="13">
        <v>0</v>
      </c>
      <c r="P20" s="13">
        <v>0</v>
      </c>
      <c r="Q20" s="13">
        <v>0</v>
      </c>
      <c r="R20" s="13"/>
      <c r="S20" s="13">
        <v>0</v>
      </c>
      <c r="T20" s="13">
        <v>0</v>
      </c>
      <c r="U20" s="13">
        <v>0</v>
      </c>
      <c r="V20" s="13">
        <v>0</v>
      </c>
      <c r="W20" s="13">
        <v>0</v>
      </c>
    </row>
    <row r="21" spans="1:23" x14ac:dyDescent="0.25">
      <c r="A21" s="1">
        <v>891380054</v>
      </c>
      <c r="B21" s="1" t="s">
        <v>11</v>
      </c>
      <c r="C21" s="1" t="s">
        <v>12</v>
      </c>
      <c r="D21" s="1">
        <v>483621</v>
      </c>
      <c r="E21" s="1" t="s">
        <v>33</v>
      </c>
      <c r="F21" s="1"/>
      <c r="G21" s="1" t="s">
        <v>112</v>
      </c>
      <c r="H21" s="12">
        <v>45022</v>
      </c>
      <c r="I21" s="12">
        <v>45022</v>
      </c>
      <c r="J21" s="13">
        <v>15190</v>
      </c>
      <c r="K21" s="13">
        <v>15190</v>
      </c>
      <c r="L21" s="13" t="s">
        <v>189</v>
      </c>
      <c r="M21" s="13" t="s">
        <v>189</v>
      </c>
      <c r="N21" s="1"/>
      <c r="O21" s="13">
        <v>0</v>
      </c>
      <c r="P21" s="13">
        <v>0</v>
      </c>
      <c r="Q21" s="13">
        <v>0</v>
      </c>
      <c r="R21" s="13"/>
      <c r="S21" s="13">
        <v>0</v>
      </c>
      <c r="T21" s="13">
        <v>0</v>
      </c>
      <c r="U21" s="13">
        <v>0</v>
      </c>
      <c r="V21" s="13">
        <v>0</v>
      </c>
      <c r="W21" s="13">
        <v>0</v>
      </c>
    </row>
    <row r="22" spans="1:23" x14ac:dyDescent="0.25">
      <c r="A22" s="1">
        <v>891380054</v>
      </c>
      <c r="B22" s="1" t="s">
        <v>11</v>
      </c>
      <c r="C22" s="1" t="s">
        <v>12</v>
      </c>
      <c r="D22" s="1">
        <v>484374</v>
      </c>
      <c r="E22" s="1" t="s">
        <v>34</v>
      </c>
      <c r="F22" s="1"/>
      <c r="G22" s="1" t="s">
        <v>113</v>
      </c>
      <c r="H22" s="12">
        <v>45025</v>
      </c>
      <c r="I22" s="12">
        <v>45025</v>
      </c>
      <c r="J22" s="13">
        <v>230791</v>
      </c>
      <c r="K22" s="13">
        <v>230791</v>
      </c>
      <c r="L22" s="13" t="s">
        <v>189</v>
      </c>
      <c r="M22" s="13" t="s">
        <v>189</v>
      </c>
      <c r="N22" s="1"/>
      <c r="O22" s="13">
        <v>0</v>
      </c>
      <c r="P22" s="13">
        <v>0</v>
      </c>
      <c r="Q22" s="13">
        <v>0</v>
      </c>
      <c r="R22" s="13"/>
      <c r="S22" s="13">
        <v>0</v>
      </c>
      <c r="T22" s="13">
        <v>0</v>
      </c>
      <c r="U22" s="13">
        <v>0</v>
      </c>
      <c r="V22" s="13">
        <v>0</v>
      </c>
      <c r="W22" s="13">
        <v>0</v>
      </c>
    </row>
    <row r="23" spans="1:23" x14ac:dyDescent="0.25">
      <c r="A23" s="1">
        <v>891380054</v>
      </c>
      <c r="B23" s="1" t="s">
        <v>11</v>
      </c>
      <c r="C23" s="1" t="s">
        <v>12</v>
      </c>
      <c r="D23" s="1">
        <v>485149</v>
      </c>
      <c r="E23" s="1" t="s">
        <v>35</v>
      </c>
      <c r="F23" s="1"/>
      <c r="G23" s="1" t="s">
        <v>114</v>
      </c>
      <c r="H23" s="12">
        <v>45027</v>
      </c>
      <c r="I23" s="12">
        <v>45027</v>
      </c>
      <c r="J23" s="13">
        <v>15190</v>
      </c>
      <c r="K23" s="13">
        <v>15190</v>
      </c>
      <c r="L23" s="13" t="s">
        <v>189</v>
      </c>
      <c r="M23" s="13" t="s">
        <v>189</v>
      </c>
      <c r="N23" s="1"/>
      <c r="O23" s="13">
        <v>0</v>
      </c>
      <c r="P23" s="13">
        <v>0</v>
      </c>
      <c r="Q23" s="13">
        <v>0</v>
      </c>
      <c r="R23" s="13"/>
      <c r="S23" s="13">
        <v>0</v>
      </c>
      <c r="T23" s="13">
        <v>0</v>
      </c>
      <c r="U23" s="13">
        <v>0</v>
      </c>
      <c r="V23" s="13">
        <v>0</v>
      </c>
      <c r="W23" s="13">
        <v>0</v>
      </c>
    </row>
    <row r="24" spans="1:23" x14ac:dyDescent="0.25">
      <c r="A24" s="1">
        <v>891380054</v>
      </c>
      <c r="B24" s="1" t="s">
        <v>11</v>
      </c>
      <c r="C24" s="1" t="s">
        <v>12</v>
      </c>
      <c r="D24" s="1">
        <v>485789</v>
      </c>
      <c r="E24" s="1" t="s">
        <v>36</v>
      </c>
      <c r="F24" s="1"/>
      <c r="G24" s="1" t="s">
        <v>115</v>
      </c>
      <c r="H24" s="12">
        <v>45027</v>
      </c>
      <c r="I24" s="12">
        <v>45027</v>
      </c>
      <c r="J24" s="13">
        <v>193301</v>
      </c>
      <c r="K24" s="13">
        <v>193301</v>
      </c>
      <c r="L24" s="13" t="s">
        <v>189</v>
      </c>
      <c r="M24" s="13" t="s">
        <v>189</v>
      </c>
      <c r="N24" s="1"/>
      <c r="O24" s="13">
        <v>0</v>
      </c>
      <c r="P24" s="13">
        <v>0</v>
      </c>
      <c r="Q24" s="13">
        <v>0</v>
      </c>
      <c r="R24" s="13"/>
      <c r="S24" s="13">
        <v>0</v>
      </c>
      <c r="T24" s="13">
        <v>0</v>
      </c>
      <c r="U24" s="13">
        <v>0</v>
      </c>
      <c r="V24" s="13">
        <v>0</v>
      </c>
      <c r="W24" s="13">
        <v>0</v>
      </c>
    </row>
    <row r="25" spans="1:23" x14ac:dyDescent="0.25">
      <c r="A25" s="1">
        <v>891380054</v>
      </c>
      <c r="B25" s="1" t="s">
        <v>11</v>
      </c>
      <c r="C25" s="1" t="s">
        <v>12</v>
      </c>
      <c r="D25" s="1">
        <v>486724</v>
      </c>
      <c r="E25" s="1" t="s">
        <v>37</v>
      </c>
      <c r="F25" s="1"/>
      <c r="G25" s="1" t="s">
        <v>116</v>
      </c>
      <c r="H25" s="12">
        <v>45028</v>
      </c>
      <c r="I25" s="12">
        <v>45028</v>
      </c>
      <c r="J25" s="13">
        <v>225187</v>
      </c>
      <c r="K25" s="13">
        <v>225187</v>
      </c>
      <c r="L25" s="13" t="s">
        <v>189</v>
      </c>
      <c r="M25" s="13" t="s">
        <v>189</v>
      </c>
      <c r="N25" s="1"/>
      <c r="O25" s="13">
        <v>0</v>
      </c>
      <c r="P25" s="13">
        <v>0</v>
      </c>
      <c r="Q25" s="13">
        <v>0</v>
      </c>
      <c r="R25" s="13"/>
      <c r="S25" s="13">
        <v>0</v>
      </c>
      <c r="T25" s="13">
        <v>0</v>
      </c>
      <c r="U25" s="13">
        <v>0</v>
      </c>
      <c r="V25" s="13">
        <v>0</v>
      </c>
      <c r="W25" s="13">
        <v>0</v>
      </c>
    </row>
    <row r="26" spans="1:23" x14ac:dyDescent="0.25">
      <c r="A26" s="1">
        <v>891380054</v>
      </c>
      <c r="B26" s="1" t="s">
        <v>11</v>
      </c>
      <c r="C26" s="1" t="s">
        <v>12</v>
      </c>
      <c r="D26" s="1">
        <v>489159</v>
      </c>
      <c r="E26" s="1" t="s">
        <v>38</v>
      </c>
      <c r="F26" s="1"/>
      <c r="G26" s="1" t="s">
        <v>117</v>
      </c>
      <c r="H26" s="12">
        <v>45032</v>
      </c>
      <c r="I26" s="12">
        <v>45032</v>
      </c>
      <c r="J26" s="13">
        <v>133267</v>
      </c>
      <c r="K26" s="13">
        <v>133267</v>
      </c>
      <c r="L26" s="13" t="s">
        <v>189</v>
      </c>
      <c r="M26" s="13" t="s">
        <v>189</v>
      </c>
      <c r="N26" s="1"/>
      <c r="O26" s="13">
        <v>0</v>
      </c>
      <c r="P26" s="13">
        <v>0</v>
      </c>
      <c r="Q26" s="13">
        <v>0</v>
      </c>
      <c r="R26" s="13"/>
      <c r="S26" s="13">
        <v>0</v>
      </c>
      <c r="T26" s="13">
        <v>0</v>
      </c>
      <c r="U26" s="13">
        <v>0</v>
      </c>
      <c r="V26" s="13">
        <v>0</v>
      </c>
      <c r="W26" s="13">
        <v>0</v>
      </c>
    </row>
    <row r="27" spans="1:23" x14ac:dyDescent="0.25">
      <c r="A27" s="1">
        <v>891380054</v>
      </c>
      <c r="B27" s="1" t="s">
        <v>11</v>
      </c>
      <c r="C27" s="1" t="s">
        <v>12</v>
      </c>
      <c r="D27" s="1">
        <v>490988</v>
      </c>
      <c r="E27" s="1" t="s">
        <v>39</v>
      </c>
      <c r="F27" s="1"/>
      <c r="G27" s="1" t="s">
        <v>118</v>
      </c>
      <c r="H27" s="12">
        <v>45034</v>
      </c>
      <c r="I27" s="12">
        <v>45034</v>
      </c>
      <c r="J27" s="13">
        <v>95487</v>
      </c>
      <c r="K27" s="13">
        <v>95487</v>
      </c>
      <c r="L27" s="13" t="s">
        <v>189</v>
      </c>
      <c r="M27" s="13" t="s">
        <v>189</v>
      </c>
      <c r="N27" s="1"/>
      <c r="O27" s="13">
        <v>0</v>
      </c>
      <c r="P27" s="13">
        <v>0</v>
      </c>
      <c r="Q27" s="13">
        <v>0</v>
      </c>
      <c r="R27" s="13"/>
      <c r="S27" s="13">
        <v>0</v>
      </c>
      <c r="T27" s="13">
        <v>0</v>
      </c>
      <c r="U27" s="13">
        <v>0</v>
      </c>
      <c r="V27" s="13">
        <v>0</v>
      </c>
      <c r="W27" s="13">
        <v>0</v>
      </c>
    </row>
    <row r="28" spans="1:23" x14ac:dyDescent="0.25">
      <c r="A28" s="1">
        <v>891380054</v>
      </c>
      <c r="B28" s="1" t="s">
        <v>11</v>
      </c>
      <c r="C28" s="1" t="s">
        <v>12</v>
      </c>
      <c r="D28" s="1">
        <v>492419</v>
      </c>
      <c r="E28" s="1" t="s">
        <v>40</v>
      </c>
      <c r="F28" s="1"/>
      <c r="G28" s="1" t="s">
        <v>119</v>
      </c>
      <c r="H28" s="12">
        <v>45036</v>
      </c>
      <c r="I28" s="12">
        <v>45036</v>
      </c>
      <c r="J28" s="13">
        <v>15190</v>
      </c>
      <c r="K28" s="13">
        <v>15190</v>
      </c>
      <c r="L28" s="13" t="s">
        <v>189</v>
      </c>
      <c r="M28" s="13" t="s">
        <v>189</v>
      </c>
      <c r="N28" s="1"/>
      <c r="O28" s="13">
        <v>0</v>
      </c>
      <c r="P28" s="13">
        <v>0</v>
      </c>
      <c r="Q28" s="13">
        <v>0</v>
      </c>
      <c r="R28" s="13"/>
      <c r="S28" s="13">
        <v>0</v>
      </c>
      <c r="T28" s="13">
        <v>0</v>
      </c>
      <c r="U28" s="13">
        <v>0</v>
      </c>
      <c r="V28" s="13">
        <v>0</v>
      </c>
      <c r="W28" s="13">
        <v>0</v>
      </c>
    </row>
    <row r="29" spans="1:23" x14ac:dyDescent="0.25">
      <c r="A29" s="1">
        <v>891380054</v>
      </c>
      <c r="B29" s="1" t="s">
        <v>11</v>
      </c>
      <c r="C29" s="1" t="s">
        <v>12</v>
      </c>
      <c r="D29" s="1">
        <v>494073</v>
      </c>
      <c r="E29" s="1" t="s">
        <v>41</v>
      </c>
      <c r="F29" s="1"/>
      <c r="G29" s="1" t="s">
        <v>120</v>
      </c>
      <c r="H29" s="12">
        <v>45039</v>
      </c>
      <c r="I29" s="12">
        <v>45039</v>
      </c>
      <c r="J29" s="13">
        <v>15190</v>
      </c>
      <c r="K29" s="13">
        <v>15190</v>
      </c>
      <c r="L29" s="13" t="s">
        <v>189</v>
      </c>
      <c r="M29" s="13" t="s">
        <v>189</v>
      </c>
      <c r="N29" s="1"/>
      <c r="O29" s="13">
        <v>0</v>
      </c>
      <c r="P29" s="13">
        <v>0</v>
      </c>
      <c r="Q29" s="13">
        <v>0</v>
      </c>
      <c r="R29" s="13"/>
      <c r="S29" s="13">
        <v>0</v>
      </c>
      <c r="T29" s="13">
        <v>0</v>
      </c>
      <c r="U29" s="13">
        <v>0</v>
      </c>
      <c r="V29" s="13">
        <v>0</v>
      </c>
      <c r="W29" s="13">
        <v>0</v>
      </c>
    </row>
    <row r="30" spans="1:23" x14ac:dyDescent="0.25">
      <c r="A30" s="1">
        <v>891380054</v>
      </c>
      <c r="B30" s="1" t="s">
        <v>11</v>
      </c>
      <c r="C30" s="1" t="s">
        <v>12</v>
      </c>
      <c r="D30" s="1">
        <v>495170</v>
      </c>
      <c r="E30" s="1" t="s">
        <v>42</v>
      </c>
      <c r="F30" s="1"/>
      <c r="G30" s="1" t="s">
        <v>121</v>
      </c>
      <c r="H30" s="12">
        <v>45041</v>
      </c>
      <c r="I30" s="12">
        <v>45041</v>
      </c>
      <c r="J30" s="13">
        <v>483468</v>
      </c>
      <c r="K30" s="13">
        <v>427869</v>
      </c>
      <c r="L30" s="13" t="s">
        <v>189</v>
      </c>
      <c r="M30" s="13" t="s">
        <v>189</v>
      </c>
      <c r="N30" s="1"/>
      <c r="O30" s="13">
        <v>0</v>
      </c>
      <c r="P30" s="13">
        <v>0</v>
      </c>
      <c r="Q30" s="13">
        <v>0</v>
      </c>
      <c r="R30" s="13"/>
      <c r="S30" s="13">
        <v>0</v>
      </c>
      <c r="T30" s="13">
        <v>0</v>
      </c>
      <c r="U30" s="13">
        <v>0</v>
      </c>
      <c r="V30" s="13">
        <v>0</v>
      </c>
      <c r="W30" s="13">
        <v>0</v>
      </c>
    </row>
    <row r="31" spans="1:23" x14ac:dyDescent="0.25">
      <c r="A31" s="1">
        <v>891380054</v>
      </c>
      <c r="B31" s="1" t="s">
        <v>11</v>
      </c>
      <c r="C31" s="1" t="s">
        <v>12</v>
      </c>
      <c r="D31" s="1">
        <v>495326</v>
      </c>
      <c r="E31" s="1" t="s">
        <v>43</v>
      </c>
      <c r="F31" s="1"/>
      <c r="G31" s="1" t="s">
        <v>122</v>
      </c>
      <c r="H31" s="12">
        <v>45041</v>
      </c>
      <c r="I31" s="12">
        <v>45041</v>
      </c>
      <c r="J31" s="13">
        <v>65000</v>
      </c>
      <c r="K31" s="13">
        <v>35000</v>
      </c>
      <c r="L31" s="13" t="s">
        <v>195</v>
      </c>
      <c r="M31" s="13" t="s">
        <v>195</v>
      </c>
      <c r="N31" s="1" t="s">
        <v>174</v>
      </c>
      <c r="O31" s="13">
        <v>65000</v>
      </c>
      <c r="P31" s="13">
        <v>0</v>
      </c>
      <c r="Q31" s="13">
        <v>35000</v>
      </c>
      <c r="R31" s="13"/>
      <c r="S31" s="13">
        <v>30000</v>
      </c>
      <c r="T31" s="13">
        <v>65000</v>
      </c>
      <c r="U31" s="13">
        <v>4100</v>
      </c>
      <c r="V31" s="13">
        <v>30000</v>
      </c>
      <c r="W31" s="13">
        <v>25900</v>
      </c>
    </row>
    <row r="32" spans="1:23" x14ac:dyDescent="0.25">
      <c r="A32" s="1">
        <v>891380054</v>
      </c>
      <c r="B32" s="1" t="s">
        <v>11</v>
      </c>
      <c r="C32" s="1" t="s">
        <v>12</v>
      </c>
      <c r="D32" s="1">
        <v>496534</v>
      </c>
      <c r="E32" s="1" t="s">
        <v>44</v>
      </c>
      <c r="F32" s="1"/>
      <c r="G32" s="1" t="s">
        <v>123</v>
      </c>
      <c r="H32" s="12">
        <v>45042</v>
      </c>
      <c r="I32" s="12">
        <v>45042</v>
      </c>
      <c r="J32" s="13">
        <v>263100</v>
      </c>
      <c r="K32" s="13">
        <v>263100</v>
      </c>
      <c r="L32" s="13" t="s">
        <v>189</v>
      </c>
      <c r="M32" s="13" t="s">
        <v>189</v>
      </c>
      <c r="N32" s="1"/>
      <c r="O32" s="13">
        <v>0</v>
      </c>
      <c r="P32" s="13">
        <v>0</v>
      </c>
      <c r="Q32" s="13">
        <v>0</v>
      </c>
      <c r="R32" s="13"/>
      <c r="S32" s="13">
        <v>0</v>
      </c>
      <c r="T32" s="13">
        <v>0</v>
      </c>
      <c r="U32" s="13">
        <v>0</v>
      </c>
      <c r="V32" s="13">
        <v>0</v>
      </c>
      <c r="W32" s="13">
        <v>0</v>
      </c>
    </row>
    <row r="33" spans="1:23" x14ac:dyDescent="0.25">
      <c r="A33" s="1">
        <v>891380054</v>
      </c>
      <c r="B33" s="1" t="s">
        <v>11</v>
      </c>
      <c r="C33" s="1" t="s">
        <v>12</v>
      </c>
      <c r="D33" s="1">
        <v>501747</v>
      </c>
      <c r="E33" s="1" t="s">
        <v>45</v>
      </c>
      <c r="F33" s="1"/>
      <c r="G33" s="1" t="s">
        <v>124</v>
      </c>
      <c r="H33" s="12">
        <v>45050</v>
      </c>
      <c r="I33" s="12">
        <v>45050</v>
      </c>
      <c r="J33" s="13">
        <v>82405</v>
      </c>
      <c r="K33" s="13">
        <v>82405</v>
      </c>
      <c r="L33" s="13" t="s">
        <v>189</v>
      </c>
      <c r="M33" s="13" t="s">
        <v>189</v>
      </c>
      <c r="N33" s="1"/>
      <c r="O33" s="13">
        <v>0</v>
      </c>
      <c r="P33" s="13">
        <v>0</v>
      </c>
      <c r="Q33" s="13">
        <v>0</v>
      </c>
      <c r="R33" s="13"/>
      <c r="S33" s="13">
        <v>0</v>
      </c>
      <c r="T33" s="13">
        <v>0</v>
      </c>
      <c r="U33" s="13">
        <v>0</v>
      </c>
      <c r="V33" s="13">
        <v>0</v>
      </c>
      <c r="W33" s="13">
        <v>0</v>
      </c>
    </row>
    <row r="34" spans="1:23" x14ac:dyDescent="0.25">
      <c r="A34" s="1">
        <v>891380054</v>
      </c>
      <c r="B34" s="1" t="s">
        <v>11</v>
      </c>
      <c r="C34" s="1" t="s">
        <v>12</v>
      </c>
      <c r="D34" s="1">
        <v>502506</v>
      </c>
      <c r="E34" s="1" t="s">
        <v>46</v>
      </c>
      <c r="F34" s="1"/>
      <c r="G34" s="1" t="s">
        <v>125</v>
      </c>
      <c r="H34" s="12">
        <v>45051</v>
      </c>
      <c r="I34" s="12">
        <v>45051</v>
      </c>
      <c r="J34" s="13">
        <v>144341</v>
      </c>
      <c r="K34" s="13">
        <v>144341</v>
      </c>
      <c r="L34" s="13" t="s">
        <v>189</v>
      </c>
      <c r="M34" s="13" t="s">
        <v>189</v>
      </c>
      <c r="N34" s="1"/>
      <c r="O34" s="13">
        <v>0</v>
      </c>
      <c r="P34" s="13">
        <v>0</v>
      </c>
      <c r="Q34" s="13">
        <v>0</v>
      </c>
      <c r="R34" s="13"/>
      <c r="S34" s="13">
        <v>0</v>
      </c>
      <c r="T34" s="13">
        <v>0</v>
      </c>
      <c r="U34" s="13">
        <v>0</v>
      </c>
      <c r="V34" s="13">
        <v>0</v>
      </c>
      <c r="W34" s="13">
        <v>0</v>
      </c>
    </row>
    <row r="35" spans="1:23" x14ac:dyDescent="0.25">
      <c r="A35" s="1">
        <v>891380054</v>
      </c>
      <c r="B35" s="1" t="s">
        <v>11</v>
      </c>
      <c r="C35" s="1" t="s">
        <v>12</v>
      </c>
      <c r="D35" s="1">
        <v>503775</v>
      </c>
      <c r="E35" s="1" t="s">
        <v>47</v>
      </c>
      <c r="F35" s="1"/>
      <c r="G35" s="1" t="s">
        <v>126</v>
      </c>
      <c r="H35" s="12">
        <v>45054</v>
      </c>
      <c r="I35" s="12">
        <v>45054</v>
      </c>
      <c r="J35" s="13">
        <v>40260</v>
      </c>
      <c r="K35" s="13">
        <v>40260</v>
      </c>
      <c r="L35" s="13" t="s">
        <v>189</v>
      </c>
      <c r="M35" s="13" t="s">
        <v>189</v>
      </c>
      <c r="N35" s="1"/>
      <c r="O35" s="13">
        <v>0</v>
      </c>
      <c r="P35" s="13">
        <v>0</v>
      </c>
      <c r="Q35" s="13">
        <v>0</v>
      </c>
      <c r="R35" s="13"/>
      <c r="S35" s="13">
        <v>0</v>
      </c>
      <c r="T35" s="13">
        <v>0</v>
      </c>
      <c r="U35" s="13">
        <v>0</v>
      </c>
      <c r="V35" s="13">
        <v>0</v>
      </c>
      <c r="W35" s="13">
        <v>0</v>
      </c>
    </row>
    <row r="36" spans="1:23" x14ac:dyDescent="0.25">
      <c r="A36" s="1">
        <v>891380054</v>
      </c>
      <c r="B36" s="1" t="s">
        <v>11</v>
      </c>
      <c r="C36" s="1" t="s">
        <v>12</v>
      </c>
      <c r="D36" s="1">
        <v>506372</v>
      </c>
      <c r="E36" s="1" t="s">
        <v>48</v>
      </c>
      <c r="F36" s="1"/>
      <c r="G36" s="1" t="s">
        <v>127</v>
      </c>
      <c r="H36" s="12">
        <v>45057</v>
      </c>
      <c r="I36" s="12">
        <v>45057</v>
      </c>
      <c r="J36" s="13">
        <v>15190</v>
      </c>
      <c r="K36" s="13">
        <v>15190</v>
      </c>
      <c r="L36" s="13" t="s">
        <v>189</v>
      </c>
      <c r="M36" s="13" t="s">
        <v>189</v>
      </c>
      <c r="N36" s="1"/>
      <c r="O36" s="13">
        <v>0</v>
      </c>
      <c r="P36" s="13">
        <v>0</v>
      </c>
      <c r="Q36" s="13">
        <v>0</v>
      </c>
      <c r="R36" s="13"/>
      <c r="S36" s="13">
        <v>0</v>
      </c>
      <c r="T36" s="13">
        <v>0</v>
      </c>
      <c r="U36" s="13">
        <v>0</v>
      </c>
      <c r="V36" s="13">
        <v>0</v>
      </c>
      <c r="W36" s="13">
        <v>0</v>
      </c>
    </row>
    <row r="37" spans="1:23" x14ac:dyDescent="0.25">
      <c r="A37" s="1">
        <v>891380054</v>
      </c>
      <c r="B37" s="1" t="s">
        <v>11</v>
      </c>
      <c r="C37" s="1" t="s">
        <v>12</v>
      </c>
      <c r="D37" s="1">
        <v>507518</v>
      </c>
      <c r="E37" s="1" t="s">
        <v>49</v>
      </c>
      <c r="F37" s="1"/>
      <c r="G37" s="1" t="s">
        <v>128</v>
      </c>
      <c r="H37" s="12">
        <v>45059</v>
      </c>
      <c r="I37" s="12">
        <v>45059</v>
      </c>
      <c r="J37" s="13">
        <v>78058</v>
      </c>
      <c r="K37" s="13">
        <v>78058</v>
      </c>
      <c r="L37" s="13" t="s">
        <v>189</v>
      </c>
      <c r="M37" s="13" t="s">
        <v>189</v>
      </c>
      <c r="N37" s="1"/>
      <c r="O37" s="13">
        <v>0</v>
      </c>
      <c r="P37" s="13">
        <v>0</v>
      </c>
      <c r="Q37" s="13">
        <v>0</v>
      </c>
      <c r="R37" s="13"/>
      <c r="S37" s="13">
        <v>0</v>
      </c>
      <c r="T37" s="13">
        <v>0</v>
      </c>
      <c r="U37" s="13">
        <v>0</v>
      </c>
      <c r="V37" s="13">
        <v>0</v>
      </c>
      <c r="W37" s="13">
        <v>0</v>
      </c>
    </row>
    <row r="38" spans="1:23" x14ac:dyDescent="0.25">
      <c r="A38" s="1">
        <v>891380054</v>
      </c>
      <c r="B38" s="1" t="s">
        <v>11</v>
      </c>
      <c r="C38" s="1" t="s">
        <v>12</v>
      </c>
      <c r="D38" s="1">
        <v>508772</v>
      </c>
      <c r="E38" s="1" t="s">
        <v>50</v>
      </c>
      <c r="F38" s="1"/>
      <c r="G38" s="1" t="s">
        <v>129</v>
      </c>
      <c r="H38" s="12">
        <v>45062</v>
      </c>
      <c r="I38" s="12">
        <v>45062</v>
      </c>
      <c r="J38" s="13">
        <v>1519792</v>
      </c>
      <c r="K38" s="13">
        <v>1519792</v>
      </c>
      <c r="L38" s="13" t="s">
        <v>189</v>
      </c>
      <c r="M38" s="13" t="s">
        <v>189</v>
      </c>
      <c r="N38" s="1"/>
      <c r="O38" s="13">
        <v>0</v>
      </c>
      <c r="P38" s="13">
        <v>0</v>
      </c>
      <c r="Q38" s="13">
        <v>0</v>
      </c>
      <c r="R38" s="13"/>
      <c r="S38" s="13">
        <v>0</v>
      </c>
      <c r="T38" s="13">
        <v>0</v>
      </c>
      <c r="U38" s="13">
        <v>0</v>
      </c>
      <c r="V38" s="13">
        <v>0</v>
      </c>
      <c r="W38" s="13">
        <v>0</v>
      </c>
    </row>
    <row r="39" spans="1:23" x14ac:dyDescent="0.25">
      <c r="A39" s="1">
        <v>891380054</v>
      </c>
      <c r="B39" s="1" t="s">
        <v>11</v>
      </c>
      <c r="C39" s="1" t="s">
        <v>12</v>
      </c>
      <c r="D39" s="1">
        <v>509144</v>
      </c>
      <c r="E39" s="1" t="s">
        <v>51</v>
      </c>
      <c r="F39" s="1"/>
      <c r="G39" s="1" t="s">
        <v>130</v>
      </c>
      <c r="H39" s="12">
        <v>45062</v>
      </c>
      <c r="I39" s="12">
        <v>45062</v>
      </c>
      <c r="J39" s="13">
        <v>57540</v>
      </c>
      <c r="K39" s="13">
        <v>57540</v>
      </c>
      <c r="L39" s="13" t="s">
        <v>189</v>
      </c>
      <c r="M39" s="13" t="s">
        <v>189</v>
      </c>
      <c r="N39" s="1"/>
      <c r="O39" s="13">
        <v>0</v>
      </c>
      <c r="P39" s="13">
        <v>0</v>
      </c>
      <c r="Q39" s="13">
        <v>0</v>
      </c>
      <c r="R39" s="13"/>
      <c r="S39" s="13">
        <v>0</v>
      </c>
      <c r="T39" s="13">
        <v>0</v>
      </c>
      <c r="U39" s="13">
        <v>0</v>
      </c>
      <c r="V39" s="13">
        <v>0</v>
      </c>
      <c r="W39" s="13">
        <v>0</v>
      </c>
    </row>
    <row r="40" spans="1:23" x14ac:dyDescent="0.25">
      <c r="A40" s="1">
        <v>891380054</v>
      </c>
      <c r="B40" s="1" t="s">
        <v>11</v>
      </c>
      <c r="C40" s="1" t="s">
        <v>12</v>
      </c>
      <c r="D40" s="1">
        <v>509316</v>
      </c>
      <c r="E40" s="1" t="s">
        <v>52</v>
      </c>
      <c r="F40" s="1"/>
      <c r="G40" s="1" t="s">
        <v>131</v>
      </c>
      <c r="H40" s="12">
        <v>45063</v>
      </c>
      <c r="I40" s="12">
        <v>45063</v>
      </c>
      <c r="J40" s="13">
        <v>96800</v>
      </c>
      <c r="K40" s="13">
        <v>96800</v>
      </c>
      <c r="L40" s="13" t="s">
        <v>189</v>
      </c>
      <c r="M40" s="13" t="s">
        <v>189</v>
      </c>
      <c r="N40" s="1"/>
      <c r="O40" s="13">
        <v>0</v>
      </c>
      <c r="P40" s="13">
        <v>0</v>
      </c>
      <c r="Q40" s="13">
        <v>0</v>
      </c>
      <c r="R40" s="13"/>
      <c r="S40" s="13">
        <v>0</v>
      </c>
      <c r="T40" s="13">
        <v>0</v>
      </c>
      <c r="U40" s="13">
        <v>0</v>
      </c>
      <c r="V40" s="13">
        <v>0</v>
      </c>
      <c r="W40" s="13">
        <v>0</v>
      </c>
    </row>
    <row r="41" spans="1:23" x14ac:dyDescent="0.25">
      <c r="A41" s="1">
        <v>891380054</v>
      </c>
      <c r="B41" s="1" t="s">
        <v>11</v>
      </c>
      <c r="C41" s="1" t="s">
        <v>12</v>
      </c>
      <c r="D41" s="1">
        <v>510390</v>
      </c>
      <c r="E41" s="1" t="s">
        <v>53</v>
      </c>
      <c r="F41" s="1"/>
      <c r="G41" s="1" t="s">
        <v>132</v>
      </c>
      <c r="H41" s="12">
        <v>45064</v>
      </c>
      <c r="I41" s="12">
        <v>45064</v>
      </c>
      <c r="J41" s="13">
        <v>15190</v>
      </c>
      <c r="K41" s="13">
        <v>15190</v>
      </c>
      <c r="L41" s="13" t="s">
        <v>189</v>
      </c>
      <c r="M41" s="13" t="s">
        <v>189</v>
      </c>
      <c r="N41" s="1"/>
      <c r="O41" s="13">
        <v>0</v>
      </c>
      <c r="P41" s="13">
        <v>0</v>
      </c>
      <c r="Q41" s="13">
        <v>0</v>
      </c>
      <c r="R41" s="13"/>
      <c r="S41" s="13">
        <v>0</v>
      </c>
      <c r="T41" s="13">
        <v>0</v>
      </c>
      <c r="U41" s="13">
        <v>0</v>
      </c>
      <c r="V41" s="13">
        <v>0</v>
      </c>
      <c r="W41" s="13">
        <v>0</v>
      </c>
    </row>
    <row r="42" spans="1:23" x14ac:dyDescent="0.25">
      <c r="A42" s="1">
        <v>891380054</v>
      </c>
      <c r="B42" s="1" t="s">
        <v>11</v>
      </c>
      <c r="C42" s="1" t="s">
        <v>12</v>
      </c>
      <c r="D42" s="1">
        <v>526951</v>
      </c>
      <c r="E42" s="1" t="s">
        <v>54</v>
      </c>
      <c r="F42" s="1"/>
      <c r="G42" s="1" t="s">
        <v>133</v>
      </c>
      <c r="H42" s="12">
        <v>45078</v>
      </c>
      <c r="I42" s="12">
        <v>45078</v>
      </c>
      <c r="J42" s="13">
        <v>36995</v>
      </c>
      <c r="K42" s="13">
        <v>32895</v>
      </c>
      <c r="L42" s="13" t="s">
        <v>188</v>
      </c>
      <c r="M42" s="13" t="s">
        <v>189</v>
      </c>
      <c r="N42" s="1" t="s">
        <v>175</v>
      </c>
      <c r="O42" s="13">
        <v>0</v>
      </c>
      <c r="P42" s="13">
        <v>0</v>
      </c>
      <c r="Q42" s="13">
        <v>0</v>
      </c>
      <c r="R42" s="13"/>
      <c r="S42" s="13">
        <v>0</v>
      </c>
      <c r="T42" s="13">
        <v>0</v>
      </c>
      <c r="U42" s="13">
        <v>0</v>
      </c>
      <c r="V42" s="13">
        <v>0</v>
      </c>
      <c r="W42" s="13">
        <v>0</v>
      </c>
    </row>
    <row r="43" spans="1:23" x14ac:dyDescent="0.25">
      <c r="A43" s="1">
        <v>891380054</v>
      </c>
      <c r="B43" s="1" t="s">
        <v>11</v>
      </c>
      <c r="C43" s="1" t="s">
        <v>12</v>
      </c>
      <c r="D43" s="1">
        <v>528455</v>
      </c>
      <c r="E43" s="1" t="s">
        <v>55</v>
      </c>
      <c r="F43" s="1"/>
      <c r="G43" s="1" t="s">
        <v>134</v>
      </c>
      <c r="H43" s="12">
        <v>45082</v>
      </c>
      <c r="I43" s="12">
        <v>45082</v>
      </c>
      <c r="J43" s="13">
        <v>156229</v>
      </c>
      <c r="K43" s="13">
        <v>152129</v>
      </c>
      <c r="L43" s="13" t="s">
        <v>188</v>
      </c>
      <c r="M43" s="13" t="s">
        <v>189</v>
      </c>
      <c r="N43" s="1" t="s">
        <v>175</v>
      </c>
      <c r="O43" s="13">
        <v>0</v>
      </c>
      <c r="P43" s="13">
        <v>0</v>
      </c>
      <c r="Q43" s="13">
        <v>0</v>
      </c>
      <c r="R43" s="13"/>
      <c r="S43" s="13">
        <v>0</v>
      </c>
      <c r="T43" s="13">
        <v>0</v>
      </c>
      <c r="U43" s="13">
        <v>0</v>
      </c>
      <c r="V43" s="13">
        <v>0</v>
      </c>
      <c r="W43" s="13">
        <v>0</v>
      </c>
    </row>
    <row r="44" spans="1:23" x14ac:dyDescent="0.25">
      <c r="A44" s="1">
        <v>891380054</v>
      </c>
      <c r="B44" s="1" t="s">
        <v>11</v>
      </c>
      <c r="C44" s="1" t="s">
        <v>12</v>
      </c>
      <c r="D44" s="1">
        <v>531559</v>
      </c>
      <c r="E44" s="1" t="s">
        <v>56</v>
      </c>
      <c r="F44" s="1"/>
      <c r="G44" s="1" t="s">
        <v>135</v>
      </c>
      <c r="H44" s="12">
        <v>45085</v>
      </c>
      <c r="I44" s="12">
        <v>45085</v>
      </c>
      <c r="J44" s="13">
        <v>15935</v>
      </c>
      <c r="K44" s="13">
        <v>15935</v>
      </c>
      <c r="L44" s="13" t="s">
        <v>189</v>
      </c>
      <c r="M44" s="13" t="s">
        <v>189</v>
      </c>
      <c r="N44" s="1"/>
      <c r="O44" s="13">
        <v>0</v>
      </c>
      <c r="P44" s="13">
        <v>0</v>
      </c>
      <c r="Q44" s="13">
        <v>0</v>
      </c>
      <c r="R44" s="13"/>
      <c r="S44" s="13">
        <v>0</v>
      </c>
      <c r="T44" s="13">
        <v>0</v>
      </c>
      <c r="U44" s="13">
        <v>0</v>
      </c>
      <c r="V44" s="13">
        <v>0</v>
      </c>
      <c r="W44" s="13">
        <v>0</v>
      </c>
    </row>
    <row r="45" spans="1:23" x14ac:dyDescent="0.25">
      <c r="A45" s="1">
        <v>891380054</v>
      </c>
      <c r="B45" s="1" t="s">
        <v>11</v>
      </c>
      <c r="C45" s="1" t="s">
        <v>12</v>
      </c>
      <c r="D45" s="1">
        <v>533302</v>
      </c>
      <c r="E45" s="1" t="s">
        <v>57</v>
      </c>
      <c r="F45" s="1"/>
      <c r="G45" s="1" t="s">
        <v>136</v>
      </c>
      <c r="H45" s="12">
        <v>45090</v>
      </c>
      <c r="I45" s="12">
        <v>45090</v>
      </c>
      <c r="J45" s="13">
        <v>33334</v>
      </c>
      <c r="K45" s="13">
        <v>33334</v>
      </c>
      <c r="L45" s="13" t="s">
        <v>188</v>
      </c>
      <c r="M45" s="13" t="s">
        <v>189</v>
      </c>
      <c r="N45" s="1" t="s">
        <v>175</v>
      </c>
      <c r="O45" s="13">
        <v>0</v>
      </c>
      <c r="P45" s="13">
        <v>0</v>
      </c>
      <c r="Q45" s="13">
        <v>0</v>
      </c>
      <c r="R45" s="13"/>
      <c r="S45" s="13">
        <v>0</v>
      </c>
      <c r="T45" s="13">
        <v>0</v>
      </c>
      <c r="U45" s="13">
        <v>0</v>
      </c>
      <c r="V45" s="13">
        <v>0</v>
      </c>
      <c r="W45" s="13">
        <v>0</v>
      </c>
    </row>
    <row r="46" spans="1:23" x14ac:dyDescent="0.25">
      <c r="A46" s="1">
        <v>891380054</v>
      </c>
      <c r="B46" s="1" t="s">
        <v>11</v>
      </c>
      <c r="C46" s="1" t="s">
        <v>12</v>
      </c>
      <c r="D46" s="1">
        <v>534063</v>
      </c>
      <c r="E46" s="1" t="s">
        <v>58</v>
      </c>
      <c r="F46" s="1"/>
      <c r="G46" s="1" t="s">
        <v>137</v>
      </c>
      <c r="H46" s="12">
        <v>45090</v>
      </c>
      <c r="I46" s="12">
        <v>45090</v>
      </c>
      <c r="J46" s="13">
        <v>20000</v>
      </c>
      <c r="K46" s="13">
        <v>15900</v>
      </c>
      <c r="L46" s="13" t="s">
        <v>188</v>
      </c>
      <c r="M46" s="13" t="s">
        <v>189</v>
      </c>
      <c r="N46" s="1" t="s">
        <v>175</v>
      </c>
      <c r="O46" s="13">
        <v>0</v>
      </c>
      <c r="P46" s="13">
        <v>0</v>
      </c>
      <c r="Q46" s="13">
        <v>0</v>
      </c>
      <c r="R46" s="13"/>
      <c r="S46" s="13">
        <v>0</v>
      </c>
      <c r="T46" s="13">
        <v>0</v>
      </c>
      <c r="U46" s="13">
        <v>0</v>
      </c>
      <c r="V46" s="13">
        <v>0</v>
      </c>
      <c r="W46" s="13">
        <v>0</v>
      </c>
    </row>
    <row r="47" spans="1:23" x14ac:dyDescent="0.25">
      <c r="A47" s="1">
        <v>891380054</v>
      </c>
      <c r="B47" s="1" t="s">
        <v>11</v>
      </c>
      <c r="C47" s="1" t="s">
        <v>12</v>
      </c>
      <c r="D47" s="1">
        <v>534953</v>
      </c>
      <c r="E47" s="1" t="s">
        <v>59</v>
      </c>
      <c r="F47" s="1"/>
      <c r="G47" s="1" t="s">
        <v>138</v>
      </c>
      <c r="H47" s="12">
        <v>45091</v>
      </c>
      <c r="I47" s="12">
        <v>45091</v>
      </c>
      <c r="J47" s="13">
        <v>36995</v>
      </c>
      <c r="K47" s="13">
        <v>36995</v>
      </c>
      <c r="L47" s="13" t="s">
        <v>188</v>
      </c>
      <c r="M47" s="13" t="s">
        <v>189</v>
      </c>
      <c r="N47" s="1" t="s">
        <v>175</v>
      </c>
      <c r="O47" s="13">
        <v>0</v>
      </c>
      <c r="P47" s="13">
        <v>0</v>
      </c>
      <c r="Q47" s="13">
        <v>0</v>
      </c>
      <c r="R47" s="13"/>
      <c r="S47" s="13">
        <v>0</v>
      </c>
      <c r="T47" s="13">
        <v>0</v>
      </c>
      <c r="U47" s="13">
        <v>0</v>
      </c>
      <c r="V47" s="13">
        <v>0</v>
      </c>
      <c r="W47" s="13">
        <v>0</v>
      </c>
    </row>
    <row r="48" spans="1:23" x14ac:dyDescent="0.25">
      <c r="A48" s="1">
        <v>891380054</v>
      </c>
      <c r="B48" s="1" t="s">
        <v>11</v>
      </c>
      <c r="C48" s="1" t="s">
        <v>12</v>
      </c>
      <c r="D48" s="1">
        <v>540275</v>
      </c>
      <c r="E48" s="1" t="s">
        <v>60</v>
      </c>
      <c r="F48" s="1"/>
      <c r="G48" s="1" t="s">
        <v>139</v>
      </c>
      <c r="H48" s="12">
        <v>45100</v>
      </c>
      <c r="I48" s="12">
        <v>45100</v>
      </c>
      <c r="J48" s="13">
        <v>16660</v>
      </c>
      <c r="K48" s="13">
        <v>12560</v>
      </c>
      <c r="L48" s="13" t="s">
        <v>188</v>
      </c>
      <c r="M48" s="13" t="s">
        <v>189</v>
      </c>
      <c r="N48" s="1" t="s">
        <v>175</v>
      </c>
      <c r="O48" s="13">
        <v>0</v>
      </c>
      <c r="P48" s="13">
        <v>0</v>
      </c>
      <c r="Q48" s="13">
        <v>0</v>
      </c>
      <c r="R48" s="13"/>
      <c r="S48" s="13">
        <v>0</v>
      </c>
      <c r="T48" s="13">
        <v>0</v>
      </c>
      <c r="U48" s="13">
        <v>0</v>
      </c>
      <c r="V48" s="13">
        <v>0</v>
      </c>
      <c r="W48" s="13">
        <v>0</v>
      </c>
    </row>
    <row r="49" spans="1:23" x14ac:dyDescent="0.25">
      <c r="A49" s="1">
        <v>891380054</v>
      </c>
      <c r="B49" s="1" t="s">
        <v>11</v>
      </c>
      <c r="C49" s="1" t="s">
        <v>12</v>
      </c>
      <c r="D49" s="1">
        <v>541643</v>
      </c>
      <c r="E49" s="1" t="s">
        <v>61</v>
      </c>
      <c r="F49" s="1"/>
      <c r="G49" s="1" t="s">
        <v>140</v>
      </c>
      <c r="H49" s="12">
        <v>45103</v>
      </c>
      <c r="I49" s="12">
        <v>45103</v>
      </c>
      <c r="J49" s="13">
        <v>257680</v>
      </c>
      <c r="K49" s="13">
        <v>257680</v>
      </c>
      <c r="L49" s="13" t="s">
        <v>188</v>
      </c>
      <c r="M49" s="13" t="s">
        <v>189</v>
      </c>
      <c r="N49" s="1" t="s">
        <v>175</v>
      </c>
      <c r="O49" s="13">
        <v>0</v>
      </c>
      <c r="P49" s="13">
        <v>0</v>
      </c>
      <c r="Q49" s="13">
        <v>0</v>
      </c>
      <c r="R49" s="13"/>
      <c r="S49" s="13">
        <v>0</v>
      </c>
      <c r="T49" s="13">
        <v>0</v>
      </c>
      <c r="U49" s="13">
        <v>0</v>
      </c>
      <c r="V49" s="13">
        <v>0</v>
      </c>
      <c r="W49" s="13">
        <v>0</v>
      </c>
    </row>
    <row r="50" spans="1:23" x14ac:dyDescent="0.25">
      <c r="A50" s="1">
        <v>891380054</v>
      </c>
      <c r="B50" s="1" t="s">
        <v>11</v>
      </c>
      <c r="C50" s="1" t="s">
        <v>12</v>
      </c>
      <c r="D50" s="1">
        <v>542823</v>
      </c>
      <c r="E50" s="1" t="s">
        <v>62</v>
      </c>
      <c r="F50" s="1"/>
      <c r="G50" s="1" t="s">
        <v>141</v>
      </c>
      <c r="H50" s="12">
        <v>45104</v>
      </c>
      <c r="I50" s="12">
        <v>45104</v>
      </c>
      <c r="J50" s="13">
        <v>436640</v>
      </c>
      <c r="K50" s="13">
        <v>436640</v>
      </c>
      <c r="L50" s="13" t="s">
        <v>189</v>
      </c>
      <c r="M50" s="13" t="s">
        <v>189</v>
      </c>
      <c r="N50" s="1"/>
      <c r="O50" s="13">
        <v>0</v>
      </c>
      <c r="P50" s="13">
        <v>0</v>
      </c>
      <c r="Q50" s="13">
        <v>0</v>
      </c>
      <c r="R50" s="13"/>
      <c r="S50" s="13">
        <v>0</v>
      </c>
      <c r="T50" s="13">
        <v>0</v>
      </c>
      <c r="U50" s="13">
        <v>0</v>
      </c>
      <c r="V50" s="13">
        <v>0</v>
      </c>
      <c r="W50" s="13">
        <v>0</v>
      </c>
    </row>
    <row r="51" spans="1:23" x14ac:dyDescent="0.25">
      <c r="A51" s="1">
        <v>891380054</v>
      </c>
      <c r="B51" s="1" t="s">
        <v>11</v>
      </c>
      <c r="C51" s="1" t="s">
        <v>12</v>
      </c>
      <c r="D51" s="1">
        <v>547829</v>
      </c>
      <c r="E51" s="1" t="s">
        <v>63</v>
      </c>
      <c r="F51" s="1"/>
      <c r="G51" s="1" t="s">
        <v>142</v>
      </c>
      <c r="H51" s="12">
        <v>45112</v>
      </c>
      <c r="I51" s="12">
        <v>45112</v>
      </c>
      <c r="J51" s="13">
        <v>16112</v>
      </c>
      <c r="K51" s="13">
        <v>16112</v>
      </c>
      <c r="L51" s="13" t="s">
        <v>188</v>
      </c>
      <c r="M51" s="13" t="s">
        <v>189</v>
      </c>
      <c r="N51" s="1" t="s">
        <v>175</v>
      </c>
      <c r="O51" s="13">
        <v>0</v>
      </c>
      <c r="P51" s="13">
        <v>0</v>
      </c>
      <c r="Q51" s="13">
        <v>0</v>
      </c>
      <c r="R51" s="13"/>
      <c r="S51" s="13">
        <v>0</v>
      </c>
      <c r="T51" s="13">
        <v>0</v>
      </c>
      <c r="U51" s="13">
        <v>0</v>
      </c>
      <c r="V51" s="13">
        <v>0</v>
      </c>
      <c r="W51" s="13">
        <v>0</v>
      </c>
    </row>
    <row r="52" spans="1:23" x14ac:dyDescent="0.25">
      <c r="A52" s="1">
        <v>891380054</v>
      </c>
      <c r="B52" s="1" t="s">
        <v>11</v>
      </c>
      <c r="C52" s="1" t="s">
        <v>12</v>
      </c>
      <c r="D52" s="1">
        <v>548875</v>
      </c>
      <c r="E52" s="1" t="s">
        <v>64</v>
      </c>
      <c r="F52" s="1"/>
      <c r="G52" s="1" t="s">
        <v>143</v>
      </c>
      <c r="H52" s="12">
        <v>45114</v>
      </c>
      <c r="I52" s="12">
        <v>45114</v>
      </c>
      <c r="J52" s="13">
        <v>130866</v>
      </c>
      <c r="K52" s="13">
        <v>130866</v>
      </c>
      <c r="L52" s="13" t="s">
        <v>188</v>
      </c>
      <c r="M52" s="13" t="s">
        <v>189</v>
      </c>
      <c r="N52" s="1" t="s">
        <v>175</v>
      </c>
      <c r="O52" s="13">
        <v>0</v>
      </c>
      <c r="P52" s="13">
        <v>0</v>
      </c>
      <c r="Q52" s="13">
        <v>0</v>
      </c>
      <c r="R52" s="13"/>
      <c r="S52" s="13">
        <v>0</v>
      </c>
      <c r="T52" s="13">
        <v>0</v>
      </c>
      <c r="U52" s="13">
        <v>0</v>
      </c>
      <c r="V52" s="13">
        <v>0</v>
      </c>
      <c r="W52" s="13">
        <v>0</v>
      </c>
    </row>
    <row r="53" spans="1:23" x14ac:dyDescent="0.25">
      <c r="A53" s="1">
        <v>891380054</v>
      </c>
      <c r="B53" s="1" t="s">
        <v>11</v>
      </c>
      <c r="C53" s="1" t="s">
        <v>12</v>
      </c>
      <c r="D53" s="1">
        <v>549032</v>
      </c>
      <c r="E53" s="1" t="s">
        <v>65</v>
      </c>
      <c r="F53" s="1"/>
      <c r="G53" s="1" t="s">
        <v>144</v>
      </c>
      <c r="H53" s="12">
        <v>45114</v>
      </c>
      <c r="I53" s="12">
        <v>45114</v>
      </c>
      <c r="J53" s="13">
        <v>10535</v>
      </c>
      <c r="K53" s="13">
        <v>6435</v>
      </c>
      <c r="L53" s="13" t="s">
        <v>188</v>
      </c>
      <c r="M53" s="13" t="s">
        <v>189</v>
      </c>
      <c r="N53" s="1" t="s">
        <v>175</v>
      </c>
      <c r="O53" s="13">
        <v>0</v>
      </c>
      <c r="P53" s="13">
        <v>0</v>
      </c>
      <c r="Q53" s="13">
        <v>0</v>
      </c>
      <c r="R53" s="13"/>
      <c r="S53" s="13">
        <v>0</v>
      </c>
      <c r="T53" s="13">
        <v>0</v>
      </c>
      <c r="U53" s="13">
        <v>0</v>
      </c>
      <c r="V53" s="13">
        <v>0</v>
      </c>
      <c r="W53" s="13">
        <v>0</v>
      </c>
    </row>
    <row r="54" spans="1:23" x14ac:dyDescent="0.25">
      <c r="A54" s="1">
        <v>891380054</v>
      </c>
      <c r="B54" s="1" t="s">
        <v>11</v>
      </c>
      <c r="C54" s="1" t="s">
        <v>12</v>
      </c>
      <c r="D54" s="1">
        <v>549442</v>
      </c>
      <c r="E54" s="1" t="s">
        <v>66</v>
      </c>
      <c r="F54" s="1"/>
      <c r="G54" s="1" t="s">
        <v>145</v>
      </c>
      <c r="H54" s="12">
        <v>45114</v>
      </c>
      <c r="I54" s="12">
        <v>45114</v>
      </c>
      <c r="J54" s="13">
        <v>20000</v>
      </c>
      <c r="K54" s="13">
        <v>15900</v>
      </c>
      <c r="L54" s="13" t="s">
        <v>188</v>
      </c>
      <c r="M54" s="13" t="s">
        <v>189</v>
      </c>
      <c r="N54" s="1" t="s">
        <v>175</v>
      </c>
      <c r="O54" s="13">
        <v>0</v>
      </c>
      <c r="P54" s="13">
        <v>0</v>
      </c>
      <c r="Q54" s="13">
        <v>0</v>
      </c>
      <c r="R54" s="13"/>
      <c r="S54" s="13">
        <v>0</v>
      </c>
      <c r="T54" s="13">
        <v>0</v>
      </c>
      <c r="U54" s="13">
        <v>0</v>
      </c>
      <c r="V54" s="13">
        <v>0</v>
      </c>
      <c r="W54" s="13">
        <v>0</v>
      </c>
    </row>
    <row r="55" spans="1:23" x14ac:dyDescent="0.25">
      <c r="A55" s="1">
        <v>891380054</v>
      </c>
      <c r="B55" s="1" t="s">
        <v>11</v>
      </c>
      <c r="C55" s="1" t="s">
        <v>12</v>
      </c>
      <c r="D55" s="1">
        <v>549600</v>
      </c>
      <c r="E55" s="1" t="s">
        <v>67</v>
      </c>
      <c r="F55" s="1"/>
      <c r="G55" s="1" t="s">
        <v>146</v>
      </c>
      <c r="H55" s="12">
        <v>45114</v>
      </c>
      <c r="I55" s="12">
        <v>45114</v>
      </c>
      <c r="J55" s="13">
        <v>105411</v>
      </c>
      <c r="K55" s="13">
        <v>105411</v>
      </c>
      <c r="L55" s="13" t="s">
        <v>188</v>
      </c>
      <c r="M55" s="13" t="s">
        <v>189</v>
      </c>
      <c r="N55" s="1" t="s">
        <v>175</v>
      </c>
      <c r="O55" s="13">
        <v>0</v>
      </c>
      <c r="P55" s="13">
        <v>0</v>
      </c>
      <c r="Q55" s="13">
        <v>0</v>
      </c>
      <c r="R55" s="13"/>
      <c r="S55" s="13">
        <v>0</v>
      </c>
      <c r="T55" s="13">
        <v>0</v>
      </c>
      <c r="U55" s="13">
        <v>0</v>
      </c>
      <c r="V55" s="13">
        <v>0</v>
      </c>
      <c r="W55" s="13">
        <v>0</v>
      </c>
    </row>
    <row r="56" spans="1:23" x14ac:dyDescent="0.25">
      <c r="A56" s="1">
        <v>891380054</v>
      </c>
      <c r="B56" s="1" t="s">
        <v>11</v>
      </c>
      <c r="C56" s="1" t="s">
        <v>12</v>
      </c>
      <c r="D56" s="1">
        <v>549930</v>
      </c>
      <c r="E56" s="1" t="s">
        <v>68</v>
      </c>
      <c r="F56" s="1"/>
      <c r="G56" s="1" t="s">
        <v>147</v>
      </c>
      <c r="H56" s="12">
        <v>45115</v>
      </c>
      <c r="I56" s="12">
        <v>45115</v>
      </c>
      <c r="J56" s="13">
        <v>32649</v>
      </c>
      <c r="K56" s="13">
        <v>32649</v>
      </c>
      <c r="L56" s="13" t="s">
        <v>188</v>
      </c>
      <c r="M56" s="13" t="s">
        <v>189</v>
      </c>
      <c r="N56" s="1" t="s">
        <v>175</v>
      </c>
      <c r="O56" s="13">
        <v>0</v>
      </c>
      <c r="P56" s="13">
        <v>0</v>
      </c>
      <c r="Q56" s="13">
        <v>0</v>
      </c>
      <c r="R56" s="13"/>
      <c r="S56" s="13">
        <v>0</v>
      </c>
      <c r="T56" s="13">
        <v>0</v>
      </c>
      <c r="U56" s="13">
        <v>0</v>
      </c>
      <c r="V56" s="13">
        <v>0</v>
      </c>
      <c r="W56" s="13">
        <v>0</v>
      </c>
    </row>
    <row r="57" spans="1:23" x14ac:dyDescent="0.25">
      <c r="A57" s="1">
        <v>891380054</v>
      </c>
      <c r="B57" s="1" t="s">
        <v>11</v>
      </c>
      <c r="C57" s="1" t="s">
        <v>12</v>
      </c>
      <c r="D57" s="1">
        <v>552331</v>
      </c>
      <c r="E57" s="1" t="s">
        <v>69</v>
      </c>
      <c r="F57" s="1"/>
      <c r="G57" s="1" t="s">
        <v>148</v>
      </c>
      <c r="H57" s="12">
        <v>45119</v>
      </c>
      <c r="I57" s="12">
        <v>45119</v>
      </c>
      <c r="J57" s="13">
        <v>33334</v>
      </c>
      <c r="K57" s="13">
        <v>29234</v>
      </c>
      <c r="L57" s="13" t="s">
        <v>188</v>
      </c>
      <c r="M57" s="13" t="s">
        <v>189</v>
      </c>
      <c r="N57" s="1" t="s">
        <v>175</v>
      </c>
      <c r="O57" s="13">
        <v>0</v>
      </c>
      <c r="P57" s="13">
        <v>0</v>
      </c>
      <c r="Q57" s="13">
        <v>0</v>
      </c>
      <c r="R57" s="13"/>
      <c r="S57" s="13">
        <v>0</v>
      </c>
      <c r="T57" s="13">
        <v>0</v>
      </c>
      <c r="U57" s="13">
        <v>0</v>
      </c>
      <c r="V57" s="13">
        <v>0</v>
      </c>
      <c r="W57" s="13">
        <v>0</v>
      </c>
    </row>
    <row r="58" spans="1:23" x14ac:dyDescent="0.25">
      <c r="A58" s="1">
        <v>891380054</v>
      </c>
      <c r="B58" s="1" t="s">
        <v>11</v>
      </c>
      <c r="C58" s="1" t="s">
        <v>12</v>
      </c>
      <c r="D58" s="1">
        <v>552573</v>
      </c>
      <c r="E58" s="1" t="s">
        <v>70</v>
      </c>
      <c r="F58" s="1"/>
      <c r="G58" s="1" t="s">
        <v>149</v>
      </c>
      <c r="H58" s="12">
        <v>45119</v>
      </c>
      <c r="I58" s="12">
        <v>45119</v>
      </c>
      <c r="J58" s="13">
        <v>307345</v>
      </c>
      <c r="K58" s="13">
        <v>307345</v>
      </c>
      <c r="L58" s="13" t="s">
        <v>188</v>
      </c>
      <c r="M58" s="13" t="s">
        <v>189</v>
      </c>
      <c r="N58" s="1" t="s">
        <v>175</v>
      </c>
      <c r="O58" s="13">
        <v>0</v>
      </c>
      <c r="P58" s="13">
        <v>0</v>
      </c>
      <c r="Q58" s="13">
        <v>0</v>
      </c>
      <c r="R58" s="13"/>
      <c r="S58" s="13">
        <v>0</v>
      </c>
      <c r="T58" s="13">
        <v>0</v>
      </c>
      <c r="U58" s="13">
        <v>0</v>
      </c>
      <c r="V58" s="13">
        <v>0</v>
      </c>
      <c r="W58" s="13">
        <v>0</v>
      </c>
    </row>
    <row r="59" spans="1:23" x14ac:dyDescent="0.25">
      <c r="A59" s="1">
        <v>891380054</v>
      </c>
      <c r="B59" s="1" t="s">
        <v>11</v>
      </c>
      <c r="C59" s="1" t="s">
        <v>12</v>
      </c>
      <c r="D59" s="1">
        <v>556422</v>
      </c>
      <c r="E59" s="1" t="s">
        <v>71</v>
      </c>
      <c r="F59" s="1"/>
      <c r="G59" s="1" t="s">
        <v>150</v>
      </c>
      <c r="H59" s="12">
        <v>45126</v>
      </c>
      <c r="I59" s="12">
        <v>45126</v>
      </c>
      <c r="J59" s="13">
        <v>33334</v>
      </c>
      <c r="K59" s="13">
        <v>29234</v>
      </c>
      <c r="L59" s="13" t="s">
        <v>188</v>
      </c>
      <c r="M59" s="13" t="s">
        <v>189</v>
      </c>
      <c r="N59" s="1" t="s">
        <v>175</v>
      </c>
      <c r="O59" s="13">
        <v>0</v>
      </c>
      <c r="P59" s="13">
        <v>0</v>
      </c>
      <c r="Q59" s="13">
        <v>0</v>
      </c>
      <c r="R59" s="13"/>
      <c r="S59" s="13">
        <v>0</v>
      </c>
      <c r="T59" s="13">
        <v>0</v>
      </c>
      <c r="U59" s="13">
        <v>0</v>
      </c>
      <c r="V59" s="13">
        <v>0</v>
      </c>
      <c r="W59" s="13">
        <v>0</v>
      </c>
    </row>
    <row r="60" spans="1:23" x14ac:dyDescent="0.25">
      <c r="A60" s="1">
        <v>891380054</v>
      </c>
      <c r="B60" s="1" t="s">
        <v>11</v>
      </c>
      <c r="C60" s="1" t="s">
        <v>12</v>
      </c>
      <c r="D60" s="1">
        <v>557109</v>
      </c>
      <c r="E60" s="1" t="s">
        <v>72</v>
      </c>
      <c r="F60" s="1"/>
      <c r="G60" s="1" t="s">
        <v>151</v>
      </c>
      <c r="H60" s="12">
        <v>45128</v>
      </c>
      <c r="I60" s="12">
        <v>45128</v>
      </c>
      <c r="J60" s="13">
        <v>149277</v>
      </c>
      <c r="K60" s="13">
        <v>149277</v>
      </c>
      <c r="L60" s="13" t="s">
        <v>188</v>
      </c>
      <c r="M60" s="13" t="s">
        <v>189</v>
      </c>
      <c r="N60" s="1" t="s">
        <v>175</v>
      </c>
      <c r="O60" s="13">
        <v>0</v>
      </c>
      <c r="P60" s="13">
        <v>0</v>
      </c>
      <c r="Q60" s="13">
        <v>0</v>
      </c>
      <c r="R60" s="13"/>
      <c r="S60" s="13">
        <v>0</v>
      </c>
      <c r="T60" s="13">
        <v>0</v>
      </c>
      <c r="U60" s="13">
        <v>0</v>
      </c>
      <c r="V60" s="13">
        <v>0</v>
      </c>
      <c r="W60" s="13">
        <v>0</v>
      </c>
    </row>
    <row r="61" spans="1:23" x14ac:dyDescent="0.25">
      <c r="A61" s="1">
        <v>891380054</v>
      </c>
      <c r="B61" s="1" t="s">
        <v>11</v>
      </c>
      <c r="C61" s="1" t="s">
        <v>12</v>
      </c>
      <c r="D61" s="1">
        <v>557772</v>
      </c>
      <c r="E61" s="1" t="s">
        <v>73</v>
      </c>
      <c r="F61" s="1"/>
      <c r="G61" s="1" t="s">
        <v>152</v>
      </c>
      <c r="H61" s="12">
        <v>45128</v>
      </c>
      <c r="I61" s="12">
        <v>45128</v>
      </c>
      <c r="J61" s="13">
        <v>20000</v>
      </c>
      <c r="K61" s="13">
        <v>20000</v>
      </c>
      <c r="L61" s="13" t="s">
        <v>188</v>
      </c>
      <c r="M61" s="13" t="s">
        <v>189</v>
      </c>
      <c r="N61" s="1" t="s">
        <v>175</v>
      </c>
      <c r="O61" s="13">
        <v>0</v>
      </c>
      <c r="P61" s="13">
        <v>0</v>
      </c>
      <c r="Q61" s="13">
        <v>0</v>
      </c>
      <c r="R61" s="13"/>
      <c r="S61" s="13">
        <v>0</v>
      </c>
      <c r="T61" s="13">
        <v>0</v>
      </c>
      <c r="U61" s="13">
        <v>0</v>
      </c>
      <c r="V61" s="13">
        <v>0</v>
      </c>
      <c r="W61" s="13">
        <v>0</v>
      </c>
    </row>
    <row r="62" spans="1:23" x14ac:dyDescent="0.25">
      <c r="A62" s="1">
        <v>891380054</v>
      </c>
      <c r="B62" s="1" t="s">
        <v>11</v>
      </c>
      <c r="C62" s="1" t="s">
        <v>12</v>
      </c>
      <c r="D62" s="1">
        <v>564506</v>
      </c>
      <c r="E62" s="1" t="s">
        <v>74</v>
      </c>
      <c r="F62" s="1"/>
      <c r="G62" s="1" t="s">
        <v>153</v>
      </c>
      <c r="H62" s="12">
        <v>45139</v>
      </c>
      <c r="I62" s="12">
        <v>45139</v>
      </c>
      <c r="J62" s="13">
        <v>59469</v>
      </c>
      <c r="K62" s="13">
        <v>59469</v>
      </c>
      <c r="L62" s="13" t="s">
        <v>189</v>
      </c>
      <c r="M62" s="13" t="e">
        <v>#N/A</v>
      </c>
      <c r="N62" s="1" t="s">
        <v>176</v>
      </c>
      <c r="O62" s="13">
        <v>0</v>
      </c>
      <c r="P62" s="13">
        <v>0</v>
      </c>
      <c r="Q62" s="13">
        <v>0</v>
      </c>
      <c r="R62" s="13"/>
      <c r="S62" s="13">
        <v>0</v>
      </c>
      <c r="T62" s="13">
        <v>0</v>
      </c>
      <c r="U62" s="13">
        <v>0</v>
      </c>
      <c r="V62" s="13">
        <v>0</v>
      </c>
      <c r="W62" s="13">
        <v>0</v>
      </c>
    </row>
    <row r="63" spans="1:23" x14ac:dyDescent="0.25">
      <c r="A63" s="1">
        <v>891380054</v>
      </c>
      <c r="B63" s="1" t="s">
        <v>11</v>
      </c>
      <c r="C63" s="1" t="s">
        <v>12</v>
      </c>
      <c r="D63" s="1">
        <v>564972</v>
      </c>
      <c r="E63" s="1" t="s">
        <v>75</v>
      </c>
      <c r="F63" s="1"/>
      <c r="G63" s="1" t="s">
        <v>154</v>
      </c>
      <c r="H63" s="12">
        <v>45140</v>
      </c>
      <c r="I63" s="12">
        <v>45140</v>
      </c>
      <c r="J63" s="13">
        <v>79951</v>
      </c>
      <c r="K63" s="13">
        <v>75851</v>
      </c>
      <c r="L63" s="13" t="s">
        <v>189</v>
      </c>
      <c r="M63" s="13" t="e">
        <v>#N/A</v>
      </c>
      <c r="N63" s="1" t="s">
        <v>176</v>
      </c>
      <c r="O63" s="13">
        <v>0</v>
      </c>
      <c r="P63" s="13">
        <v>0</v>
      </c>
      <c r="Q63" s="13">
        <v>0</v>
      </c>
      <c r="R63" s="13"/>
      <c r="S63" s="13">
        <v>0</v>
      </c>
      <c r="T63" s="13">
        <v>0</v>
      </c>
      <c r="U63" s="13">
        <v>0</v>
      </c>
      <c r="V63" s="13">
        <v>0</v>
      </c>
      <c r="W63" s="13">
        <v>0</v>
      </c>
    </row>
    <row r="64" spans="1:23" x14ac:dyDescent="0.25">
      <c r="A64" s="1">
        <v>891380054</v>
      </c>
      <c r="B64" s="1" t="s">
        <v>11</v>
      </c>
      <c r="C64" s="1" t="s">
        <v>12</v>
      </c>
      <c r="D64" s="1">
        <v>565822</v>
      </c>
      <c r="E64" s="1" t="s">
        <v>76</v>
      </c>
      <c r="F64" s="1"/>
      <c r="G64" s="1" t="s">
        <v>155</v>
      </c>
      <c r="H64" s="12">
        <v>45141</v>
      </c>
      <c r="I64" s="12">
        <v>45141</v>
      </c>
      <c r="J64" s="13">
        <v>34081</v>
      </c>
      <c r="K64" s="13">
        <v>34081</v>
      </c>
      <c r="L64" s="13" t="s">
        <v>189</v>
      </c>
      <c r="M64" s="13" t="e">
        <v>#N/A</v>
      </c>
      <c r="N64" s="1" t="s">
        <v>176</v>
      </c>
      <c r="O64" s="13">
        <v>0</v>
      </c>
      <c r="P64" s="13">
        <v>0</v>
      </c>
      <c r="Q64" s="13">
        <v>0</v>
      </c>
      <c r="R64" s="13"/>
      <c r="S64" s="13">
        <v>0</v>
      </c>
      <c r="T64" s="13">
        <v>0</v>
      </c>
      <c r="U64" s="13">
        <v>0</v>
      </c>
      <c r="V64" s="13">
        <v>0</v>
      </c>
      <c r="W64" s="13">
        <v>0</v>
      </c>
    </row>
    <row r="65" spans="1:23" x14ac:dyDescent="0.25">
      <c r="A65" s="1">
        <v>891380054</v>
      </c>
      <c r="B65" s="1" t="s">
        <v>11</v>
      </c>
      <c r="C65" s="1" t="s">
        <v>12</v>
      </c>
      <c r="D65" s="1">
        <v>567688</v>
      </c>
      <c r="E65" s="1" t="s">
        <v>77</v>
      </c>
      <c r="F65" s="1"/>
      <c r="G65" s="1" t="s">
        <v>156</v>
      </c>
      <c r="H65" s="12">
        <v>45144</v>
      </c>
      <c r="I65" s="12">
        <v>45144</v>
      </c>
      <c r="J65" s="13">
        <v>15190</v>
      </c>
      <c r="K65" s="13">
        <v>15190</v>
      </c>
      <c r="L65" s="13" t="s">
        <v>189</v>
      </c>
      <c r="M65" s="13" t="e">
        <v>#N/A</v>
      </c>
      <c r="N65" s="1" t="s">
        <v>176</v>
      </c>
      <c r="O65" s="13">
        <v>0</v>
      </c>
      <c r="P65" s="13">
        <v>0</v>
      </c>
      <c r="Q65" s="13">
        <v>0</v>
      </c>
      <c r="R65" s="13"/>
      <c r="S65" s="13">
        <v>0</v>
      </c>
      <c r="T65" s="13">
        <v>0</v>
      </c>
      <c r="U65" s="13">
        <v>0</v>
      </c>
      <c r="V65" s="13">
        <v>0</v>
      </c>
      <c r="W65" s="13">
        <v>0</v>
      </c>
    </row>
    <row r="66" spans="1:23" x14ac:dyDescent="0.25">
      <c r="A66" s="1">
        <v>891380054</v>
      </c>
      <c r="B66" s="1" t="s">
        <v>11</v>
      </c>
      <c r="C66" s="1" t="s">
        <v>12</v>
      </c>
      <c r="D66" s="1">
        <v>567742</v>
      </c>
      <c r="E66" s="1" t="s">
        <v>78</v>
      </c>
      <c r="F66" s="1"/>
      <c r="G66" s="1" t="s">
        <v>157</v>
      </c>
      <c r="H66" s="12">
        <v>45145</v>
      </c>
      <c r="I66" s="12">
        <v>45145</v>
      </c>
      <c r="J66" s="13">
        <v>221721</v>
      </c>
      <c r="K66" s="13">
        <v>221721</v>
      </c>
      <c r="L66" s="13" t="s">
        <v>189</v>
      </c>
      <c r="M66" s="13" t="e">
        <v>#N/A</v>
      </c>
      <c r="N66" s="1" t="s">
        <v>176</v>
      </c>
      <c r="O66" s="13">
        <v>0</v>
      </c>
      <c r="P66" s="13">
        <v>0</v>
      </c>
      <c r="Q66" s="13">
        <v>0</v>
      </c>
      <c r="R66" s="13"/>
      <c r="S66" s="13">
        <v>0</v>
      </c>
      <c r="T66" s="13">
        <v>0</v>
      </c>
      <c r="U66" s="13">
        <v>0</v>
      </c>
      <c r="V66" s="13">
        <v>0</v>
      </c>
      <c r="W66" s="13">
        <v>0</v>
      </c>
    </row>
    <row r="67" spans="1:23" x14ac:dyDescent="0.25">
      <c r="A67" s="1">
        <v>891380054</v>
      </c>
      <c r="B67" s="1" t="s">
        <v>11</v>
      </c>
      <c r="C67" s="1" t="s">
        <v>12</v>
      </c>
      <c r="D67" s="1">
        <v>568345</v>
      </c>
      <c r="E67" s="1" t="s">
        <v>79</v>
      </c>
      <c r="F67" s="1"/>
      <c r="G67" s="1" t="s">
        <v>158</v>
      </c>
      <c r="H67" s="12">
        <v>45146</v>
      </c>
      <c r="I67" s="12">
        <v>45146</v>
      </c>
      <c r="J67" s="13">
        <v>33334</v>
      </c>
      <c r="K67" s="13">
        <v>29234</v>
      </c>
      <c r="L67" s="13" t="s">
        <v>189</v>
      </c>
      <c r="M67" s="13" t="e">
        <v>#N/A</v>
      </c>
      <c r="N67" s="1" t="s">
        <v>176</v>
      </c>
      <c r="O67" s="13">
        <v>0</v>
      </c>
      <c r="P67" s="13">
        <v>0</v>
      </c>
      <c r="Q67" s="13">
        <v>0</v>
      </c>
      <c r="R67" s="13"/>
      <c r="S67" s="13">
        <v>0</v>
      </c>
      <c r="T67" s="13">
        <v>0</v>
      </c>
      <c r="U67" s="13">
        <v>0</v>
      </c>
      <c r="V67" s="13">
        <v>0</v>
      </c>
      <c r="W67" s="13">
        <v>0</v>
      </c>
    </row>
    <row r="68" spans="1:23" x14ac:dyDescent="0.25">
      <c r="A68" s="1">
        <v>891380054</v>
      </c>
      <c r="B68" s="1" t="s">
        <v>11</v>
      </c>
      <c r="C68" s="1" t="s">
        <v>12</v>
      </c>
      <c r="D68" s="1">
        <v>569699</v>
      </c>
      <c r="E68" s="1" t="s">
        <v>80</v>
      </c>
      <c r="F68" s="1"/>
      <c r="G68" s="1" t="s">
        <v>159</v>
      </c>
      <c r="H68" s="12">
        <v>45148</v>
      </c>
      <c r="I68" s="12">
        <v>45148</v>
      </c>
      <c r="J68" s="13">
        <v>33334</v>
      </c>
      <c r="K68" s="13">
        <v>29234</v>
      </c>
      <c r="L68" s="13" t="s">
        <v>189</v>
      </c>
      <c r="M68" s="13" t="e">
        <v>#N/A</v>
      </c>
      <c r="N68" s="1" t="s">
        <v>176</v>
      </c>
      <c r="O68" s="13">
        <v>0</v>
      </c>
      <c r="P68" s="13">
        <v>0</v>
      </c>
      <c r="Q68" s="13">
        <v>0</v>
      </c>
      <c r="R68" s="13"/>
      <c r="S68" s="13">
        <v>0</v>
      </c>
      <c r="T68" s="13">
        <v>0</v>
      </c>
      <c r="U68" s="13">
        <v>0</v>
      </c>
      <c r="V68" s="13">
        <v>0</v>
      </c>
      <c r="W68" s="13">
        <v>0</v>
      </c>
    </row>
    <row r="69" spans="1:23" x14ac:dyDescent="0.25">
      <c r="A69" s="1">
        <v>891380054</v>
      </c>
      <c r="B69" s="1" t="s">
        <v>11</v>
      </c>
      <c r="C69" s="1" t="s">
        <v>12</v>
      </c>
      <c r="D69" s="1">
        <v>571977</v>
      </c>
      <c r="E69" s="1" t="s">
        <v>81</v>
      </c>
      <c r="F69" s="1"/>
      <c r="G69" s="1" t="s">
        <v>160</v>
      </c>
      <c r="H69" s="12">
        <v>45152</v>
      </c>
      <c r="I69" s="12">
        <v>45152</v>
      </c>
      <c r="J69" s="13">
        <v>15190</v>
      </c>
      <c r="K69" s="13">
        <v>15190</v>
      </c>
      <c r="L69" s="13" t="s">
        <v>189</v>
      </c>
      <c r="M69" s="13" t="e">
        <v>#N/A</v>
      </c>
      <c r="N69" s="1" t="s">
        <v>176</v>
      </c>
      <c r="O69" s="13">
        <v>0</v>
      </c>
      <c r="P69" s="13">
        <v>0</v>
      </c>
      <c r="Q69" s="13">
        <v>0</v>
      </c>
      <c r="R69" s="13"/>
      <c r="S69" s="13">
        <v>0</v>
      </c>
      <c r="T69" s="13">
        <v>0</v>
      </c>
      <c r="U69" s="13">
        <v>0</v>
      </c>
      <c r="V69" s="13">
        <v>0</v>
      </c>
      <c r="W69" s="13">
        <v>0</v>
      </c>
    </row>
    <row r="70" spans="1:23" x14ac:dyDescent="0.25">
      <c r="A70" s="1">
        <v>891380054</v>
      </c>
      <c r="B70" s="1" t="s">
        <v>11</v>
      </c>
      <c r="C70" s="1" t="s">
        <v>12</v>
      </c>
      <c r="D70" s="1">
        <v>572105</v>
      </c>
      <c r="E70" s="1" t="s">
        <v>82</v>
      </c>
      <c r="F70" s="1"/>
      <c r="G70" s="1" t="s">
        <v>161</v>
      </c>
      <c r="H70" s="12">
        <v>45152</v>
      </c>
      <c r="I70" s="12">
        <v>45152</v>
      </c>
      <c r="J70" s="13">
        <v>56182</v>
      </c>
      <c r="K70" s="13">
        <v>56182</v>
      </c>
      <c r="L70" s="13" t="s">
        <v>189</v>
      </c>
      <c r="M70" s="13" t="e">
        <v>#N/A</v>
      </c>
      <c r="N70" s="1" t="s">
        <v>176</v>
      </c>
      <c r="O70" s="13">
        <v>0</v>
      </c>
      <c r="P70" s="13">
        <v>0</v>
      </c>
      <c r="Q70" s="13">
        <v>0</v>
      </c>
      <c r="R70" s="13"/>
      <c r="S70" s="13">
        <v>0</v>
      </c>
      <c r="T70" s="13">
        <v>0</v>
      </c>
      <c r="U70" s="13">
        <v>0</v>
      </c>
      <c r="V70" s="13">
        <v>0</v>
      </c>
      <c r="W70" s="13">
        <v>0</v>
      </c>
    </row>
    <row r="71" spans="1:23" x14ac:dyDescent="0.25">
      <c r="A71" s="1">
        <v>891380054</v>
      </c>
      <c r="B71" s="1" t="s">
        <v>11</v>
      </c>
      <c r="C71" s="1" t="s">
        <v>12</v>
      </c>
      <c r="D71" s="1">
        <v>572290</v>
      </c>
      <c r="E71" s="1" t="s">
        <v>83</v>
      </c>
      <c r="F71" s="1"/>
      <c r="G71" s="1" t="s">
        <v>162</v>
      </c>
      <c r="H71" s="12">
        <v>45153</v>
      </c>
      <c r="I71" s="12">
        <v>45153</v>
      </c>
      <c r="J71" s="13">
        <v>138167</v>
      </c>
      <c r="K71" s="13">
        <v>138167</v>
      </c>
      <c r="L71" s="13" t="s">
        <v>189</v>
      </c>
      <c r="M71" s="13" t="e">
        <v>#N/A</v>
      </c>
      <c r="N71" s="1" t="s">
        <v>176</v>
      </c>
      <c r="O71" s="13">
        <v>0</v>
      </c>
      <c r="P71" s="13">
        <v>0</v>
      </c>
      <c r="Q71" s="13">
        <v>0</v>
      </c>
      <c r="R71" s="13"/>
      <c r="S71" s="13">
        <v>0</v>
      </c>
      <c r="T71" s="13">
        <v>0</v>
      </c>
      <c r="U71" s="13">
        <v>0</v>
      </c>
      <c r="V71" s="13">
        <v>0</v>
      </c>
      <c r="W71" s="13">
        <v>0</v>
      </c>
    </row>
    <row r="72" spans="1:23" x14ac:dyDescent="0.25">
      <c r="A72" s="1">
        <v>891380054</v>
      </c>
      <c r="B72" s="1" t="s">
        <v>11</v>
      </c>
      <c r="C72" s="1" t="s">
        <v>12</v>
      </c>
      <c r="D72" s="1">
        <v>572730</v>
      </c>
      <c r="E72" s="1" t="s">
        <v>84</v>
      </c>
      <c r="F72" s="1"/>
      <c r="G72" s="1" t="s">
        <v>163</v>
      </c>
      <c r="H72" s="12">
        <v>45153</v>
      </c>
      <c r="I72" s="12">
        <v>45153</v>
      </c>
      <c r="J72" s="13">
        <v>15190</v>
      </c>
      <c r="K72" s="13">
        <v>15190</v>
      </c>
      <c r="L72" s="13" t="s">
        <v>189</v>
      </c>
      <c r="M72" s="13" t="e">
        <v>#N/A</v>
      </c>
      <c r="N72" s="1" t="s">
        <v>176</v>
      </c>
      <c r="O72" s="13">
        <v>0</v>
      </c>
      <c r="P72" s="13">
        <v>0</v>
      </c>
      <c r="Q72" s="13">
        <v>0</v>
      </c>
      <c r="R72" s="13"/>
      <c r="S72" s="13">
        <v>0</v>
      </c>
      <c r="T72" s="13">
        <v>0</v>
      </c>
      <c r="U72" s="13">
        <v>0</v>
      </c>
      <c r="V72" s="13">
        <v>0</v>
      </c>
      <c r="W72" s="13">
        <v>0</v>
      </c>
    </row>
    <row r="73" spans="1:23" x14ac:dyDescent="0.25">
      <c r="A73" s="1">
        <v>891380054</v>
      </c>
      <c r="B73" s="1" t="s">
        <v>11</v>
      </c>
      <c r="C73" s="1" t="s">
        <v>12</v>
      </c>
      <c r="D73" s="1">
        <v>574214</v>
      </c>
      <c r="E73" s="1" t="s">
        <v>85</v>
      </c>
      <c r="F73" s="1"/>
      <c r="G73" s="1" t="s">
        <v>164</v>
      </c>
      <c r="H73" s="12">
        <v>45155</v>
      </c>
      <c r="I73" s="12">
        <v>45155</v>
      </c>
      <c r="J73" s="13">
        <v>258189</v>
      </c>
      <c r="K73" s="13">
        <v>258189</v>
      </c>
      <c r="L73" s="13" t="s">
        <v>189</v>
      </c>
      <c r="M73" s="13" t="e">
        <v>#N/A</v>
      </c>
      <c r="N73" s="1" t="s">
        <v>176</v>
      </c>
      <c r="O73" s="13">
        <v>0</v>
      </c>
      <c r="P73" s="13">
        <v>0</v>
      </c>
      <c r="Q73" s="13">
        <v>0</v>
      </c>
      <c r="R73" s="13"/>
      <c r="S73" s="13">
        <v>0</v>
      </c>
      <c r="T73" s="13">
        <v>0</v>
      </c>
      <c r="U73" s="13">
        <v>0</v>
      </c>
      <c r="V73" s="13">
        <v>0</v>
      </c>
      <c r="W73" s="13">
        <v>0</v>
      </c>
    </row>
    <row r="74" spans="1:23" x14ac:dyDescent="0.25">
      <c r="A74" s="1">
        <v>891380054</v>
      </c>
      <c r="B74" s="1" t="s">
        <v>11</v>
      </c>
      <c r="C74" s="1" t="s">
        <v>12</v>
      </c>
      <c r="D74" s="1">
        <v>575193</v>
      </c>
      <c r="E74" s="1" t="s">
        <v>86</v>
      </c>
      <c r="F74" s="1"/>
      <c r="G74" s="1" t="s">
        <v>165</v>
      </c>
      <c r="H74" s="12">
        <v>45157</v>
      </c>
      <c r="I74" s="12">
        <v>45157</v>
      </c>
      <c r="J74" s="13">
        <v>167943</v>
      </c>
      <c r="K74" s="13">
        <v>167943</v>
      </c>
      <c r="L74" s="13" t="s">
        <v>189</v>
      </c>
      <c r="M74" s="13" t="e">
        <v>#N/A</v>
      </c>
      <c r="N74" s="1" t="s">
        <v>176</v>
      </c>
      <c r="O74" s="13">
        <v>0</v>
      </c>
      <c r="P74" s="13">
        <v>0</v>
      </c>
      <c r="Q74" s="13">
        <v>0</v>
      </c>
      <c r="R74" s="13"/>
      <c r="S74" s="13">
        <v>0</v>
      </c>
      <c r="T74" s="13">
        <v>0</v>
      </c>
      <c r="U74" s="13">
        <v>0</v>
      </c>
      <c r="V74" s="13">
        <v>0</v>
      </c>
      <c r="W74" s="13">
        <v>0</v>
      </c>
    </row>
    <row r="75" spans="1:23" x14ac:dyDescent="0.25">
      <c r="A75" s="1">
        <v>891380054</v>
      </c>
      <c r="B75" s="1" t="s">
        <v>11</v>
      </c>
      <c r="C75" s="1" t="s">
        <v>12</v>
      </c>
      <c r="D75" s="1">
        <v>575310</v>
      </c>
      <c r="E75" s="1" t="s">
        <v>87</v>
      </c>
      <c r="F75" s="1"/>
      <c r="G75" s="1" t="s">
        <v>166</v>
      </c>
      <c r="H75" s="12">
        <v>45157</v>
      </c>
      <c r="I75" s="12">
        <v>45157</v>
      </c>
      <c r="J75" s="13">
        <v>43696</v>
      </c>
      <c r="K75" s="13">
        <v>43696</v>
      </c>
      <c r="L75" s="13" t="s">
        <v>189</v>
      </c>
      <c r="M75" s="13" t="e">
        <v>#N/A</v>
      </c>
      <c r="N75" s="1" t="s">
        <v>176</v>
      </c>
      <c r="O75" s="13">
        <v>0</v>
      </c>
      <c r="P75" s="13">
        <v>0</v>
      </c>
      <c r="Q75" s="13">
        <v>0</v>
      </c>
      <c r="R75" s="13"/>
      <c r="S75" s="13">
        <v>0</v>
      </c>
      <c r="T75" s="13">
        <v>0</v>
      </c>
      <c r="U75" s="13">
        <v>0</v>
      </c>
      <c r="V75" s="13">
        <v>0</v>
      </c>
      <c r="W75" s="13">
        <v>0</v>
      </c>
    </row>
    <row r="76" spans="1:23" x14ac:dyDescent="0.25">
      <c r="A76" s="1">
        <v>891380054</v>
      </c>
      <c r="B76" s="1" t="s">
        <v>11</v>
      </c>
      <c r="C76" s="1" t="s">
        <v>12</v>
      </c>
      <c r="D76" s="1">
        <v>575842</v>
      </c>
      <c r="E76" s="1" t="s">
        <v>88</v>
      </c>
      <c r="F76" s="1"/>
      <c r="G76" s="1" t="s">
        <v>167</v>
      </c>
      <c r="H76" s="12">
        <v>45159</v>
      </c>
      <c r="I76" s="12">
        <v>45159</v>
      </c>
      <c r="J76" s="13">
        <v>129483</v>
      </c>
      <c r="K76" s="13">
        <v>129483</v>
      </c>
      <c r="L76" s="13" t="s">
        <v>189</v>
      </c>
      <c r="M76" s="13" t="e">
        <v>#N/A</v>
      </c>
      <c r="N76" s="1" t="s">
        <v>176</v>
      </c>
      <c r="O76" s="13">
        <v>0</v>
      </c>
      <c r="P76" s="13">
        <v>0</v>
      </c>
      <c r="Q76" s="13">
        <v>0</v>
      </c>
      <c r="R76" s="13"/>
      <c r="S76" s="13">
        <v>0</v>
      </c>
      <c r="T76" s="13">
        <v>0</v>
      </c>
      <c r="U76" s="13">
        <v>0</v>
      </c>
      <c r="V76" s="13">
        <v>0</v>
      </c>
      <c r="W76" s="13">
        <v>0</v>
      </c>
    </row>
    <row r="77" spans="1:23" x14ac:dyDescent="0.25">
      <c r="A77" s="1">
        <v>891380054</v>
      </c>
      <c r="B77" s="1" t="s">
        <v>11</v>
      </c>
      <c r="C77" s="1" t="s">
        <v>12</v>
      </c>
      <c r="D77" s="1">
        <v>575846</v>
      </c>
      <c r="E77" s="1" t="s">
        <v>89</v>
      </c>
      <c r="F77" s="1"/>
      <c r="G77" s="1" t="s">
        <v>168</v>
      </c>
      <c r="H77" s="12">
        <v>45159</v>
      </c>
      <c r="I77" s="12">
        <v>45159</v>
      </c>
      <c r="J77" s="13">
        <v>15190</v>
      </c>
      <c r="K77" s="13">
        <v>15190</v>
      </c>
      <c r="L77" s="13" t="s">
        <v>189</v>
      </c>
      <c r="M77" s="13" t="e">
        <v>#N/A</v>
      </c>
      <c r="N77" s="1" t="s">
        <v>176</v>
      </c>
      <c r="O77" s="13">
        <v>0</v>
      </c>
      <c r="P77" s="13">
        <v>0</v>
      </c>
      <c r="Q77" s="13">
        <v>0</v>
      </c>
      <c r="R77" s="13"/>
      <c r="S77" s="13">
        <v>0</v>
      </c>
      <c r="T77" s="13">
        <v>0</v>
      </c>
      <c r="U77" s="13">
        <v>0</v>
      </c>
      <c r="V77" s="13">
        <v>0</v>
      </c>
      <c r="W77" s="13">
        <v>0</v>
      </c>
    </row>
    <row r="78" spans="1:23" x14ac:dyDescent="0.25">
      <c r="A78" s="1">
        <v>891380054</v>
      </c>
      <c r="B78" s="1" t="s">
        <v>11</v>
      </c>
      <c r="C78" s="1" t="s">
        <v>12</v>
      </c>
      <c r="D78" s="1">
        <v>576176</v>
      </c>
      <c r="E78" s="1" t="s">
        <v>90</v>
      </c>
      <c r="F78" s="1"/>
      <c r="G78" s="1" t="s">
        <v>169</v>
      </c>
      <c r="H78" s="12">
        <v>45160</v>
      </c>
      <c r="I78" s="12">
        <v>45160</v>
      </c>
      <c r="J78" s="13">
        <v>67118</v>
      </c>
      <c r="K78" s="13">
        <v>67118</v>
      </c>
      <c r="L78" s="13" t="s">
        <v>189</v>
      </c>
      <c r="M78" s="13" t="e">
        <v>#N/A</v>
      </c>
      <c r="N78" s="1" t="s">
        <v>176</v>
      </c>
      <c r="O78" s="13">
        <v>0</v>
      </c>
      <c r="P78" s="13">
        <v>0</v>
      </c>
      <c r="Q78" s="13">
        <v>0</v>
      </c>
      <c r="R78" s="13"/>
      <c r="S78" s="13">
        <v>0</v>
      </c>
      <c r="T78" s="13">
        <v>0</v>
      </c>
      <c r="U78" s="13">
        <v>0</v>
      </c>
      <c r="V78" s="13">
        <v>0</v>
      </c>
      <c r="W78" s="13">
        <v>0</v>
      </c>
    </row>
    <row r="79" spans="1:23" x14ac:dyDescent="0.25">
      <c r="A79" s="1">
        <v>891380054</v>
      </c>
      <c r="B79" s="1" t="s">
        <v>11</v>
      </c>
      <c r="C79" s="1" t="s">
        <v>12</v>
      </c>
      <c r="D79" s="1">
        <v>579433</v>
      </c>
      <c r="E79" s="1" t="s">
        <v>91</v>
      </c>
      <c r="F79" s="1"/>
      <c r="G79" s="1" t="s">
        <v>170</v>
      </c>
      <c r="H79" s="12">
        <v>45165</v>
      </c>
      <c r="I79" s="12">
        <v>45165</v>
      </c>
      <c r="J79" s="13">
        <v>609516</v>
      </c>
      <c r="K79" s="13">
        <v>609516</v>
      </c>
      <c r="L79" s="13" t="s">
        <v>189</v>
      </c>
      <c r="M79" s="13" t="e">
        <v>#N/A</v>
      </c>
      <c r="N79" s="1" t="s">
        <v>176</v>
      </c>
      <c r="O79" s="13">
        <v>0</v>
      </c>
      <c r="P79" s="13">
        <v>0</v>
      </c>
      <c r="Q79" s="13">
        <v>0</v>
      </c>
      <c r="R79" s="13"/>
      <c r="S79" s="13">
        <v>0</v>
      </c>
      <c r="T79" s="13">
        <v>0</v>
      </c>
      <c r="U79" s="13">
        <v>0</v>
      </c>
      <c r="V79" s="13">
        <v>0</v>
      </c>
      <c r="W79" s="13">
        <v>0</v>
      </c>
    </row>
    <row r="80" spans="1:23" x14ac:dyDescent="0.25">
      <c r="A80" s="1">
        <v>891380054</v>
      </c>
      <c r="B80" s="1" t="s">
        <v>11</v>
      </c>
      <c r="C80" s="1" t="s">
        <v>12</v>
      </c>
      <c r="D80" s="1">
        <v>580233</v>
      </c>
      <c r="E80" s="1" t="s">
        <v>92</v>
      </c>
      <c r="F80" s="1"/>
      <c r="G80" s="1" t="s">
        <v>171</v>
      </c>
      <c r="H80" s="12">
        <v>45166</v>
      </c>
      <c r="I80" s="12">
        <v>45166</v>
      </c>
      <c r="J80" s="13">
        <v>35857</v>
      </c>
      <c r="K80" s="13">
        <v>35857</v>
      </c>
      <c r="L80" s="13" t="s">
        <v>189</v>
      </c>
      <c r="M80" s="13" t="e">
        <v>#N/A</v>
      </c>
      <c r="N80" s="1" t="s">
        <v>176</v>
      </c>
      <c r="O80" s="13">
        <v>0</v>
      </c>
      <c r="P80" s="13">
        <v>0</v>
      </c>
      <c r="Q80" s="13">
        <v>0</v>
      </c>
      <c r="R80" s="13"/>
      <c r="S80" s="13">
        <v>0</v>
      </c>
      <c r="T80" s="13">
        <v>0</v>
      </c>
      <c r="U80" s="13">
        <v>0</v>
      </c>
      <c r="V80" s="13">
        <v>0</v>
      </c>
      <c r="W80" s="13">
        <v>0</v>
      </c>
    </row>
    <row r="82" spans="12:15" x14ac:dyDescent="0.25">
      <c r="L82" s="13"/>
    </row>
    <row r="83" spans="12:15" x14ac:dyDescent="0.25">
      <c r="L83" s="78"/>
    </row>
    <row r="84" spans="12:15" x14ac:dyDescent="0.25">
      <c r="L84" s="13"/>
      <c r="O84" s="78"/>
    </row>
  </sheetData>
  <autoFilter ref="A2:W80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opLeftCell="A10" zoomScale="90" zoomScaleNormal="90" zoomScaleSheetLayoutView="100" workbookViewId="0">
      <selection activeCell="J12" sqref="J12"/>
    </sheetView>
  </sheetViews>
  <sheetFormatPr baseColWidth="10" defaultRowHeight="12.75" x14ac:dyDescent="0.2"/>
  <cols>
    <col min="1" max="1" width="1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12" width="12.5703125" style="20" bestFit="1" customWidth="1"/>
    <col min="13" max="219" width="11.42578125" style="20"/>
    <col min="220" max="220" width="4.42578125" style="20" customWidth="1"/>
    <col min="221" max="221" width="11.42578125" style="20"/>
    <col min="222" max="222" width="17.5703125" style="20" customWidth="1"/>
    <col min="223" max="223" width="11.5703125" style="20" customWidth="1"/>
    <col min="224" max="227" width="11.42578125" style="20"/>
    <col min="228" max="228" width="22.5703125" style="20" customWidth="1"/>
    <col min="229" max="229" width="14" style="20" customWidth="1"/>
    <col min="230" max="230" width="1.7109375" style="20" customWidth="1"/>
    <col min="231" max="475" width="11.42578125" style="20"/>
    <col min="476" max="476" width="4.42578125" style="20" customWidth="1"/>
    <col min="477" max="477" width="11.42578125" style="20"/>
    <col min="478" max="478" width="17.5703125" style="20" customWidth="1"/>
    <col min="479" max="479" width="11.5703125" style="20" customWidth="1"/>
    <col min="480" max="483" width="11.42578125" style="20"/>
    <col min="484" max="484" width="22.5703125" style="20" customWidth="1"/>
    <col min="485" max="485" width="14" style="20" customWidth="1"/>
    <col min="486" max="486" width="1.7109375" style="20" customWidth="1"/>
    <col min="487" max="731" width="11.42578125" style="20"/>
    <col min="732" max="732" width="4.42578125" style="20" customWidth="1"/>
    <col min="733" max="733" width="11.42578125" style="20"/>
    <col min="734" max="734" width="17.5703125" style="20" customWidth="1"/>
    <col min="735" max="735" width="11.5703125" style="20" customWidth="1"/>
    <col min="736" max="739" width="11.42578125" style="20"/>
    <col min="740" max="740" width="22.5703125" style="20" customWidth="1"/>
    <col min="741" max="741" width="14" style="20" customWidth="1"/>
    <col min="742" max="742" width="1.7109375" style="20" customWidth="1"/>
    <col min="743" max="987" width="11.42578125" style="20"/>
    <col min="988" max="988" width="4.42578125" style="20" customWidth="1"/>
    <col min="989" max="989" width="11.42578125" style="20"/>
    <col min="990" max="990" width="17.5703125" style="20" customWidth="1"/>
    <col min="991" max="991" width="11.5703125" style="20" customWidth="1"/>
    <col min="992" max="995" width="11.42578125" style="20"/>
    <col min="996" max="996" width="22.5703125" style="20" customWidth="1"/>
    <col min="997" max="997" width="14" style="20" customWidth="1"/>
    <col min="998" max="998" width="1.7109375" style="20" customWidth="1"/>
    <col min="999" max="1243" width="11.42578125" style="20"/>
    <col min="1244" max="1244" width="4.42578125" style="20" customWidth="1"/>
    <col min="1245" max="1245" width="11.42578125" style="20"/>
    <col min="1246" max="1246" width="17.5703125" style="20" customWidth="1"/>
    <col min="1247" max="1247" width="11.5703125" style="20" customWidth="1"/>
    <col min="1248" max="1251" width="11.42578125" style="20"/>
    <col min="1252" max="1252" width="22.5703125" style="20" customWidth="1"/>
    <col min="1253" max="1253" width="14" style="20" customWidth="1"/>
    <col min="1254" max="1254" width="1.7109375" style="20" customWidth="1"/>
    <col min="1255" max="1499" width="11.42578125" style="20"/>
    <col min="1500" max="1500" width="4.42578125" style="20" customWidth="1"/>
    <col min="1501" max="1501" width="11.42578125" style="20"/>
    <col min="1502" max="1502" width="17.5703125" style="20" customWidth="1"/>
    <col min="1503" max="1503" width="11.5703125" style="20" customWidth="1"/>
    <col min="1504" max="1507" width="11.42578125" style="20"/>
    <col min="1508" max="1508" width="22.5703125" style="20" customWidth="1"/>
    <col min="1509" max="1509" width="14" style="20" customWidth="1"/>
    <col min="1510" max="1510" width="1.7109375" style="20" customWidth="1"/>
    <col min="1511" max="1755" width="11.42578125" style="20"/>
    <col min="1756" max="1756" width="4.42578125" style="20" customWidth="1"/>
    <col min="1757" max="1757" width="11.42578125" style="20"/>
    <col min="1758" max="1758" width="17.5703125" style="20" customWidth="1"/>
    <col min="1759" max="1759" width="11.5703125" style="20" customWidth="1"/>
    <col min="1760" max="1763" width="11.42578125" style="20"/>
    <col min="1764" max="1764" width="22.5703125" style="20" customWidth="1"/>
    <col min="1765" max="1765" width="14" style="20" customWidth="1"/>
    <col min="1766" max="1766" width="1.7109375" style="20" customWidth="1"/>
    <col min="1767" max="2011" width="11.42578125" style="20"/>
    <col min="2012" max="2012" width="4.42578125" style="20" customWidth="1"/>
    <col min="2013" max="2013" width="11.42578125" style="20"/>
    <col min="2014" max="2014" width="17.5703125" style="20" customWidth="1"/>
    <col min="2015" max="2015" width="11.5703125" style="20" customWidth="1"/>
    <col min="2016" max="2019" width="11.42578125" style="20"/>
    <col min="2020" max="2020" width="22.5703125" style="20" customWidth="1"/>
    <col min="2021" max="2021" width="14" style="20" customWidth="1"/>
    <col min="2022" max="2022" width="1.7109375" style="20" customWidth="1"/>
    <col min="2023" max="2267" width="11.42578125" style="20"/>
    <col min="2268" max="2268" width="4.42578125" style="20" customWidth="1"/>
    <col min="2269" max="2269" width="11.42578125" style="20"/>
    <col min="2270" max="2270" width="17.5703125" style="20" customWidth="1"/>
    <col min="2271" max="2271" width="11.5703125" style="20" customWidth="1"/>
    <col min="2272" max="2275" width="11.42578125" style="20"/>
    <col min="2276" max="2276" width="22.5703125" style="20" customWidth="1"/>
    <col min="2277" max="2277" width="14" style="20" customWidth="1"/>
    <col min="2278" max="2278" width="1.7109375" style="20" customWidth="1"/>
    <col min="2279" max="2523" width="11.42578125" style="20"/>
    <col min="2524" max="2524" width="4.42578125" style="20" customWidth="1"/>
    <col min="2525" max="2525" width="11.42578125" style="20"/>
    <col min="2526" max="2526" width="17.5703125" style="20" customWidth="1"/>
    <col min="2527" max="2527" width="11.5703125" style="20" customWidth="1"/>
    <col min="2528" max="2531" width="11.42578125" style="20"/>
    <col min="2532" max="2532" width="22.5703125" style="20" customWidth="1"/>
    <col min="2533" max="2533" width="14" style="20" customWidth="1"/>
    <col min="2534" max="2534" width="1.7109375" style="20" customWidth="1"/>
    <col min="2535" max="2779" width="11.42578125" style="20"/>
    <col min="2780" max="2780" width="4.42578125" style="20" customWidth="1"/>
    <col min="2781" max="2781" width="11.42578125" style="20"/>
    <col min="2782" max="2782" width="17.5703125" style="20" customWidth="1"/>
    <col min="2783" max="2783" width="11.5703125" style="20" customWidth="1"/>
    <col min="2784" max="2787" width="11.42578125" style="20"/>
    <col min="2788" max="2788" width="22.5703125" style="20" customWidth="1"/>
    <col min="2789" max="2789" width="14" style="20" customWidth="1"/>
    <col min="2790" max="2790" width="1.7109375" style="20" customWidth="1"/>
    <col min="2791" max="3035" width="11.42578125" style="20"/>
    <col min="3036" max="3036" width="4.42578125" style="20" customWidth="1"/>
    <col min="3037" max="3037" width="11.42578125" style="20"/>
    <col min="3038" max="3038" width="17.5703125" style="20" customWidth="1"/>
    <col min="3039" max="3039" width="11.5703125" style="20" customWidth="1"/>
    <col min="3040" max="3043" width="11.42578125" style="20"/>
    <col min="3044" max="3044" width="22.5703125" style="20" customWidth="1"/>
    <col min="3045" max="3045" width="14" style="20" customWidth="1"/>
    <col min="3046" max="3046" width="1.7109375" style="20" customWidth="1"/>
    <col min="3047" max="3291" width="11.42578125" style="20"/>
    <col min="3292" max="3292" width="4.42578125" style="20" customWidth="1"/>
    <col min="3293" max="3293" width="11.42578125" style="20"/>
    <col min="3294" max="3294" width="17.5703125" style="20" customWidth="1"/>
    <col min="3295" max="3295" width="11.5703125" style="20" customWidth="1"/>
    <col min="3296" max="3299" width="11.42578125" style="20"/>
    <col min="3300" max="3300" width="22.5703125" style="20" customWidth="1"/>
    <col min="3301" max="3301" width="14" style="20" customWidth="1"/>
    <col min="3302" max="3302" width="1.7109375" style="20" customWidth="1"/>
    <col min="3303" max="3547" width="11.42578125" style="20"/>
    <col min="3548" max="3548" width="4.42578125" style="20" customWidth="1"/>
    <col min="3549" max="3549" width="11.42578125" style="20"/>
    <col min="3550" max="3550" width="17.5703125" style="20" customWidth="1"/>
    <col min="3551" max="3551" width="11.5703125" style="20" customWidth="1"/>
    <col min="3552" max="3555" width="11.42578125" style="20"/>
    <col min="3556" max="3556" width="22.5703125" style="20" customWidth="1"/>
    <col min="3557" max="3557" width="14" style="20" customWidth="1"/>
    <col min="3558" max="3558" width="1.7109375" style="20" customWidth="1"/>
    <col min="3559" max="3803" width="11.42578125" style="20"/>
    <col min="3804" max="3804" width="4.42578125" style="20" customWidth="1"/>
    <col min="3805" max="3805" width="11.42578125" style="20"/>
    <col min="3806" max="3806" width="17.5703125" style="20" customWidth="1"/>
    <col min="3807" max="3807" width="11.5703125" style="20" customWidth="1"/>
    <col min="3808" max="3811" width="11.42578125" style="20"/>
    <col min="3812" max="3812" width="22.5703125" style="20" customWidth="1"/>
    <col min="3813" max="3813" width="14" style="20" customWidth="1"/>
    <col min="3814" max="3814" width="1.7109375" style="20" customWidth="1"/>
    <col min="3815" max="4059" width="11.42578125" style="20"/>
    <col min="4060" max="4060" width="4.42578125" style="20" customWidth="1"/>
    <col min="4061" max="4061" width="11.42578125" style="20"/>
    <col min="4062" max="4062" width="17.5703125" style="20" customWidth="1"/>
    <col min="4063" max="4063" width="11.5703125" style="20" customWidth="1"/>
    <col min="4064" max="4067" width="11.42578125" style="20"/>
    <col min="4068" max="4068" width="22.5703125" style="20" customWidth="1"/>
    <col min="4069" max="4069" width="14" style="20" customWidth="1"/>
    <col min="4070" max="4070" width="1.7109375" style="20" customWidth="1"/>
    <col min="4071" max="4315" width="11.42578125" style="20"/>
    <col min="4316" max="4316" width="4.42578125" style="20" customWidth="1"/>
    <col min="4317" max="4317" width="11.42578125" style="20"/>
    <col min="4318" max="4318" width="17.5703125" style="20" customWidth="1"/>
    <col min="4319" max="4319" width="11.5703125" style="20" customWidth="1"/>
    <col min="4320" max="4323" width="11.42578125" style="20"/>
    <col min="4324" max="4324" width="22.5703125" style="20" customWidth="1"/>
    <col min="4325" max="4325" width="14" style="20" customWidth="1"/>
    <col min="4326" max="4326" width="1.7109375" style="20" customWidth="1"/>
    <col min="4327" max="4571" width="11.42578125" style="20"/>
    <col min="4572" max="4572" width="4.42578125" style="20" customWidth="1"/>
    <col min="4573" max="4573" width="11.42578125" style="20"/>
    <col min="4574" max="4574" width="17.5703125" style="20" customWidth="1"/>
    <col min="4575" max="4575" width="11.5703125" style="20" customWidth="1"/>
    <col min="4576" max="4579" width="11.42578125" style="20"/>
    <col min="4580" max="4580" width="22.5703125" style="20" customWidth="1"/>
    <col min="4581" max="4581" width="14" style="20" customWidth="1"/>
    <col min="4582" max="4582" width="1.7109375" style="20" customWidth="1"/>
    <col min="4583" max="4827" width="11.42578125" style="20"/>
    <col min="4828" max="4828" width="4.42578125" style="20" customWidth="1"/>
    <col min="4829" max="4829" width="11.42578125" style="20"/>
    <col min="4830" max="4830" width="17.5703125" style="20" customWidth="1"/>
    <col min="4831" max="4831" width="11.5703125" style="20" customWidth="1"/>
    <col min="4832" max="4835" width="11.42578125" style="20"/>
    <col min="4836" max="4836" width="22.5703125" style="20" customWidth="1"/>
    <col min="4837" max="4837" width="14" style="20" customWidth="1"/>
    <col min="4838" max="4838" width="1.7109375" style="20" customWidth="1"/>
    <col min="4839" max="5083" width="11.42578125" style="20"/>
    <col min="5084" max="5084" width="4.42578125" style="20" customWidth="1"/>
    <col min="5085" max="5085" width="11.42578125" style="20"/>
    <col min="5086" max="5086" width="17.5703125" style="20" customWidth="1"/>
    <col min="5087" max="5087" width="11.5703125" style="20" customWidth="1"/>
    <col min="5088" max="5091" width="11.42578125" style="20"/>
    <col min="5092" max="5092" width="22.5703125" style="20" customWidth="1"/>
    <col min="5093" max="5093" width="14" style="20" customWidth="1"/>
    <col min="5094" max="5094" width="1.7109375" style="20" customWidth="1"/>
    <col min="5095" max="5339" width="11.42578125" style="20"/>
    <col min="5340" max="5340" width="4.42578125" style="20" customWidth="1"/>
    <col min="5341" max="5341" width="11.42578125" style="20"/>
    <col min="5342" max="5342" width="17.5703125" style="20" customWidth="1"/>
    <col min="5343" max="5343" width="11.5703125" style="20" customWidth="1"/>
    <col min="5344" max="5347" width="11.42578125" style="20"/>
    <col min="5348" max="5348" width="22.5703125" style="20" customWidth="1"/>
    <col min="5349" max="5349" width="14" style="20" customWidth="1"/>
    <col min="5350" max="5350" width="1.7109375" style="20" customWidth="1"/>
    <col min="5351" max="5595" width="11.42578125" style="20"/>
    <col min="5596" max="5596" width="4.42578125" style="20" customWidth="1"/>
    <col min="5597" max="5597" width="11.42578125" style="20"/>
    <col min="5598" max="5598" width="17.5703125" style="20" customWidth="1"/>
    <col min="5599" max="5599" width="11.5703125" style="20" customWidth="1"/>
    <col min="5600" max="5603" width="11.42578125" style="20"/>
    <col min="5604" max="5604" width="22.5703125" style="20" customWidth="1"/>
    <col min="5605" max="5605" width="14" style="20" customWidth="1"/>
    <col min="5606" max="5606" width="1.7109375" style="20" customWidth="1"/>
    <col min="5607" max="5851" width="11.42578125" style="20"/>
    <col min="5852" max="5852" width="4.42578125" style="20" customWidth="1"/>
    <col min="5853" max="5853" width="11.42578125" style="20"/>
    <col min="5854" max="5854" width="17.5703125" style="20" customWidth="1"/>
    <col min="5855" max="5855" width="11.5703125" style="20" customWidth="1"/>
    <col min="5856" max="5859" width="11.42578125" style="20"/>
    <col min="5860" max="5860" width="22.5703125" style="20" customWidth="1"/>
    <col min="5861" max="5861" width="14" style="20" customWidth="1"/>
    <col min="5862" max="5862" width="1.7109375" style="20" customWidth="1"/>
    <col min="5863" max="6107" width="11.42578125" style="20"/>
    <col min="6108" max="6108" width="4.42578125" style="20" customWidth="1"/>
    <col min="6109" max="6109" width="11.42578125" style="20"/>
    <col min="6110" max="6110" width="17.5703125" style="20" customWidth="1"/>
    <col min="6111" max="6111" width="11.5703125" style="20" customWidth="1"/>
    <col min="6112" max="6115" width="11.42578125" style="20"/>
    <col min="6116" max="6116" width="22.5703125" style="20" customWidth="1"/>
    <col min="6117" max="6117" width="14" style="20" customWidth="1"/>
    <col min="6118" max="6118" width="1.7109375" style="20" customWidth="1"/>
    <col min="6119" max="6363" width="11.42578125" style="20"/>
    <col min="6364" max="6364" width="4.42578125" style="20" customWidth="1"/>
    <col min="6365" max="6365" width="11.42578125" style="20"/>
    <col min="6366" max="6366" width="17.5703125" style="20" customWidth="1"/>
    <col min="6367" max="6367" width="11.5703125" style="20" customWidth="1"/>
    <col min="6368" max="6371" width="11.42578125" style="20"/>
    <col min="6372" max="6372" width="22.5703125" style="20" customWidth="1"/>
    <col min="6373" max="6373" width="14" style="20" customWidth="1"/>
    <col min="6374" max="6374" width="1.7109375" style="20" customWidth="1"/>
    <col min="6375" max="6619" width="11.42578125" style="20"/>
    <col min="6620" max="6620" width="4.42578125" style="20" customWidth="1"/>
    <col min="6621" max="6621" width="11.42578125" style="20"/>
    <col min="6622" max="6622" width="17.5703125" style="20" customWidth="1"/>
    <col min="6623" max="6623" width="11.5703125" style="20" customWidth="1"/>
    <col min="6624" max="6627" width="11.42578125" style="20"/>
    <col min="6628" max="6628" width="22.5703125" style="20" customWidth="1"/>
    <col min="6629" max="6629" width="14" style="20" customWidth="1"/>
    <col min="6630" max="6630" width="1.7109375" style="20" customWidth="1"/>
    <col min="6631" max="6875" width="11.42578125" style="20"/>
    <col min="6876" max="6876" width="4.42578125" style="20" customWidth="1"/>
    <col min="6877" max="6877" width="11.42578125" style="20"/>
    <col min="6878" max="6878" width="17.5703125" style="20" customWidth="1"/>
    <col min="6879" max="6879" width="11.5703125" style="20" customWidth="1"/>
    <col min="6880" max="6883" width="11.42578125" style="20"/>
    <col min="6884" max="6884" width="22.5703125" style="20" customWidth="1"/>
    <col min="6885" max="6885" width="14" style="20" customWidth="1"/>
    <col min="6886" max="6886" width="1.7109375" style="20" customWidth="1"/>
    <col min="6887" max="7131" width="11.42578125" style="20"/>
    <col min="7132" max="7132" width="4.42578125" style="20" customWidth="1"/>
    <col min="7133" max="7133" width="11.42578125" style="20"/>
    <col min="7134" max="7134" width="17.5703125" style="20" customWidth="1"/>
    <col min="7135" max="7135" width="11.5703125" style="20" customWidth="1"/>
    <col min="7136" max="7139" width="11.42578125" style="20"/>
    <col min="7140" max="7140" width="22.5703125" style="20" customWidth="1"/>
    <col min="7141" max="7141" width="14" style="20" customWidth="1"/>
    <col min="7142" max="7142" width="1.7109375" style="20" customWidth="1"/>
    <col min="7143" max="7387" width="11.42578125" style="20"/>
    <col min="7388" max="7388" width="4.42578125" style="20" customWidth="1"/>
    <col min="7389" max="7389" width="11.42578125" style="20"/>
    <col min="7390" max="7390" width="17.5703125" style="20" customWidth="1"/>
    <col min="7391" max="7391" width="11.5703125" style="20" customWidth="1"/>
    <col min="7392" max="7395" width="11.42578125" style="20"/>
    <col min="7396" max="7396" width="22.5703125" style="20" customWidth="1"/>
    <col min="7397" max="7397" width="14" style="20" customWidth="1"/>
    <col min="7398" max="7398" width="1.7109375" style="20" customWidth="1"/>
    <col min="7399" max="7643" width="11.42578125" style="20"/>
    <col min="7644" max="7644" width="4.42578125" style="20" customWidth="1"/>
    <col min="7645" max="7645" width="11.42578125" style="20"/>
    <col min="7646" max="7646" width="17.5703125" style="20" customWidth="1"/>
    <col min="7647" max="7647" width="11.5703125" style="20" customWidth="1"/>
    <col min="7648" max="7651" width="11.42578125" style="20"/>
    <col min="7652" max="7652" width="22.5703125" style="20" customWidth="1"/>
    <col min="7653" max="7653" width="14" style="20" customWidth="1"/>
    <col min="7654" max="7654" width="1.7109375" style="20" customWidth="1"/>
    <col min="7655" max="7899" width="11.42578125" style="20"/>
    <col min="7900" max="7900" width="4.42578125" style="20" customWidth="1"/>
    <col min="7901" max="7901" width="11.42578125" style="20"/>
    <col min="7902" max="7902" width="17.5703125" style="20" customWidth="1"/>
    <col min="7903" max="7903" width="11.5703125" style="20" customWidth="1"/>
    <col min="7904" max="7907" width="11.42578125" style="20"/>
    <col min="7908" max="7908" width="22.5703125" style="20" customWidth="1"/>
    <col min="7909" max="7909" width="14" style="20" customWidth="1"/>
    <col min="7910" max="7910" width="1.7109375" style="20" customWidth="1"/>
    <col min="7911" max="8155" width="11.42578125" style="20"/>
    <col min="8156" max="8156" width="4.42578125" style="20" customWidth="1"/>
    <col min="8157" max="8157" width="11.42578125" style="20"/>
    <col min="8158" max="8158" width="17.5703125" style="20" customWidth="1"/>
    <col min="8159" max="8159" width="11.5703125" style="20" customWidth="1"/>
    <col min="8160" max="8163" width="11.42578125" style="20"/>
    <col min="8164" max="8164" width="22.5703125" style="20" customWidth="1"/>
    <col min="8165" max="8165" width="14" style="20" customWidth="1"/>
    <col min="8166" max="8166" width="1.7109375" style="20" customWidth="1"/>
    <col min="8167" max="8411" width="11.42578125" style="20"/>
    <col min="8412" max="8412" width="4.42578125" style="20" customWidth="1"/>
    <col min="8413" max="8413" width="11.42578125" style="20"/>
    <col min="8414" max="8414" width="17.5703125" style="20" customWidth="1"/>
    <col min="8415" max="8415" width="11.5703125" style="20" customWidth="1"/>
    <col min="8416" max="8419" width="11.42578125" style="20"/>
    <col min="8420" max="8420" width="22.5703125" style="20" customWidth="1"/>
    <col min="8421" max="8421" width="14" style="20" customWidth="1"/>
    <col min="8422" max="8422" width="1.7109375" style="20" customWidth="1"/>
    <col min="8423" max="8667" width="11.42578125" style="20"/>
    <col min="8668" max="8668" width="4.42578125" style="20" customWidth="1"/>
    <col min="8669" max="8669" width="11.42578125" style="20"/>
    <col min="8670" max="8670" width="17.5703125" style="20" customWidth="1"/>
    <col min="8671" max="8671" width="11.5703125" style="20" customWidth="1"/>
    <col min="8672" max="8675" width="11.42578125" style="20"/>
    <col min="8676" max="8676" width="22.5703125" style="20" customWidth="1"/>
    <col min="8677" max="8677" width="14" style="20" customWidth="1"/>
    <col min="8678" max="8678" width="1.7109375" style="20" customWidth="1"/>
    <col min="8679" max="8923" width="11.42578125" style="20"/>
    <col min="8924" max="8924" width="4.42578125" style="20" customWidth="1"/>
    <col min="8925" max="8925" width="11.42578125" style="20"/>
    <col min="8926" max="8926" width="17.5703125" style="20" customWidth="1"/>
    <col min="8927" max="8927" width="11.5703125" style="20" customWidth="1"/>
    <col min="8928" max="8931" width="11.42578125" style="20"/>
    <col min="8932" max="8932" width="22.5703125" style="20" customWidth="1"/>
    <col min="8933" max="8933" width="14" style="20" customWidth="1"/>
    <col min="8934" max="8934" width="1.7109375" style="20" customWidth="1"/>
    <col min="8935" max="9179" width="11.42578125" style="20"/>
    <col min="9180" max="9180" width="4.42578125" style="20" customWidth="1"/>
    <col min="9181" max="9181" width="11.42578125" style="20"/>
    <col min="9182" max="9182" width="17.5703125" style="20" customWidth="1"/>
    <col min="9183" max="9183" width="11.5703125" style="20" customWidth="1"/>
    <col min="9184" max="9187" width="11.42578125" style="20"/>
    <col min="9188" max="9188" width="22.5703125" style="20" customWidth="1"/>
    <col min="9189" max="9189" width="14" style="20" customWidth="1"/>
    <col min="9190" max="9190" width="1.7109375" style="20" customWidth="1"/>
    <col min="9191" max="9435" width="11.42578125" style="20"/>
    <col min="9436" max="9436" width="4.42578125" style="20" customWidth="1"/>
    <col min="9437" max="9437" width="11.42578125" style="20"/>
    <col min="9438" max="9438" width="17.5703125" style="20" customWidth="1"/>
    <col min="9439" max="9439" width="11.5703125" style="20" customWidth="1"/>
    <col min="9440" max="9443" width="11.42578125" style="20"/>
    <col min="9444" max="9444" width="22.5703125" style="20" customWidth="1"/>
    <col min="9445" max="9445" width="14" style="20" customWidth="1"/>
    <col min="9446" max="9446" width="1.7109375" style="20" customWidth="1"/>
    <col min="9447" max="9691" width="11.42578125" style="20"/>
    <col min="9692" max="9692" width="4.42578125" style="20" customWidth="1"/>
    <col min="9693" max="9693" width="11.42578125" style="20"/>
    <col min="9694" max="9694" width="17.5703125" style="20" customWidth="1"/>
    <col min="9695" max="9695" width="11.5703125" style="20" customWidth="1"/>
    <col min="9696" max="9699" width="11.42578125" style="20"/>
    <col min="9700" max="9700" width="22.5703125" style="20" customWidth="1"/>
    <col min="9701" max="9701" width="14" style="20" customWidth="1"/>
    <col min="9702" max="9702" width="1.7109375" style="20" customWidth="1"/>
    <col min="9703" max="9947" width="11.42578125" style="20"/>
    <col min="9948" max="9948" width="4.42578125" style="20" customWidth="1"/>
    <col min="9949" max="9949" width="11.42578125" style="20"/>
    <col min="9950" max="9950" width="17.5703125" style="20" customWidth="1"/>
    <col min="9951" max="9951" width="11.5703125" style="20" customWidth="1"/>
    <col min="9952" max="9955" width="11.42578125" style="20"/>
    <col min="9956" max="9956" width="22.5703125" style="20" customWidth="1"/>
    <col min="9957" max="9957" width="14" style="20" customWidth="1"/>
    <col min="9958" max="9958" width="1.7109375" style="20" customWidth="1"/>
    <col min="9959" max="10203" width="11.42578125" style="20"/>
    <col min="10204" max="10204" width="4.42578125" style="20" customWidth="1"/>
    <col min="10205" max="10205" width="11.42578125" style="20"/>
    <col min="10206" max="10206" width="17.5703125" style="20" customWidth="1"/>
    <col min="10207" max="10207" width="11.5703125" style="20" customWidth="1"/>
    <col min="10208" max="10211" width="11.42578125" style="20"/>
    <col min="10212" max="10212" width="22.5703125" style="20" customWidth="1"/>
    <col min="10213" max="10213" width="14" style="20" customWidth="1"/>
    <col min="10214" max="10214" width="1.7109375" style="20" customWidth="1"/>
    <col min="10215" max="10459" width="11.42578125" style="20"/>
    <col min="10460" max="10460" width="4.42578125" style="20" customWidth="1"/>
    <col min="10461" max="10461" width="11.42578125" style="20"/>
    <col min="10462" max="10462" width="17.5703125" style="20" customWidth="1"/>
    <col min="10463" max="10463" width="11.5703125" style="20" customWidth="1"/>
    <col min="10464" max="10467" width="11.42578125" style="20"/>
    <col min="10468" max="10468" width="22.5703125" style="20" customWidth="1"/>
    <col min="10469" max="10469" width="14" style="20" customWidth="1"/>
    <col min="10470" max="10470" width="1.7109375" style="20" customWidth="1"/>
    <col min="10471" max="10715" width="11.42578125" style="20"/>
    <col min="10716" max="10716" width="4.42578125" style="20" customWidth="1"/>
    <col min="10717" max="10717" width="11.42578125" style="20"/>
    <col min="10718" max="10718" width="17.5703125" style="20" customWidth="1"/>
    <col min="10719" max="10719" width="11.5703125" style="20" customWidth="1"/>
    <col min="10720" max="10723" width="11.42578125" style="20"/>
    <col min="10724" max="10724" width="22.5703125" style="20" customWidth="1"/>
    <col min="10725" max="10725" width="14" style="20" customWidth="1"/>
    <col min="10726" max="10726" width="1.7109375" style="20" customWidth="1"/>
    <col min="10727" max="10971" width="11.42578125" style="20"/>
    <col min="10972" max="10972" width="4.42578125" style="20" customWidth="1"/>
    <col min="10973" max="10973" width="11.42578125" style="20"/>
    <col min="10974" max="10974" width="17.5703125" style="20" customWidth="1"/>
    <col min="10975" max="10975" width="11.5703125" style="20" customWidth="1"/>
    <col min="10976" max="10979" width="11.42578125" style="20"/>
    <col min="10980" max="10980" width="22.5703125" style="20" customWidth="1"/>
    <col min="10981" max="10981" width="14" style="20" customWidth="1"/>
    <col min="10982" max="10982" width="1.7109375" style="20" customWidth="1"/>
    <col min="10983" max="11227" width="11.42578125" style="20"/>
    <col min="11228" max="11228" width="4.42578125" style="20" customWidth="1"/>
    <col min="11229" max="11229" width="11.42578125" style="20"/>
    <col min="11230" max="11230" width="17.5703125" style="20" customWidth="1"/>
    <col min="11231" max="11231" width="11.5703125" style="20" customWidth="1"/>
    <col min="11232" max="11235" width="11.42578125" style="20"/>
    <col min="11236" max="11236" width="22.5703125" style="20" customWidth="1"/>
    <col min="11237" max="11237" width="14" style="20" customWidth="1"/>
    <col min="11238" max="11238" width="1.7109375" style="20" customWidth="1"/>
    <col min="11239" max="11483" width="11.42578125" style="20"/>
    <col min="11484" max="11484" width="4.42578125" style="20" customWidth="1"/>
    <col min="11485" max="11485" width="11.42578125" style="20"/>
    <col min="11486" max="11486" width="17.5703125" style="20" customWidth="1"/>
    <col min="11487" max="11487" width="11.5703125" style="20" customWidth="1"/>
    <col min="11488" max="11491" width="11.42578125" style="20"/>
    <col min="11492" max="11492" width="22.5703125" style="20" customWidth="1"/>
    <col min="11493" max="11493" width="14" style="20" customWidth="1"/>
    <col min="11494" max="11494" width="1.7109375" style="20" customWidth="1"/>
    <col min="11495" max="11739" width="11.42578125" style="20"/>
    <col min="11740" max="11740" width="4.42578125" style="20" customWidth="1"/>
    <col min="11741" max="11741" width="11.42578125" style="20"/>
    <col min="11742" max="11742" width="17.5703125" style="20" customWidth="1"/>
    <col min="11743" max="11743" width="11.5703125" style="20" customWidth="1"/>
    <col min="11744" max="11747" width="11.42578125" style="20"/>
    <col min="11748" max="11748" width="22.5703125" style="20" customWidth="1"/>
    <col min="11749" max="11749" width="14" style="20" customWidth="1"/>
    <col min="11750" max="11750" width="1.7109375" style="20" customWidth="1"/>
    <col min="11751" max="11995" width="11.42578125" style="20"/>
    <col min="11996" max="11996" width="4.42578125" style="20" customWidth="1"/>
    <col min="11997" max="11997" width="11.42578125" style="20"/>
    <col min="11998" max="11998" width="17.5703125" style="20" customWidth="1"/>
    <col min="11999" max="11999" width="11.5703125" style="20" customWidth="1"/>
    <col min="12000" max="12003" width="11.42578125" style="20"/>
    <col min="12004" max="12004" width="22.5703125" style="20" customWidth="1"/>
    <col min="12005" max="12005" width="14" style="20" customWidth="1"/>
    <col min="12006" max="12006" width="1.7109375" style="20" customWidth="1"/>
    <col min="12007" max="12251" width="11.42578125" style="20"/>
    <col min="12252" max="12252" width="4.42578125" style="20" customWidth="1"/>
    <col min="12253" max="12253" width="11.42578125" style="20"/>
    <col min="12254" max="12254" width="17.5703125" style="20" customWidth="1"/>
    <col min="12255" max="12255" width="11.5703125" style="20" customWidth="1"/>
    <col min="12256" max="12259" width="11.42578125" style="20"/>
    <col min="12260" max="12260" width="22.5703125" style="20" customWidth="1"/>
    <col min="12261" max="12261" width="14" style="20" customWidth="1"/>
    <col min="12262" max="12262" width="1.7109375" style="20" customWidth="1"/>
    <col min="12263" max="12507" width="11.42578125" style="20"/>
    <col min="12508" max="12508" width="4.42578125" style="20" customWidth="1"/>
    <col min="12509" max="12509" width="11.42578125" style="20"/>
    <col min="12510" max="12510" width="17.5703125" style="20" customWidth="1"/>
    <col min="12511" max="12511" width="11.5703125" style="20" customWidth="1"/>
    <col min="12512" max="12515" width="11.42578125" style="20"/>
    <col min="12516" max="12516" width="22.5703125" style="20" customWidth="1"/>
    <col min="12517" max="12517" width="14" style="20" customWidth="1"/>
    <col min="12518" max="12518" width="1.7109375" style="20" customWidth="1"/>
    <col min="12519" max="12763" width="11.42578125" style="20"/>
    <col min="12764" max="12764" width="4.42578125" style="20" customWidth="1"/>
    <col min="12765" max="12765" width="11.42578125" style="20"/>
    <col min="12766" max="12766" width="17.5703125" style="20" customWidth="1"/>
    <col min="12767" max="12767" width="11.5703125" style="20" customWidth="1"/>
    <col min="12768" max="12771" width="11.42578125" style="20"/>
    <col min="12772" max="12772" width="22.5703125" style="20" customWidth="1"/>
    <col min="12773" max="12773" width="14" style="20" customWidth="1"/>
    <col min="12774" max="12774" width="1.7109375" style="20" customWidth="1"/>
    <col min="12775" max="13019" width="11.42578125" style="20"/>
    <col min="13020" max="13020" width="4.42578125" style="20" customWidth="1"/>
    <col min="13021" max="13021" width="11.42578125" style="20"/>
    <col min="13022" max="13022" width="17.5703125" style="20" customWidth="1"/>
    <col min="13023" max="13023" width="11.5703125" style="20" customWidth="1"/>
    <col min="13024" max="13027" width="11.42578125" style="20"/>
    <col min="13028" max="13028" width="22.5703125" style="20" customWidth="1"/>
    <col min="13029" max="13029" width="14" style="20" customWidth="1"/>
    <col min="13030" max="13030" width="1.7109375" style="20" customWidth="1"/>
    <col min="13031" max="13275" width="11.42578125" style="20"/>
    <col min="13276" max="13276" width="4.42578125" style="20" customWidth="1"/>
    <col min="13277" max="13277" width="11.42578125" style="20"/>
    <col min="13278" max="13278" width="17.5703125" style="20" customWidth="1"/>
    <col min="13279" max="13279" width="11.5703125" style="20" customWidth="1"/>
    <col min="13280" max="13283" width="11.42578125" style="20"/>
    <col min="13284" max="13284" width="22.5703125" style="20" customWidth="1"/>
    <col min="13285" max="13285" width="14" style="20" customWidth="1"/>
    <col min="13286" max="13286" width="1.7109375" style="20" customWidth="1"/>
    <col min="13287" max="13531" width="11.42578125" style="20"/>
    <col min="13532" max="13532" width="4.42578125" style="20" customWidth="1"/>
    <col min="13533" max="13533" width="11.42578125" style="20"/>
    <col min="13534" max="13534" width="17.5703125" style="20" customWidth="1"/>
    <col min="13535" max="13535" width="11.5703125" style="20" customWidth="1"/>
    <col min="13536" max="13539" width="11.42578125" style="20"/>
    <col min="13540" max="13540" width="22.5703125" style="20" customWidth="1"/>
    <col min="13541" max="13541" width="14" style="20" customWidth="1"/>
    <col min="13542" max="13542" width="1.7109375" style="20" customWidth="1"/>
    <col min="13543" max="13787" width="11.42578125" style="20"/>
    <col min="13788" max="13788" width="4.42578125" style="20" customWidth="1"/>
    <col min="13789" max="13789" width="11.42578125" style="20"/>
    <col min="13790" max="13790" width="17.5703125" style="20" customWidth="1"/>
    <col min="13791" max="13791" width="11.5703125" style="20" customWidth="1"/>
    <col min="13792" max="13795" width="11.42578125" style="20"/>
    <col min="13796" max="13796" width="22.5703125" style="20" customWidth="1"/>
    <col min="13797" max="13797" width="14" style="20" customWidth="1"/>
    <col min="13798" max="13798" width="1.7109375" style="20" customWidth="1"/>
    <col min="13799" max="14043" width="11.42578125" style="20"/>
    <col min="14044" max="14044" width="4.42578125" style="20" customWidth="1"/>
    <col min="14045" max="14045" width="11.42578125" style="20"/>
    <col min="14046" max="14046" width="17.5703125" style="20" customWidth="1"/>
    <col min="14047" max="14047" width="11.5703125" style="20" customWidth="1"/>
    <col min="14048" max="14051" width="11.42578125" style="20"/>
    <col min="14052" max="14052" width="22.5703125" style="20" customWidth="1"/>
    <col min="14053" max="14053" width="14" style="20" customWidth="1"/>
    <col min="14054" max="14054" width="1.7109375" style="20" customWidth="1"/>
    <col min="14055" max="14299" width="11.42578125" style="20"/>
    <col min="14300" max="14300" width="4.42578125" style="20" customWidth="1"/>
    <col min="14301" max="14301" width="11.42578125" style="20"/>
    <col min="14302" max="14302" width="17.5703125" style="20" customWidth="1"/>
    <col min="14303" max="14303" width="11.5703125" style="20" customWidth="1"/>
    <col min="14304" max="14307" width="11.42578125" style="20"/>
    <col min="14308" max="14308" width="22.5703125" style="20" customWidth="1"/>
    <col min="14309" max="14309" width="14" style="20" customWidth="1"/>
    <col min="14310" max="14310" width="1.7109375" style="20" customWidth="1"/>
    <col min="14311" max="14555" width="11.42578125" style="20"/>
    <col min="14556" max="14556" width="4.42578125" style="20" customWidth="1"/>
    <col min="14557" max="14557" width="11.42578125" style="20"/>
    <col min="14558" max="14558" width="17.5703125" style="20" customWidth="1"/>
    <col min="14559" max="14559" width="11.5703125" style="20" customWidth="1"/>
    <col min="14560" max="14563" width="11.42578125" style="20"/>
    <col min="14564" max="14564" width="22.5703125" style="20" customWidth="1"/>
    <col min="14565" max="14565" width="14" style="20" customWidth="1"/>
    <col min="14566" max="14566" width="1.7109375" style="20" customWidth="1"/>
    <col min="14567" max="14811" width="11.42578125" style="20"/>
    <col min="14812" max="14812" width="4.42578125" style="20" customWidth="1"/>
    <col min="14813" max="14813" width="11.42578125" style="20"/>
    <col min="14814" max="14814" width="17.5703125" style="20" customWidth="1"/>
    <col min="14815" max="14815" width="11.5703125" style="20" customWidth="1"/>
    <col min="14816" max="14819" width="11.42578125" style="20"/>
    <col min="14820" max="14820" width="22.5703125" style="20" customWidth="1"/>
    <col min="14821" max="14821" width="14" style="20" customWidth="1"/>
    <col min="14822" max="14822" width="1.7109375" style="20" customWidth="1"/>
    <col min="14823" max="15067" width="11.42578125" style="20"/>
    <col min="15068" max="15068" width="4.42578125" style="20" customWidth="1"/>
    <col min="15069" max="15069" width="11.42578125" style="20"/>
    <col min="15070" max="15070" width="17.5703125" style="20" customWidth="1"/>
    <col min="15071" max="15071" width="11.5703125" style="20" customWidth="1"/>
    <col min="15072" max="15075" width="11.42578125" style="20"/>
    <col min="15076" max="15076" width="22.5703125" style="20" customWidth="1"/>
    <col min="15077" max="15077" width="14" style="20" customWidth="1"/>
    <col min="15078" max="15078" width="1.7109375" style="20" customWidth="1"/>
    <col min="15079" max="15323" width="11.42578125" style="20"/>
    <col min="15324" max="15324" width="4.42578125" style="20" customWidth="1"/>
    <col min="15325" max="15325" width="11.42578125" style="20"/>
    <col min="15326" max="15326" width="17.5703125" style="20" customWidth="1"/>
    <col min="15327" max="15327" width="11.5703125" style="20" customWidth="1"/>
    <col min="15328" max="15331" width="11.42578125" style="20"/>
    <col min="15332" max="15332" width="22.5703125" style="20" customWidth="1"/>
    <col min="15333" max="15333" width="14" style="20" customWidth="1"/>
    <col min="15334" max="15334" width="1.7109375" style="20" customWidth="1"/>
    <col min="15335" max="15579" width="11.42578125" style="20"/>
    <col min="15580" max="15580" width="4.42578125" style="20" customWidth="1"/>
    <col min="15581" max="15581" width="11.42578125" style="20"/>
    <col min="15582" max="15582" width="17.5703125" style="20" customWidth="1"/>
    <col min="15583" max="15583" width="11.5703125" style="20" customWidth="1"/>
    <col min="15584" max="15587" width="11.42578125" style="20"/>
    <col min="15588" max="15588" width="22.5703125" style="20" customWidth="1"/>
    <col min="15589" max="15589" width="14" style="20" customWidth="1"/>
    <col min="15590" max="15590" width="1.7109375" style="20" customWidth="1"/>
    <col min="15591" max="15835" width="11.42578125" style="20"/>
    <col min="15836" max="15836" width="4.42578125" style="20" customWidth="1"/>
    <col min="15837" max="15837" width="11.42578125" style="20"/>
    <col min="15838" max="15838" width="17.5703125" style="20" customWidth="1"/>
    <col min="15839" max="15839" width="11.5703125" style="20" customWidth="1"/>
    <col min="15840" max="15843" width="11.42578125" style="20"/>
    <col min="15844" max="15844" width="22.5703125" style="20" customWidth="1"/>
    <col min="15845" max="15845" width="14" style="20" customWidth="1"/>
    <col min="15846" max="15846" width="1.7109375" style="20" customWidth="1"/>
    <col min="15847" max="16091" width="11.42578125" style="20"/>
    <col min="16092" max="16092" width="4.42578125" style="20" customWidth="1"/>
    <col min="16093" max="16093" width="11.42578125" style="20"/>
    <col min="16094" max="16094" width="17.5703125" style="20" customWidth="1"/>
    <col min="16095" max="16095" width="11.5703125" style="20" customWidth="1"/>
    <col min="16096" max="16099" width="11.42578125" style="20"/>
    <col min="16100" max="16100" width="22.5703125" style="20" customWidth="1"/>
    <col min="16101" max="16101" width="14" style="20" customWidth="1"/>
    <col min="16102" max="16102" width="1.7109375" style="20" customWidth="1"/>
    <col min="16103" max="16384" width="11.42578125" style="20"/>
  </cols>
  <sheetData>
    <row r="1" spans="2:10" ht="6" customHeight="1" thickBot="1" x14ac:dyDescent="0.25"/>
    <row r="2" spans="2:10" ht="19.5" customHeight="1" x14ac:dyDescent="0.2">
      <c r="B2" s="21"/>
      <c r="C2" s="22"/>
      <c r="D2" s="23" t="s">
        <v>198</v>
      </c>
      <c r="E2" s="24"/>
      <c r="F2" s="24"/>
      <c r="G2" s="24"/>
      <c r="H2" s="24"/>
      <c r="I2" s="25"/>
      <c r="J2" s="26" t="s">
        <v>199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200</v>
      </c>
      <c r="E4" s="24"/>
      <c r="F4" s="24"/>
      <c r="G4" s="24"/>
      <c r="H4" s="24"/>
      <c r="I4" s="25"/>
      <c r="J4" s="26" t="s">
        <v>201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41" t="s">
        <v>232</v>
      </c>
      <c r="E10" s="42"/>
      <c r="J10" s="40"/>
    </row>
    <row r="11" spans="2:10" x14ac:dyDescent="0.2">
      <c r="B11" s="39"/>
      <c r="J11" s="40"/>
    </row>
    <row r="12" spans="2:10" x14ac:dyDescent="0.2">
      <c r="B12" s="39"/>
      <c r="C12" s="41" t="s">
        <v>202</v>
      </c>
      <c r="J12" s="40"/>
    </row>
    <row r="13" spans="2:10" x14ac:dyDescent="0.2">
      <c r="B13" s="39"/>
      <c r="C13" s="41" t="s">
        <v>203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233</v>
      </c>
      <c r="J15" s="40"/>
    </row>
    <row r="16" spans="2:10" x14ac:dyDescent="0.2">
      <c r="B16" s="39"/>
      <c r="C16" s="43"/>
      <c r="J16" s="40"/>
    </row>
    <row r="17" spans="2:12" x14ac:dyDescent="0.2">
      <c r="B17" s="39"/>
      <c r="C17" s="20" t="s">
        <v>234</v>
      </c>
      <c r="D17" s="42"/>
      <c r="H17" s="44" t="s">
        <v>204</v>
      </c>
      <c r="I17" s="44" t="s">
        <v>205</v>
      </c>
      <c r="J17" s="40"/>
    </row>
    <row r="18" spans="2:12" x14ac:dyDescent="0.2">
      <c r="B18" s="39"/>
      <c r="C18" s="41" t="s">
        <v>206</v>
      </c>
      <c r="D18" s="41"/>
      <c r="E18" s="41"/>
      <c r="F18" s="41"/>
      <c r="H18" s="45">
        <v>78</v>
      </c>
      <c r="I18" s="46">
        <v>34863947</v>
      </c>
      <c r="J18" s="40"/>
    </row>
    <row r="19" spans="2:12" x14ac:dyDescent="0.2">
      <c r="B19" s="39"/>
      <c r="C19" s="20" t="s">
        <v>207</v>
      </c>
      <c r="H19" s="47"/>
      <c r="I19" s="48">
        <v>0</v>
      </c>
      <c r="J19" s="40"/>
    </row>
    <row r="20" spans="2:12" x14ac:dyDescent="0.2">
      <c r="B20" s="39"/>
      <c r="C20" s="20" t="s">
        <v>208</v>
      </c>
      <c r="H20" s="47">
        <v>2</v>
      </c>
      <c r="I20" s="48">
        <v>17426009</v>
      </c>
      <c r="J20" s="40"/>
    </row>
    <row r="21" spans="2:12" x14ac:dyDescent="0.2">
      <c r="B21" s="39"/>
      <c r="C21" s="20" t="s">
        <v>209</v>
      </c>
      <c r="H21" s="47">
        <v>51</v>
      </c>
      <c r="I21" s="49">
        <v>7928002</v>
      </c>
      <c r="J21" s="40"/>
    </row>
    <row r="22" spans="2:12" x14ac:dyDescent="0.2">
      <c r="B22" s="39"/>
      <c r="C22" s="20" t="s">
        <v>210</v>
      </c>
      <c r="H22" s="47">
        <v>0</v>
      </c>
      <c r="I22" s="48">
        <v>0</v>
      </c>
      <c r="J22" s="40"/>
    </row>
    <row r="23" spans="2:12" ht="13.5" thickBot="1" x14ac:dyDescent="0.25">
      <c r="B23" s="39"/>
      <c r="C23" s="20" t="s">
        <v>211</v>
      </c>
      <c r="H23" s="50">
        <v>1</v>
      </c>
      <c r="I23" s="51">
        <v>87810</v>
      </c>
      <c r="J23" s="40"/>
    </row>
    <row r="24" spans="2:12" x14ac:dyDescent="0.2">
      <c r="B24" s="39"/>
      <c r="C24" s="41" t="s">
        <v>212</v>
      </c>
      <c r="D24" s="41"/>
      <c r="E24" s="41"/>
      <c r="F24" s="41"/>
      <c r="H24" s="45">
        <f>H19+H20+H21+H22+H23</f>
        <v>54</v>
      </c>
      <c r="I24" s="52">
        <f>I19+I20+I21+I22+I23</f>
        <v>25441821</v>
      </c>
      <c r="J24" s="40"/>
    </row>
    <row r="25" spans="2:12" x14ac:dyDescent="0.2">
      <c r="B25" s="39"/>
      <c r="C25" s="20" t="s">
        <v>213</v>
      </c>
      <c r="H25" s="47">
        <v>3</v>
      </c>
      <c r="I25" s="48">
        <v>7470333</v>
      </c>
      <c r="J25" s="40"/>
      <c r="L25" s="53"/>
    </row>
    <row r="26" spans="2:12" ht="13.5" thickBot="1" x14ac:dyDescent="0.25">
      <c r="B26" s="39"/>
      <c r="C26" s="20" t="s">
        <v>188</v>
      </c>
      <c r="H26" s="50">
        <v>18</v>
      </c>
      <c r="I26" s="51">
        <v>1383956</v>
      </c>
      <c r="J26" s="40"/>
    </row>
    <row r="27" spans="2:12" x14ac:dyDescent="0.2">
      <c r="B27" s="39"/>
      <c r="C27" s="41" t="s">
        <v>214</v>
      </c>
      <c r="D27" s="41"/>
      <c r="E27" s="41"/>
      <c r="F27" s="41"/>
      <c r="H27" s="45">
        <f>H25+H26</f>
        <v>21</v>
      </c>
      <c r="I27" s="52">
        <f>I25+I26</f>
        <v>8854289</v>
      </c>
      <c r="J27" s="40"/>
    </row>
    <row r="28" spans="2:12" ht="13.5" thickBot="1" x14ac:dyDescent="0.25">
      <c r="B28" s="39"/>
      <c r="C28" s="20" t="s">
        <v>215</v>
      </c>
      <c r="D28" s="41"/>
      <c r="E28" s="41"/>
      <c r="F28" s="41"/>
      <c r="H28" s="50">
        <v>3</v>
      </c>
      <c r="I28" s="51">
        <v>567837</v>
      </c>
      <c r="J28" s="40"/>
    </row>
    <row r="29" spans="2:12" x14ac:dyDescent="0.2">
      <c r="B29" s="39"/>
      <c r="C29" s="41" t="s">
        <v>216</v>
      </c>
      <c r="D29" s="41"/>
      <c r="E29" s="41"/>
      <c r="F29" s="41"/>
      <c r="H29" s="47">
        <f>H28</f>
        <v>3</v>
      </c>
      <c r="I29" s="48">
        <f>I28</f>
        <v>567837</v>
      </c>
      <c r="J29" s="40"/>
    </row>
    <row r="30" spans="2:12" x14ac:dyDescent="0.2">
      <c r="B30" s="39"/>
      <c r="C30" s="41"/>
      <c r="D30" s="41"/>
      <c r="E30" s="41"/>
      <c r="F30" s="41"/>
      <c r="H30" s="54"/>
      <c r="I30" s="52"/>
      <c r="J30" s="40"/>
    </row>
    <row r="31" spans="2:12" ht="13.5" thickBot="1" x14ac:dyDescent="0.25">
      <c r="B31" s="39"/>
      <c r="C31" s="41" t="s">
        <v>217</v>
      </c>
      <c r="D31" s="41"/>
      <c r="H31" s="55">
        <f>H24+H27+H29</f>
        <v>78</v>
      </c>
      <c r="I31" s="56">
        <f>I24+I27+I29</f>
        <v>34863947</v>
      </c>
      <c r="J31" s="40"/>
    </row>
    <row r="32" spans="2:12" ht="13.5" thickTop="1" x14ac:dyDescent="0.2">
      <c r="B32" s="39"/>
      <c r="C32" s="41"/>
      <c r="D32" s="41"/>
      <c r="H32" s="57"/>
      <c r="I32" s="48"/>
      <c r="J32" s="40"/>
    </row>
    <row r="33" spans="2:10" x14ac:dyDescent="0.2">
      <c r="B33" s="39"/>
      <c r="G33" s="57"/>
      <c r="H33" s="57"/>
      <c r="I33" s="57"/>
      <c r="J33" s="40"/>
    </row>
    <row r="34" spans="2:10" x14ac:dyDescent="0.2">
      <c r="B34" s="39"/>
      <c r="G34" s="57"/>
      <c r="H34" s="57"/>
      <c r="I34" s="57"/>
      <c r="J34" s="40"/>
    </row>
    <row r="35" spans="2:10" x14ac:dyDescent="0.2">
      <c r="B35" s="39"/>
      <c r="G35" s="57"/>
      <c r="H35" s="57"/>
      <c r="I35" s="57"/>
      <c r="J35" s="40"/>
    </row>
    <row r="36" spans="2:10" ht="13.5" thickBot="1" x14ac:dyDescent="0.25">
      <c r="B36" s="39"/>
      <c r="C36" s="58" t="s">
        <v>240</v>
      </c>
      <c r="D36" s="59"/>
      <c r="G36" s="58" t="s">
        <v>218</v>
      </c>
      <c r="H36" s="59"/>
      <c r="I36" s="57"/>
      <c r="J36" s="40"/>
    </row>
    <row r="37" spans="2:10" ht="4.5" customHeight="1" x14ac:dyDescent="0.2">
      <c r="B37" s="39"/>
      <c r="C37" s="57"/>
      <c r="D37" s="57"/>
      <c r="G37" s="57"/>
      <c r="H37" s="57"/>
      <c r="I37" s="57"/>
      <c r="J37" s="40"/>
    </row>
    <row r="38" spans="2:10" x14ac:dyDescent="0.2">
      <c r="B38" s="39"/>
      <c r="C38" s="41" t="s">
        <v>239</v>
      </c>
      <c r="G38" s="60" t="s">
        <v>219</v>
      </c>
      <c r="H38" s="57"/>
      <c r="I38" s="57"/>
      <c r="J38" s="40"/>
    </row>
    <row r="39" spans="2:10" x14ac:dyDescent="0.2">
      <c r="B39" s="39"/>
      <c r="G39" s="57"/>
      <c r="H39" s="57"/>
      <c r="I39" s="57"/>
      <c r="J39" s="40"/>
    </row>
    <row r="40" spans="2:10" ht="18.75" customHeight="1" thickBot="1" x14ac:dyDescent="0.25">
      <c r="B40" s="61"/>
      <c r="C40" s="62"/>
      <c r="D40" s="62"/>
      <c r="E40" s="62"/>
      <c r="F40" s="62"/>
      <c r="G40" s="59"/>
      <c r="H40" s="59"/>
      <c r="I40" s="59"/>
      <c r="J40" s="63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L4" sqref="L1:O1048576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8.7109375" style="20" customWidth="1"/>
    <col min="4" max="4" width="18.28515625" style="20" customWidth="1"/>
    <col min="5" max="5" width="9.140625" style="20" customWidth="1"/>
    <col min="6" max="8" width="11.42578125" style="20"/>
    <col min="9" max="9" width="19.85546875" style="20" customWidth="1"/>
    <col min="10" max="10" width="15.85546875" style="20" customWidth="1"/>
    <col min="11" max="11" width="7.140625" style="20" customWidth="1"/>
    <col min="12" max="219" width="11.42578125" style="20"/>
    <col min="220" max="220" width="4.42578125" style="20" customWidth="1"/>
    <col min="221" max="221" width="11.42578125" style="20"/>
    <col min="222" max="222" width="17.5703125" style="20" customWidth="1"/>
    <col min="223" max="223" width="11.5703125" style="20" customWidth="1"/>
    <col min="224" max="227" width="11.42578125" style="20"/>
    <col min="228" max="228" width="22.5703125" style="20" customWidth="1"/>
    <col min="229" max="229" width="14" style="20" customWidth="1"/>
    <col min="230" max="230" width="1.7109375" style="20" customWidth="1"/>
    <col min="231" max="475" width="11.42578125" style="20"/>
    <col min="476" max="476" width="4.42578125" style="20" customWidth="1"/>
    <col min="477" max="477" width="11.42578125" style="20"/>
    <col min="478" max="478" width="17.5703125" style="20" customWidth="1"/>
    <col min="479" max="479" width="11.5703125" style="20" customWidth="1"/>
    <col min="480" max="483" width="11.42578125" style="20"/>
    <col min="484" max="484" width="22.5703125" style="20" customWidth="1"/>
    <col min="485" max="485" width="14" style="20" customWidth="1"/>
    <col min="486" max="486" width="1.7109375" style="20" customWidth="1"/>
    <col min="487" max="731" width="11.42578125" style="20"/>
    <col min="732" max="732" width="4.42578125" style="20" customWidth="1"/>
    <col min="733" max="733" width="11.42578125" style="20"/>
    <col min="734" max="734" width="17.5703125" style="20" customWidth="1"/>
    <col min="735" max="735" width="11.5703125" style="20" customWidth="1"/>
    <col min="736" max="739" width="11.42578125" style="20"/>
    <col min="740" max="740" width="22.5703125" style="20" customWidth="1"/>
    <col min="741" max="741" width="14" style="20" customWidth="1"/>
    <col min="742" max="742" width="1.7109375" style="20" customWidth="1"/>
    <col min="743" max="987" width="11.42578125" style="20"/>
    <col min="988" max="988" width="4.42578125" style="20" customWidth="1"/>
    <col min="989" max="989" width="11.42578125" style="20"/>
    <col min="990" max="990" width="17.5703125" style="20" customWidth="1"/>
    <col min="991" max="991" width="11.5703125" style="20" customWidth="1"/>
    <col min="992" max="995" width="11.42578125" style="20"/>
    <col min="996" max="996" width="22.5703125" style="20" customWidth="1"/>
    <col min="997" max="997" width="14" style="20" customWidth="1"/>
    <col min="998" max="998" width="1.7109375" style="20" customWidth="1"/>
    <col min="999" max="1243" width="11.42578125" style="20"/>
    <col min="1244" max="1244" width="4.42578125" style="20" customWidth="1"/>
    <col min="1245" max="1245" width="11.42578125" style="20"/>
    <col min="1246" max="1246" width="17.5703125" style="20" customWidth="1"/>
    <col min="1247" max="1247" width="11.5703125" style="20" customWidth="1"/>
    <col min="1248" max="1251" width="11.42578125" style="20"/>
    <col min="1252" max="1252" width="22.5703125" style="20" customWidth="1"/>
    <col min="1253" max="1253" width="14" style="20" customWidth="1"/>
    <col min="1254" max="1254" width="1.7109375" style="20" customWidth="1"/>
    <col min="1255" max="1499" width="11.42578125" style="20"/>
    <col min="1500" max="1500" width="4.42578125" style="20" customWidth="1"/>
    <col min="1501" max="1501" width="11.42578125" style="20"/>
    <col min="1502" max="1502" width="17.5703125" style="20" customWidth="1"/>
    <col min="1503" max="1503" width="11.5703125" style="20" customWidth="1"/>
    <col min="1504" max="1507" width="11.42578125" style="20"/>
    <col min="1508" max="1508" width="22.5703125" style="20" customWidth="1"/>
    <col min="1509" max="1509" width="14" style="20" customWidth="1"/>
    <col min="1510" max="1510" width="1.7109375" style="20" customWidth="1"/>
    <col min="1511" max="1755" width="11.42578125" style="20"/>
    <col min="1756" max="1756" width="4.42578125" style="20" customWidth="1"/>
    <col min="1757" max="1757" width="11.42578125" style="20"/>
    <col min="1758" max="1758" width="17.5703125" style="20" customWidth="1"/>
    <col min="1759" max="1759" width="11.5703125" style="20" customWidth="1"/>
    <col min="1760" max="1763" width="11.42578125" style="20"/>
    <col min="1764" max="1764" width="22.5703125" style="20" customWidth="1"/>
    <col min="1765" max="1765" width="14" style="20" customWidth="1"/>
    <col min="1766" max="1766" width="1.7109375" style="20" customWidth="1"/>
    <col min="1767" max="2011" width="11.42578125" style="20"/>
    <col min="2012" max="2012" width="4.42578125" style="20" customWidth="1"/>
    <col min="2013" max="2013" width="11.42578125" style="20"/>
    <col min="2014" max="2014" width="17.5703125" style="20" customWidth="1"/>
    <col min="2015" max="2015" width="11.5703125" style="20" customWidth="1"/>
    <col min="2016" max="2019" width="11.42578125" style="20"/>
    <col min="2020" max="2020" width="22.5703125" style="20" customWidth="1"/>
    <col min="2021" max="2021" width="14" style="20" customWidth="1"/>
    <col min="2022" max="2022" width="1.7109375" style="20" customWidth="1"/>
    <col min="2023" max="2267" width="11.42578125" style="20"/>
    <col min="2268" max="2268" width="4.42578125" style="20" customWidth="1"/>
    <col min="2269" max="2269" width="11.42578125" style="20"/>
    <col min="2270" max="2270" width="17.5703125" style="20" customWidth="1"/>
    <col min="2271" max="2271" width="11.5703125" style="20" customWidth="1"/>
    <col min="2272" max="2275" width="11.42578125" style="20"/>
    <col min="2276" max="2276" width="22.5703125" style="20" customWidth="1"/>
    <col min="2277" max="2277" width="14" style="20" customWidth="1"/>
    <col min="2278" max="2278" width="1.7109375" style="20" customWidth="1"/>
    <col min="2279" max="2523" width="11.42578125" style="20"/>
    <col min="2524" max="2524" width="4.42578125" style="20" customWidth="1"/>
    <col min="2525" max="2525" width="11.42578125" style="20"/>
    <col min="2526" max="2526" width="17.5703125" style="20" customWidth="1"/>
    <col min="2527" max="2527" width="11.5703125" style="20" customWidth="1"/>
    <col min="2528" max="2531" width="11.42578125" style="20"/>
    <col min="2532" max="2532" width="22.5703125" style="20" customWidth="1"/>
    <col min="2533" max="2533" width="14" style="20" customWidth="1"/>
    <col min="2534" max="2534" width="1.7109375" style="20" customWidth="1"/>
    <col min="2535" max="2779" width="11.42578125" style="20"/>
    <col min="2780" max="2780" width="4.42578125" style="20" customWidth="1"/>
    <col min="2781" max="2781" width="11.42578125" style="20"/>
    <col min="2782" max="2782" width="17.5703125" style="20" customWidth="1"/>
    <col min="2783" max="2783" width="11.5703125" style="20" customWidth="1"/>
    <col min="2784" max="2787" width="11.42578125" style="20"/>
    <col min="2788" max="2788" width="22.5703125" style="20" customWidth="1"/>
    <col min="2789" max="2789" width="14" style="20" customWidth="1"/>
    <col min="2790" max="2790" width="1.7109375" style="20" customWidth="1"/>
    <col min="2791" max="3035" width="11.42578125" style="20"/>
    <col min="3036" max="3036" width="4.42578125" style="20" customWidth="1"/>
    <col min="3037" max="3037" width="11.42578125" style="20"/>
    <col min="3038" max="3038" width="17.5703125" style="20" customWidth="1"/>
    <col min="3039" max="3039" width="11.5703125" style="20" customWidth="1"/>
    <col min="3040" max="3043" width="11.42578125" style="20"/>
    <col min="3044" max="3044" width="22.5703125" style="20" customWidth="1"/>
    <col min="3045" max="3045" width="14" style="20" customWidth="1"/>
    <col min="3046" max="3046" width="1.7109375" style="20" customWidth="1"/>
    <col min="3047" max="3291" width="11.42578125" style="20"/>
    <col min="3292" max="3292" width="4.42578125" style="20" customWidth="1"/>
    <col min="3293" max="3293" width="11.42578125" style="20"/>
    <col min="3294" max="3294" width="17.5703125" style="20" customWidth="1"/>
    <col min="3295" max="3295" width="11.5703125" style="20" customWidth="1"/>
    <col min="3296" max="3299" width="11.42578125" style="20"/>
    <col min="3300" max="3300" width="22.5703125" style="20" customWidth="1"/>
    <col min="3301" max="3301" width="14" style="20" customWidth="1"/>
    <col min="3302" max="3302" width="1.7109375" style="20" customWidth="1"/>
    <col min="3303" max="3547" width="11.42578125" style="20"/>
    <col min="3548" max="3548" width="4.42578125" style="20" customWidth="1"/>
    <col min="3549" max="3549" width="11.42578125" style="20"/>
    <col min="3550" max="3550" width="17.5703125" style="20" customWidth="1"/>
    <col min="3551" max="3551" width="11.5703125" style="20" customWidth="1"/>
    <col min="3552" max="3555" width="11.42578125" style="20"/>
    <col min="3556" max="3556" width="22.5703125" style="20" customWidth="1"/>
    <col min="3557" max="3557" width="14" style="20" customWidth="1"/>
    <col min="3558" max="3558" width="1.7109375" style="20" customWidth="1"/>
    <col min="3559" max="3803" width="11.42578125" style="20"/>
    <col min="3804" max="3804" width="4.42578125" style="20" customWidth="1"/>
    <col min="3805" max="3805" width="11.42578125" style="20"/>
    <col min="3806" max="3806" width="17.5703125" style="20" customWidth="1"/>
    <col min="3807" max="3807" width="11.5703125" style="20" customWidth="1"/>
    <col min="3808" max="3811" width="11.42578125" style="20"/>
    <col min="3812" max="3812" width="22.5703125" style="20" customWidth="1"/>
    <col min="3813" max="3813" width="14" style="20" customWidth="1"/>
    <col min="3814" max="3814" width="1.7109375" style="20" customWidth="1"/>
    <col min="3815" max="4059" width="11.42578125" style="20"/>
    <col min="4060" max="4060" width="4.42578125" style="20" customWidth="1"/>
    <col min="4061" max="4061" width="11.42578125" style="20"/>
    <col min="4062" max="4062" width="17.5703125" style="20" customWidth="1"/>
    <col min="4063" max="4063" width="11.5703125" style="20" customWidth="1"/>
    <col min="4064" max="4067" width="11.42578125" style="20"/>
    <col min="4068" max="4068" width="22.5703125" style="20" customWidth="1"/>
    <col min="4069" max="4069" width="14" style="20" customWidth="1"/>
    <col min="4070" max="4070" width="1.7109375" style="20" customWidth="1"/>
    <col min="4071" max="4315" width="11.42578125" style="20"/>
    <col min="4316" max="4316" width="4.42578125" style="20" customWidth="1"/>
    <col min="4317" max="4317" width="11.42578125" style="20"/>
    <col min="4318" max="4318" width="17.5703125" style="20" customWidth="1"/>
    <col min="4319" max="4319" width="11.5703125" style="20" customWidth="1"/>
    <col min="4320" max="4323" width="11.42578125" style="20"/>
    <col min="4324" max="4324" width="22.5703125" style="20" customWidth="1"/>
    <col min="4325" max="4325" width="14" style="20" customWidth="1"/>
    <col min="4326" max="4326" width="1.7109375" style="20" customWidth="1"/>
    <col min="4327" max="4571" width="11.42578125" style="20"/>
    <col min="4572" max="4572" width="4.42578125" style="20" customWidth="1"/>
    <col min="4573" max="4573" width="11.42578125" style="20"/>
    <col min="4574" max="4574" width="17.5703125" style="20" customWidth="1"/>
    <col min="4575" max="4575" width="11.5703125" style="20" customWidth="1"/>
    <col min="4576" max="4579" width="11.42578125" style="20"/>
    <col min="4580" max="4580" width="22.5703125" style="20" customWidth="1"/>
    <col min="4581" max="4581" width="14" style="20" customWidth="1"/>
    <col min="4582" max="4582" width="1.7109375" style="20" customWidth="1"/>
    <col min="4583" max="4827" width="11.42578125" style="20"/>
    <col min="4828" max="4828" width="4.42578125" style="20" customWidth="1"/>
    <col min="4829" max="4829" width="11.42578125" style="20"/>
    <col min="4830" max="4830" width="17.5703125" style="20" customWidth="1"/>
    <col min="4831" max="4831" width="11.5703125" style="20" customWidth="1"/>
    <col min="4832" max="4835" width="11.42578125" style="20"/>
    <col min="4836" max="4836" width="22.5703125" style="20" customWidth="1"/>
    <col min="4837" max="4837" width="14" style="20" customWidth="1"/>
    <col min="4838" max="4838" width="1.7109375" style="20" customWidth="1"/>
    <col min="4839" max="5083" width="11.42578125" style="20"/>
    <col min="5084" max="5084" width="4.42578125" style="20" customWidth="1"/>
    <col min="5085" max="5085" width="11.42578125" style="20"/>
    <col min="5086" max="5086" width="17.5703125" style="20" customWidth="1"/>
    <col min="5087" max="5087" width="11.5703125" style="20" customWidth="1"/>
    <col min="5088" max="5091" width="11.42578125" style="20"/>
    <col min="5092" max="5092" width="22.5703125" style="20" customWidth="1"/>
    <col min="5093" max="5093" width="14" style="20" customWidth="1"/>
    <col min="5094" max="5094" width="1.7109375" style="20" customWidth="1"/>
    <col min="5095" max="5339" width="11.42578125" style="20"/>
    <col min="5340" max="5340" width="4.42578125" style="20" customWidth="1"/>
    <col min="5341" max="5341" width="11.42578125" style="20"/>
    <col min="5342" max="5342" width="17.5703125" style="20" customWidth="1"/>
    <col min="5343" max="5343" width="11.5703125" style="20" customWidth="1"/>
    <col min="5344" max="5347" width="11.42578125" style="20"/>
    <col min="5348" max="5348" width="22.5703125" style="20" customWidth="1"/>
    <col min="5349" max="5349" width="14" style="20" customWidth="1"/>
    <col min="5350" max="5350" width="1.7109375" style="20" customWidth="1"/>
    <col min="5351" max="5595" width="11.42578125" style="20"/>
    <col min="5596" max="5596" width="4.42578125" style="20" customWidth="1"/>
    <col min="5597" max="5597" width="11.42578125" style="20"/>
    <col min="5598" max="5598" width="17.5703125" style="20" customWidth="1"/>
    <col min="5599" max="5599" width="11.5703125" style="20" customWidth="1"/>
    <col min="5600" max="5603" width="11.42578125" style="20"/>
    <col min="5604" max="5604" width="22.5703125" style="20" customWidth="1"/>
    <col min="5605" max="5605" width="14" style="20" customWidth="1"/>
    <col min="5606" max="5606" width="1.7109375" style="20" customWidth="1"/>
    <col min="5607" max="5851" width="11.42578125" style="20"/>
    <col min="5852" max="5852" width="4.42578125" style="20" customWidth="1"/>
    <col min="5853" max="5853" width="11.42578125" style="20"/>
    <col min="5854" max="5854" width="17.5703125" style="20" customWidth="1"/>
    <col min="5855" max="5855" width="11.5703125" style="20" customWidth="1"/>
    <col min="5856" max="5859" width="11.42578125" style="20"/>
    <col min="5860" max="5860" width="22.5703125" style="20" customWidth="1"/>
    <col min="5861" max="5861" width="14" style="20" customWidth="1"/>
    <col min="5862" max="5862" width="1.7109375" style="20" customWidth="1"/>
    <col min="5863" max="6107" width="11.42578125" style="20"/>
    <col min="6108" max="6108" width="4.42578125" style="20" customWidth="1"/>
    <col min="6109" max="6109" width="11.42578125" style="20"/>
    <col min="6110" max="6110" width="17.5703125" style="20" customWidth="1"/>
    <col min="6111" max="6111" width="11.5703125" style="20" customWidth="1"/>
    <col min="6112" max="6115" width="11.42578125" style="20"/>
    <col min="6116" max="6116" width="22.5703125" style="20" customWidth="1"/>
    <col min="6117" max="6117" width="14" style="20" customWidth="1"/>
    <col min="6118" max="6118" width="1.7109375" style="20" customWidth="1"/>
    <col min="6119" max="6363" width="11.42578125" style="20"/>
    <col min="6364" max="6364" width="4.42578125" style="20" customWidth="1"/>
    <col min="6365" max="6365" width="11.42578125" style="20"/>
    <col min="6366" max="6366" width="17.5703125" style="20" customWidth="1"/>
    <col min="6367" max="6367" width="11.5703125" style="20" customWidth="1"/>
    <col min="6368" max="6371" width="11.42578125" style="20"/>
    <col min="6372" max="6372" width="22.5703125" style="20" customWidth="1"/>
    <col min="6373" max="6373" width="14" style="20" customWidth="1"/>
    <col min="6374" max="6374" width="1.7109375" style="20" customWidth="1"/>
    <col min="6375" max="6619" width="11.42578125" style="20"/>
    <col min="6620" max="6620" width="4.42578125" style="20" customWidth="1"/>
    <col min="6621" max="6621" width="11.42578125" style="20"/>
    <col min="6622" max="6622" width="17.5703125" style="20" customWidth="1"/>
    <col min="6623" max="6623" width="11.5703125" style="20" customWidth="1"/>
    <col min="6624" max="6627" width="11.42578125" style="20"/>
    <col min="6628" max="6628" width="22.5703125" style="20" customWidth="1"/>
    <col min="6629" max="6629" width="14" style="20" customWidth="1"/>
    <col min="6630" max="6630" width="1.7109375" style="20" customWidth="1"/>
    <col min="6631" max="6875" width="11.42578125" style="20"/>
    <col min="6876" max="6876" width="4.42578125" style="20" customWidth="1"/>
    <col min="6877" max="6877" width="11.42578125" style="20"/>
    <col min="6878" max="6878" width="17.5703125" style="20" customWidth="1"/>
    <col min="6879" max="6879" width="11.5703125" style="20" customWidth="1"/>
    <col min="6880" max="6883" width="11.42578125" style="20"/>
    <col min="6884" max="6884" width="22.5703125" style="20" customWidth="1"/>
    <col min="6885" max="6885" width="14" style="20" customWidth="1"/>
    <col min="6886" max="6886" width="1.7109375" style="20" customWidth="1"/>
    <col min="6887" max="7131" width="11.42578125" style="20"/>
    <col min="7132" max="7132" width="4.42578125" style="20" customWidth="1"/>
    <col min="7133" max="7133" width="11.42578125" style="20"/>
    <col min="7134" max="7134" width="17.5703125" style="20" customWidth="1"/>
    <col min="7135" max="7135" width="11.5703125" style="20" customWidth="1"/>
    <col min="7136" max="7139" width="11.42578125" style="20"/>
    <col min="7140" max="7140" width="22.5703125" style="20" customWidth="1"/>
    <col min="7141" max="7141" width="14" style="20" customWidth="1"/>
    <col min="7142" max="7142" width="1.7109375" style="20" customWidth="1"/>
    <col min="7143" max="7387" width="11.42578125" style="20"/>
    <col min="7388" max="7388" width="4.42578125" style="20" customWidth="1"/>
    <col min="7389" max="7389" width="11.42578125" style="20"/>
    <col min="7390" max="7390" width="17.5703125" style="20" customWidth="1"/>
    <col min="7391" max="7391" width="11.5703125" style="20" customWidth="1"/>
    <col min="7392" max="7395" width="11.42578125" style="20"/>
    <col min="7396" max="7396" width="22.5703125" style="20" customWidth="1"/>
    <col min="7397" max="7397" width="14" style="20" customWidth="1"/>
    <col min="7398" max="7398" width="1.7109375" style="20" customWidth="1"/>
    <col min="7399" max="7643" width="11.42578125" style="20"/>
    <col min="7644" max="7644" width="4.42578125" style="20" customWidth="1"/>
    <col min="7645" max="7645" width="11.42578125" style="20"/>
    <col min="7646" max="7646" width="17.5703125" style="20" customWidth="1"/>
    <col min="7647" max="7647" width="11.5703125" style="20" customWidth="1"/>
    <col min="7648" max="7651" width="11.42578125" style="20"/>
    <col min="7652" max="7652" width="22.5703125" style="20" customWidth="1"/>
    <col min="7653" max="7653" width="14" style="20" customWidth="1"/>
    <col min="7654" max="7654" width="1.7109375" style="20" customWidth="1"/>
    <col min="7655" max="7899" width="11.42578125" style="20"/>
    <col min="7900" max="7900" width="4.42578125" style="20" customWidth="1"/>
    <col min="7901" max="7901" width="11.42578125" style="20"/>
    <col min="7902" max="7902" width="17.5703125" style="20" customWidth="1"/>
    <col min="7903" max="7903" width="11.5703125" style="20" customWidth="1"/>
    <col min="7904" max="7907" width="11.42578125" style="20"/>
    <col min="7908" max="7908" width="22.5703125" style="20" customWidth="1"/>
    <col min="7909" max="7909" width="14" style="20" customWidth="1"/>
    <col min="7910" max="7910" width="1.7109375" style="20" customWidth="1"/>
    <col min="7911" max="8155" width="11.42578125" style="20"/>
    <col min="8156" max="8156" width="4.42578125" style="20" customWidth="1"/>
    <col min="8157" max="8157" width="11.42578125" style="20"/>
    <col min="8158" max="8158" width="17.5703125" style="20" customWidth="1"/>
    <col min="8159" max="8159" width="11.5703125" style="20" customWidth="1"/>
    <col min="8160" max="8163" width="11.42578125" style="20"/>
    <col min="8164" max="8164" width="22.5703125" style="20" customWidth="1"/>
    <col min="8165" max="8165" width="14" style="20" customWidth="1"/>
    <col min="8166" max="8166" width="1.7109375" style="20" customWidth="1"/>
    <col min="8167" max="8411" width="11.42578125" style="20"/>
    <col min="8412" max="8412" width="4.42578125" style="20" customWidth="1"/>
    <col min="8413" max="8413" width="11.42578125" style="20"/>
    <col min="8414" max="8414" width="17.5703125" style="20" customWidth="1"/>
    <col min="8415" max="8415" width="11.5703125" style="20" customWidth="1"/>
    <col min="8416" max="8419" width="11.42578125" style="20"/>
    <col min="8420" max="8420" width="22.5703125" style="20" customWidth="1"/>
    <col min="8421" max="8421" width="14" style="20" customWidth="1"/>
    <col min="8422" max="8422" width="1.7109375" style="20" customWidth="1"/>
    <col min="8423" max="8667" width="11.42578125" style="20"/>
    <col min="8668" max="8668" width="4.42578125" style="20" customWidth="1"/>
    <col min="8669" max="8669" width="11.42578125" style="20"/>
    <col min="8670" max="8670" width="17.5703125" style="20" customWidth="1"/>
    <col min="8671" max="8671" width="11.5703125" style="20" customWidth="1"/>
    <col min="8672" max="8675" width="11.42578125" style="20"/>
    <col min="8676" max="8676" width="22.5703125" style="20" customWidth="1"/>
    <col min="8677" max="8677" width="14" style="20" customWidth="1"/>
    <col min="8678" max="8678" width="1.7109375" style="20" customWidth="1"/>
    <col min="8679" max="8923" width="11.42578125" style="20"/>
    <col min="8924" max="8924" width="4.42578125" style="20" customWidth="1"/>
    <col min="8925" max="8925" width="11.42578125" style="20"/>
    <col min="8926" max="8926" width="17.5703125" style="20" customWidth="1"/>
    <col min="8927" max="8927" width="11.5703125" style="20" customWidth="1"/>
    <col min="8928" max="8931" width="11.42578125" style="20"/>
    <col min="8932" max="8932" width="22.5703125" style="20" customWidth="1"/>
    <col min="8933" max="8933" width="14" style="20" customWidth="1"/>
    <col min="8934" max="8934" width="1.7109375" style="20" customWidth="1"/>
    <col min="8935" max="9179" width="11.42578125" style="20"/>
    <col min="9180" max="9180" width="4.42578125" style="20" customWidth="1"/>
    <col min="9181" max="9181" width="11.42578125" style="20"/>
    <col min="9182" max="9182" width="17.5703125" style="20" customWidth="1"/>
    <col min="9183" max="9183" width="11.5703125" style="20" customWidth="1"/>
    <col min="9184" max="9187" width="11.42578125" style="20"/>
    <col min="9188" max="9188" width="22.5703125" style="20" customWidth="1"/>
    <col min="9189" max="9189" width="14" style="20" customWidth="1"/>
    <col min="9190" max="9190" width="1.7109375" style="20" customWidth="1"/>
    <col min="9191" max="9435" width="11.42578125" style="20"/>
    <col min="9436" max="9436" width="4.42578125" style="20" customWidth="1"/>
    <col min="9437" max="9437" width="11.42578125" style="20"/>
    <col min="9438" max="9438" width="17.5703125" style="20" customWidth="1"/>
    <col min="9439" max="9439" width="11.5703125" style="20" customWidth="1"/>
    <col min="9440" max="9443" width="11.42578125" style="20"/>
    <col min="9444" max="9444" width="22.5703125" style="20" customWidth="1"/>
    <col min="9445" max="9445" width="14" style="20" customWidth="1"/>
    <col min="9446" max="9446" width="1.7109375" style="20" customWidth="1"/>
    <col min="9447" max="9691" width="11.42578125" style="20"/>
    <col min="9692" max="9692" width="4.42578125" style="20" customWidth="1"/>
    <col min="9693" max="9693" width="11.42578125" style="20"/>
    <col min="9694" max="9694" width="17.5703125" style="20" customWidth="1"/>
    <col min="9695" max="9695" width="11.5703125" style="20" customWidth="1"/>
    <col min="9696" max="9699" width="11.42578125" style="20"/>
    <col min="9700" max="9700" width="22.5703125" style="20" customWidth="1"/>
    <col min="9701" max="9701" width="14" style="20" customWidth="1"/>
    <col min="9702" max="9702" width="1.7109375" style="20" customWidth="1"/>
    <col min="9703" max="9947" width="11.42578125" style="20"/>
    <col min="9948" max="9948" width="4.42578125" style="20" customWidth="1"/>
    <col min="9949" max="9949" width="11.42578125" style="20"/>
    <col min="9950" max="9950" width="17.5703125" style="20" customWidth="1"/>
    <col min="9951" max="9951" width="11.5703125" style="20" customWidth="1"/>
    <col min="9952" max="9955" width="11.42578125" style="20"/>
    <col min="9956" max="9956" width="22.5703125" style="20" customWidth="1"/>
    <col min="9957" max="9957" width="14" style="20" customWidth="1"/>
    <col min="9958" max="9958" width="1.7109375" style="20" customWidth="1"/>
    <col min="9959" max="10203" width="11.42578125" style="20"/>
    <col min="10204" max="10204" width="4.42578125" style="20" customWidth="1"/>
    <col min="10205" max="10205" width="11.42578125" style="20"/>
    <col min="10206" max="10206" width="17.5703125" style="20" customWidth="1"/>
    <col min="10207" max="10207" width="11.5703125" style="20" customWidth="1"/>
    <col min="10208" max="10211" width="11.42578125" style="20"/>
    <col min="10212" max="10212" width="22.5703125" style="20" customWidth="1"/>
    <col min="10213" max="10213" width="14" style="20" customWidth="1"/>
    <col min="10214" max="10214" width="1.7109375" style="20" customWidth="1"/>
    <col min="10215" max="10459" width="11.42578125" style="20"/>
    <col min="10460" max="10460" width="4.42578125" style="20" customWidth="1"/>
    <col min="10461" max="10461" width="11.42578125" style="20"/>
    <col min="10462" max="10462" width="17.5703125" style="20" customWidth="1"/>
    <col min="10463" max="10463" width="11.5703125" style="20" customWidth="1"/>
    <col min="10464" max="10467" width="11.42578125" style="20"/>
    <col min="10468" max="10468" width="22.5703125" style="20" customWidth="1"/>
    <col min="10469" max="10469" width="14" style="20" customWidth="1"/>
    <col min="10470" max="10470" width="1.7109375" style="20" customWidth="1"/>
    <col min="10471" max="10715" width="11.42578125" style="20"/>
    <col min="10716" max="10716" width="4.42578125" style="20" customWidth="1"/>
    <col min="10717" max="10717" width="11.42578125" style="20"/>
    <col min="10718" max="10718" width="17.5703125" style="20" customWidth="1"/>
    <col min="10719" max="10719" width="11.5703125" style="20" customWidth="1"/>
    <col min="10720" max="10723" width="11.42578125" style="20"/>
    <col min="10724" max="10724" width="22.5703125" style="20" customWidth="1"/>
    <col min="10725" max="10725" width="14" style="20" customWidth="1"/>
    <col min="10726" max="10726" width="1.7109375" style="20" customWidth="1"/>
    <col min="10727" max="10971" width="11.42578125" style="20"/>
    <col min="10972" max="10972" width="4.42578125" style="20" customWidth="1"/>
    <col min="10973" max="10973" width="11.42578125" style="20"/>
    <col min="10974" max="10974" width="17.5703125" style="20" customWidth="1"/>
    <col min="10975" max="10975" width="11.5703125" style="20" customWidth="1"/>
    <col min="10976" max="10979" width="11.42578125" style="20"/>
    <col min="10980" max="10980" width="22.5703125" style="20" customWidth="1"/>
    <col min="10981" max="10981" width="14" style="20" customWidth="1"/>
    <col min="10982" max="10982" width="1.7109375" style="20" customWidth="1"/>
    <col min="10983" max="11227" width="11.42578125" style="20"/>
    <col min="11228" max="11228" width="4.42578125" style="20" customWidth="1"/>
    <col min="11229" max="11229" width="11.42578125" style="20"/>
    <col min="11230" max="11230" width="17.5703125" style="20" customWidth="1"/>
    <col min="11231" max="11231" width="11.5703125" style="20" customWidth="1"/>
    <col min="11232" max="11235" width="11.42578125" style="20"/>
    <col min="11236" max="11236" width="22.5703125" style="20" customWidth="1"/>
    <col min="11237" max="11237" width="14" style="20" customWidth="1"/>
    <col min="11238" max="11238" width="1.7109375" style="20" customWidth="1"/>
    <col min="11239" max="11483" width="11.42578125" style="20"/>
    <col min="11484" max="11484" width="4.42578125" style="20" customWidth="1"/>
    <col min="11485" max="11485" width="11.42578125" style="20"/>
    <col min="11486" max="11486" width="17.5703125" style="20" customWidth="1"/>
    <col min="11487" max="11487" width="11.5703125" style="20" customWidth="1"/>
    <col min="11488" max="11491" width="11.42578125" style="20"/>
    <col min="11492" max="11492" width="22.5703125" style="20" customWidth="1"/>
    <col min="11493" max="11493" width="14" style="20" customWidth="1"/>
    <col min="11494" max="11494" width="1.7109375" style="20" customWidth="1"/>
    <col min="11495" max="11739" width="11.42578125" style="20"/>
    <col min="11740" max="11740" width="4.42578125" style="20" customWidth="1"/>
    <col min="11741" max="11741" width="11.42578125" style="20"/>
    <col min="11742" max="11742" width="17.5703125" style="20" customWidth="1"/>
    <col min="11743" max="11743" width="11.5703125" style="20" customWidth="1"/>
    <col min="11744" max="11747" width="11.42578125" style="20"/>
    <col min="11748" max="11748" width="22.5703125" style="20" customWidth="1"/>
    <col min="11749" max="11749" width="14" style="20" customWidth="1"/>
    <col min="11750" max="11750" width="1.7109375" style="20" customWidth="1"/>
    <col min="11751" max="11995" width="11.42578125" style="20"/>
    <col min="11996" max="11996" width="4.42578125" style="20" customWidth="1"/>
    <col min="11997" max="11997" width="11.42578125" style="20"/>
    <col min="11998" max="11998" width="17.5703125" style="20" customWidth="1"/>
    <col min="11999" max="11999" width="11.5703125" style="20" customWidth="1"/>
    <col min="12000" max="12003" width="11.42578125" style="20"/>
    <col min="12004" max="12004" width="22.5703125" style="20" customWidth="1"/>
    <col min="12005" max="12005" width="14" style="20" customWidth="1"/>
    <col min="12006" max="12006" width="1.7109375" style="20" customWidth="1"/>
    <col min="12007" max="12251" width="11.42578125" style="20"/>
    <col min="12252" max="12252" width="4.42578125" style="20" customWidth="1"/>
    <col min="12253" max="12253" width="11.42578125" style="20"/>
    <col min="12254" max="12254" width="17.5703125" style="20" customWidth="1"/>
    <col min="12255" max="12255" width="11.5703125" style="20" customWidth="1"/>
    <col min="12256" max="12259" width="11.42578125" style="20"/>
    <col min="12260" max="12260" width="22.5703125" style="20" customWidth="1"/>
    <col min="12261" max="12261" width="14" style="20" customWidth="1"/>
    <col min="12262" max="12262" width="1.7109375" style="20" customWidth="1"/>
    <col min="12263" max="12507" width="11.42578125" style="20"/>
    <col min="12508" max="12508" width="4.42578125" style="20" customWidth="1"/>
    <col min="12509" max="12509" width="11.42578125" style="20"/>
    <col min="12510" max="12510" width="17.5703125" style="20" customWidth="1"/>
    <col min="12511" max="12511" width="11.5703125" style="20" customWidth="1"/>
    <col min="12512" max="12515" width="11.42578125" style="20"/>
    <col min="12516" max="12516" width="22.5703125" style="20" customWidth="1"/>
    <col min="12517" max="12517" width="14" style="20" customWidth="1"/>
    <col min="12518" max="12518" width="1.7109375" style="20" customWidth="1"/>
    <col min="12519" max="12763" width="11.42578125" style="20"/>
    <col min="12764" max="12764" width="4.42578125" style="20" customWidth="1"/>
    <col min="12765" max="12765" width="11.42578125" style="20"/>
    <col min="12766" max="12766" width="17.5703125" style="20" customWidth="1"/>
    <col min="12767" max="12767" width="11.5703125" style="20" customWidth="1"/>
    <col min="12768" max="12771" width="11.42578125" style="20"/>
    <col min="12772" max="12772" width="22.5703125" style="20" customWidth="1"/>
    <col min="12773" max="12773" width="14" style="20" customWidth="1"/>
    <col min="12774" max="12774" width="1.7109375" style="20" customWidth="1"/>
    <col min="12775" max="13019" width="11.42578125" style="20"/>
    <col min="13020" max="13020" width="4.42578125" style="20" customWidth="1"/>
    <col min="13021" max="13021" width="11.42578125" style="20"/>
    <col min="13022" max="13022" width="17.5703125" style="20" customWidth="1"/>
    <col min="13023" max="13023" width="11.5703125" style="20" customWidth="1"/>
    <col min="13024" max="13027" width="11.42578125" style="20"/>
    <col min="13028" max="13028" width="22.5703125" style="20" customWidth="1"/>
    <col min="13029" max="13029" width="14" style="20" customWidth="1"/>
    <col min="13030" max="13030" width="1.7109375" style="20" customWidth="1"/>
    <col min="13031" max="13275" width="11.42578125" style="20"/>
    <col min="13276" max="13276" width="4.42578125" style="20" customWidth="1"/>
    <col min="13277" max="13277" width="11.42578125" style="20"/>
    <col min="13278" max="13278" width="17.5703125" style="20" customWidth="1"/>
    <col min="13279" max="13279" width="11.5703125" style="20" customWidth="1"/>
    <col min="13280" max="13283" width="11.42578125" style="20"/>
    <col min="13284" max="13284" width="22.5703125" style="20" customWidth="1"/>
    <col min="13285" max="13285" width="14" style="20" customWidth="1"/>
    <col min="13286" max="13286" width="1.7109375" style="20" customWidth="1"/>
    <col min="13287" max="13531" width="11.42578125" style="20"/>
    <col min="13532" max="13532" width="4.42578125" style="20" customWidth="1"/>
    <col min="13533" max="13533" width="11.42578125" style="20"/>
    <col min="13534" max="13534" width="17.5703125" style="20" customWidth="1"/>
    <col min="13535" max="13535" width="11.5703125" style="20" customWidth="1"/>
    <col min="13536" max="13539" width="11.42578125" style="20"/>
    <col min="13540" max="13540" width="22.5703125" style="20" customWidth="1"/>
    <col min="13541" max="13541" width="14" style="20" customWidth="1"/>
    <col min="13542" max="13542" width="1.7109375" style="20" customWidth="1"/>
    <col min="13543" max="13787" width="11.42578125" style="20"/>
    <col min="13788" max="13788" width="4.42578125" style="20" customWidth="1"/>
    <col min="13789" max="13789" width="11.42578125" style="20"/>
    <col min="13790" max="13790" width="17.5703125" style="20" customWidth="1"/>
    <col min="13791" max="13791" width="11.5703125" style="20" customWidth="1"/>
    <col min="13792" max="13795" width="11.42578125" style="20"/>
    <col min="13796" max="13796" width="22.5703125" style="20" customWidth="1"/>
    <col min="13797" max="13797" width="14" style="20" customWidth="1"/>
    <col min="13798" max="13798" width="1.7109375" style="20" customWidth="1"/>
    <col min="13799" max="14043" width="11.42578125" style="20"/>
    <col min="14044" max="14044" width="4.42578125" style="20" customWidth="1"/>
    <col min="14045" max="14045" width="11.42578125" style="20"/>
    <col min="14046" max="14046" width="17.5703125" style="20" customWidth="1"/>
    <col min="14047" max="14047" width="11.5703125" style="20" customWidth="1"/>
    <col min="14048" max="14051" width="11.42578125" style="20"/>
    <col min="14052" max="14052" width="22.5703125" style="20" customWidth="1"/>
    <col min="14053" max="14053" width="14" style="20" customWidth="1"/>
    <col min="14054" max="14054" width="1.7109375" style="20" customWidth="1"/>
    <col min="14055" max="14299" width="11.42578125" style="20"/>
    <col min="14300" max="14300" width="4.42578125" style="20" customWidth="1"/>
    <col min="14301" max="14301" width="11.42578125" style="20"/>
    <col min="14302" max="14302" width="17.5703125" style="20" customWidth="1"/>
    <col min="14303" max="14303" width="11.5703125" style="20" customWidth="1"/>
    <col min="14304" max="14307" width="11.42578125" style="20"/>
    <col min="14308" max="14308" width="22.5703125" style="20" customWidth="1"/>
    <col min="14309" max="14309" width="14" style="20" customWidth="1"/>
    <col min="14310" max="14310" width="1.7109375" style="20" customWidth="1"/>
    <col min="14311" max="14555" width="11.42578125" style="20"/>
    <col min="14556" max="14556" width="4.42578125" style="20" customWidth="1"/>
    <col min="14557" max="14557" width="11.42578125" style="20"/>
    <col min="14558" max="14558" width="17.5703125" style="20" customWidth="1"/>
    <col min="14559" max="14559" width="11.5703125" style="20" customWidth="1"/>
    <col min="14560" max="14563" width="11.42578125" style="20"/>
    <col min="14564" max="14564" width="22.5703125" style="20" customWidth="1"/>
    <col min="14565" max="14565" width="14" style="20" customWidth="1"/>
    <col min="14566" max="14566" width="1.7109375" style="20" customWidth="1"/>
    <col min="14567" max="14811" width="11.42578125" style="20"/>
    <col min="14812" max="14812" width="4.42578125" style="20" customWidth="1"/>
    <col min="14813" max="14813" width="11.42578125" style="20"/>
    <col min="14814" max="14814" width="17.5703125" style="20" customWidth="1"/>
    <col min="14815" max="14815" width="11.5703125" style="20" customWidth="1"/>
    <col min="14816" max="14819" width="11.42578125" style="20"/>
    <col min="14820" max="14820" width="22.5703125" style="20" customWidth="1"/>
    <col min="14821" max="14821" width="14" style="20" customWidth="1"/>
    <col min="14822" max="14822" width="1.7109375" style="20" customWidth="1"/>
    <col min="14823" max="15067" width="11.42578125" style="20"/>
    <col min="15068" max="15068" width="4.42578125" style="20" customWidth="1"/>
    <col min="15069" max="15069" width="11.42578125" style="20"/>
    <col min="15070" max="15070" width="17.5703125" style="20" customWidth="1"/>
    <col min="15071" max="15071" width="11.5703125" style="20" customWidth="1"/>
    <col min="15072" max="15075" width="11.42578125" style="20"/>
    <col min="15076" max="15076" width="22.5703125" style="20" customWidth="1"/>
    <col min="15077" max="15077" width="14" style="20" customWidth="1"/>
    <col min="15078" max="15078" width="1.7109375" style="20" customWidth="1"/>
    <col min="15079" max="15323" width="11.42578125" style="20"/>
    <col min="15324" max="15324" width="4.42578125" style="20" customWidth="1"/>
    <col min="15325" max="15325" width="11.42578125" style="20"/>
    <col min="15326" max="15326" width="17.5703125" style="20" customWidth="1"/>
    <col min="15327" max="15327" width="11.5703125" style="20" customWidth="1"/>
    <col min="15328" max="15331" width="11.42578125" style="20"/>
    <col min="15332" max="15332" width="22.5703125" style="20" customWidth="1"/>
    <col min="15333" max="15333" width="14" style="20" customWidth="1"/>
    <col min="15334" max="15334" width="1.7109375" style="20" customWidth="1"/>
    <col min="15335" max="15579" width="11.42578125" style="20"/>
    <col min="15580" max="15580" width="4.42578125" style="20" customWidth="1"/>
    <col min="15581" max="15581" width="11.42578125" style="20"/>
    <col min="15582" max="15582" width="17.5703125" style="20" customWidth="1"/>
    <col min="15583" max="15583" width="11.5703125" style="20" customWidth="1"/>
    <col min="15584" max="15587" width="11.42578125" style="20"/>
    <col min="15588" max="15588" width="22.5703125" style="20" customWidth="1"/>
    <col min="15589" max="15589" width="14" style="20" customWidth="1"/>
    <col min="15590" max="15590" width="1.7109375" style="20" customWidth="1"/>
    <col min="15591" max="15835" width="11.42578125" style="20"/>
    <col min="15836" max="15836" width="4.42578125" style="20" customWidth="1"/>
    <col min="15837" max="15837" width="11.42578125" style="20"/>
    <col min="15838" max="15838" width="17.5703125" style="20" customWidth="1"/>
    <col min="15839" max="15839" width="11.5703125" style="20" customWidth="1"/>
    <col min="15840" max="15843" width="11.42578125" style="20"/>
    <col min="15844" max="15844" width="22.5703125" style="20" customWidth="1"/>
    <col min="15845" max="15845" width="14" style="20" customWidth="1"/>
    <col min="15846" max="15846" width="1.7109375" style="20" customWidth="1"/>
    <col min="15847" max="16091" width="11.42578125" style="20"/>
    <col min="16092" max="16092" width="4.42578125" style="20" customWidth="1"/>
    <col min="16093" max="16093" width="11.42578125" style="20"/>
    <col min="16094" max="16094" width="17.5703125" style="20" customWidth="1"/>
    <col min="16095" max="16095" width="11.5703125" style="20" customWidth="1"/>
    <col min="16096" max="16099" width="11.42578125" style="20"/>
    <col min="16100" max="16100" width="22.5703125" style="20" customWidth="1"/>
    <col min="16101" max="16101" width="21.5703125" style="20" bestFit="1" customWidth="1"/>
    <col min="16102" max="16102" width="1.7109375" style="20" customWidth="1"/>
    <col min="16103" max="16384" width="11.42578125" style="20"/>
  </cols>
  <sheetData>
    <row r="1" spans="2:10" ht="18" customHeight="1" thickBot="1" x14ac:dyDescent="0.25"/>
    <row r="2" spans="2:10" ht="35.25" customHeight="1" thickBot="1" x14ac:dyDescent="0.25">
      <c r="B2" s="83"/>
      <c r="C2" s="84"/>
      <c r="D2" s="87" t="s">
        <v>220</v>
      </c>
      <c r="E2" s="88"/>
      <c r="F2" s="88"/>
      <c r="G2" s="88"/>
      <c r="H2" s="88"/>
      <c r="I2" s="89"/>
      <c r="J2" s="64" t="s">
        <v>221</v>
      </c>
    </row>
    <row r="3" spans="2:10" ht="41.25" customHeight="1" thickBot="1" x14ac:dyDescent="0.25">
      <c r="B3" s="85"/>
      <c r="C3" s="86"/>
      <c r="D3" s="90" t="s">
        <v>222</v>
      </c>
      <c r="E3" s="91"/>
      <c r="F3" s="91"/>
      <c r="G3" s="91"/>
      <c r="H3" s="91"/>
      <c r="I3" s="92"/>
      <c r="J3" s="65" t="s">
        <v>223</v>
      </c>
    </row>
    <row r="4" spans="2:10" x14ac:dyDescent="0.2">
      <c r="B4" s="39"/>
      <c r="J4" s="40"/>
    </row>
    <row r="5" spans="2:10" x14ac:dyDescent="0.2">
      <c r="B5" s="39"/>
      <c r="J5" s="40"/>
    </row>
    <row r="6" spans="2:10" x14ac:dyDescent="0.2">
      <c r="B6" s="39"/>
      <c r="C6" s="41" t="s">
        <v>232</v>
      </c>
      <c r="D6" s="66"/>
      <c r="E6" s="42"/>
      <c r="J6" s="40"/>
    </row>
    <row r="7" spans="2:10" x14ac:dyDescent="0.2">
      <c r="B7" s="39"/>
      <c r="J7" s="40"/>
    </row>
    <row r="8" spans="2:10" x14ac:dyDescent="0.2">
      <c r="B8" s="39"/>
      <c r="C8" s="41" t="s">
        <v>202</v>
      </c>
      <c r="J8" s="40"/>
    </row>
    <row r="9" spans="2:10" x14ac:dyDescent="0.2">
      <c r="B9" s="39"/>
      <c r="C9" s="41" t="s">
        <v>203</v>
      </c>
      <c r="J9" s="40"/>
    </row>
    <row r="10" spans="2:10" x14ac:dyDescent="0.2">
      <c r="B10" s="39"/>
      <c r="J10" s="40"/>
    </row>
    <row r="11" spans="2:10" x14ac:dyDescent="0.2">
      <c r="B11" s="39"/>
      <c r="C11" s="20" t="s">
        <v>224</v>
      </c>
      <c r="J11" s="40"/>
    </row>
    <row r="12" spans="2:10" x14ac:dyDescent="0.2">
      <c r="B12" s="39"/>
      <c r="C12" s="43"/>
      <c r="J12" s="40"/>
    </row>
    <row r="13" spans="2:10" x14ac:dyDescent="0.2">
      <c r="B13" s="39"/>
      <c r="C13" s="67" t="s">
        <v>235</v>
      </c>
      <c r="D13" s="42"/>
      <c r="H13" s="44" t="s">
        <v>204</v>
      </c>
      <c r="I13" s="44" t="s">
        <v>205</v>
      </c>
      <c r="J13" s="40"/>
    </row>
    <row r="14" spans="2:10" x14ac:dyDescent="0.2">
      <c r="B14" s="39"/>
      <c r="C14" s="41" t="s">
        <v>206</v>
      </c>
      <c r="D14" s="41"/>
      <c r="E14" s="41"/>
      <c r="F14" s="41"/>
      <c r="H14" s="68">
        <v>0</v>
      </c>
      <c r="I14" s="69">
        <v>0</v>
      </c>
      <c r="J14" s="40"/>
    </row>
    <row r="15" spans="2:10" x14ac:dyDescent="0.2">
      <c r="B15" s="39"/>
      <c r="C15" s="20" t="s">
        <v>207</v>
      </c>
      <c r="H15" s="70">
        <v>0</v>
      </c>
      <c r="I15" s="71">
        <v>0</v>
      </c>
      <c r="J15" s="40"/>
    </row>
    <row r="16" spans="2:10" x14ac:dyDescent="0.2">
      <c r="B16" s="39"/>
      <c r="C16" s="20" t="s">
        <v>208</v>
      </c>
      <c r="H16" s="70">
        <v>2</v>
      </c>
      <c r="I16" s="71">
        <v>17426009</v>
      </c>
      <c r="J16" s="40"/>
    </row>
    <row r="17" spans="2:10" x14ac:dyDescent="0.2">
      <c r="B17" s="39"/>
      <c r="C17" s="20" t="s">
        <v>209</v>
      </c>
      <c r="H17" s="70">
        <v>51</v>
      </c>
      <c r="I17" s="71">
        <v>7928002</v>
      </c>
      <c r="J17" s="40"/>
    </row>
    <row r="18" spans="2:10" x14ac:dyDescent="0.2">
      <c r="B18" s="39"/>
      <c r="C18" s="20" t="s">
        <v>210</v>
      </c>
      <c r="H18" s="70">
        <v>0</v>
      </c>
      <c r="I18" s="71">
        <v>0</v>
      </c>
      <c r="J18" s="40"/>
    </row>
    <row r="19" spans="2:10" x14ac:dyDescent="0.2">
      <c r="B19" s="39"/>
      <c r="C19" s="20" t="s">
        <v>192</v>
      </c>
      <c r="H19" s="72">
        <v>0</v>
      </c>
      <c r="I19" s="73">
        <v>0</v>
      </c>
      <c r="J19" s="40"/>
    </row>
    <row r="20" spans="2:10" x14ac:dyDescent="0.2">
      <c r="B20" s="39"/>
      <c r="C20" s="41" t="s">
        <v>225</v>
      </c>
      <c r="D20" s="41"/>
      <c r="E20" s="41"/>
      <c r="F20" s="41"/>
      <c r="H20" s="70">
        <f>SUM(H15:H19)</f>
        <v>53</v>
      </c>
      <c r="I20" s="69">
        <f>(I15+I16+I17+I18+I19)</f>
        <v>25354011</v>
      </c>
      <c r="J20" s="40"/>
    </row>
    <row r="21" spans="2:10" ht="13.5" thickBot="1" x14ac:dyDescent="0.25">
      <c r="B21" s="39"/>
      <c r="C21" s="41"/>
      <c r="D21" s="41"/>
      <c r="H21" s="74"/>
      <c r="I21" s="75"/>
      <c r="J21" s="40"/>
    </row>
    <row r="22" spans="2:10" ht="13.5" thickTop="1" x14ac:dyDescent="0.2">
      <c r="B22" s="39"/>
      <c r="C22" s="41"/>
      <c r="D22" s="41"/>
      <c r="H22" s="57"/>
      <c r="I22" s="48"/>
      <c r="J22" s="40"/>
    </row>
    <row r="23" spans="2:10" x14ac:dyDescent="0.2">
      <c r="B23" s="39"/>
      <c r="G23" s="57"/>
      <c r="H23" s="57"/>
      <c r="I23" s="57"/>
      <c r="J23" s="40"/>
    </row>
    <row r="24" spans="2:10" ht="13.5" thickBot="1" x14ac:dyDescent="0.25">
      <c r="B24" s="39"/>
      <c r="C24" s="59"/>
      <c r="D24" s="59"/>
      <c r="G24" s="59"/>
      <c r="H24" s="59"/>
      <c r="I24" s="57"/>
      <c r="J24" s="40"/>
    </row>
    <row r="25" spans="2:10" x14ac:dyDescent="0.2">
      <c r="B25" s="39"/>
      <c r="C25" s="57" t="s">
        <v>226</v>
      </c>
      <c r="D25" s="57"/>
      <c r="G25" s="57" t="s">
        <v>227</v>
      </c>
      <c r="H25" s="57"/>
      <c r="I25" s="57"/>
      <c r="J25" s="40"/>
    </row>
    <row r="26" spans="2:10" ht="18.75" customHeight="1" thickBot="1" x14ac:dyDescent="0.25">
      <c r="B26" s="61"/>
      <c r="C26" s="62"/>
      <c r="D26" s="62"/>
      <c r="E26" s="62"/>
      <c r="F26" s="62"/>
      <c r="G26" s="59"/>
      <c r="H26" s="59"/>
      <c r="I26" s="59"/>
      <c r="J26" s="63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INFO IPS</vt:lpstr>
      <vt:lpstr>TD</vt:lpstr>
      <vt:lpstr>TD COVID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2023-09-22T15:53:53Z</dcterms:modified>
</cp:coreProperties>
</file>