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1900390 HOSPITAL SAN VICENTE FERRER ESE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FACTURA'!$A$2:$AP$36</definedName>
  </definedNames>
  <calcPr calcId="152511"/>
  <pivotCaches>
    <pivotCache cacheId="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" i="2" l="1"/>
  <c r="Z1" i="2" l="1"/>
  <c r="X1" i="2"/>
  <c r="U1" i="2"/>
  <c r="T1" i="2"/>
  <c r="Q1" i="2"/>
  <c r="O1" i="2"/>
  <c r="N1" i="2"/>
  <c r="J1" i="2"/>
  <c r="I1" i="2"/>
  <c r="I29" i="3" l="1"/>
  <c r="H29" i="3"/>
  <c r="I27" i="3"/>
  <c r="H27" i="3"/>
  <c r="I24" i="3"/>
  <c r="I31" i="3" s="1"/>
  <c r="H24" i="3"/>
  <c r="H31" i="3" s="1"/>
</calcChain>
</file>

<file path=xl/sharedStrings.xml><?xml version="1.0" encoding="utf-8"?>
<sst xmlns="http://schemas.openxmlformats.org/spreadsheetml/2006/main" count="406" uniqueCount="171">
  <si>
    <t>ENTIDAD</t>
  </si>
  <si>
    <t>No. FACTURA GLOBAL</t>
  </si>
  <si>
    <t>VALOR FACTURA GLOBAL</t>
  </si>
  <si>
    <t>SUFIJO</t>
  </si>
  <si>
    <t>NUMERO FACTURA</t>
  </si>
  <si>
    <t>No. FACTURA POR USUARIO CON SUFIJO</t>
  </si>
  <si>
    <t>FECHA FACTURA</t>
  </si>
  <si>
    <t>FECHA RADICADO</t>
  </si>
  <si>
    <t>VALOR FACTURA INDIVIDUAL</t>
  </si>
  <si>
    <t>VALOR SALDO</t>
  </si>
  <si>
    <t>COMFENALCO VALLE</t>
  </si>
  <si>
    <t/>
  </si>
  <si>
    <t>17504</t>
  </si>
  <si>
    <t>18847</t>
  </si>
  <si>
    <t>18948</t>
  </si>
  <si>
    <t>19769</t>
  </si>
  <si>
    <t>20236</t>
  </si>
  <si>
    <t>20420</t>
  </si>
  <si>
    <t>F</t>
  </si>
  <si>
    <t>F516624</t>
  </si>
  <si>
    <t>F529272</t>
  </si>
  <si>
    <t>F529367</t>
  </si>
  <si>
    <t>F529592</t>
  </si>
  <si>
    <t>F534571</t>
  </si>
  <si>
    <t>FEVE</t>
  </si>
  <si>
    <t>FEVE4021</t>
  </si>
  <si>
    <t>FEVE21470</t>
  </si>
  <si>
    <t>FEVE22082</t>
  </si>
  <si>
    <t>FEVE23118</t>
  </si>
  <si>
    <t>FEVE72593</t>
  </si>
  <si>
    <t>FEVE73351</t>
  </si>
  <si>
    <t>FCOC</t>
  </si>
  <si>
    <t>FCOC2232</t>
  </si>
  <si>
    <t>FEVE147261</t>
  </si>
  <si>
    <t>FEVE164370</t>
  </si>
  <si>
    <t>FEVE164378</t>
  </si>
  <si>
    <t>FEVE178548</t>
  </si>
  <si>
    <t>FEVE185289</t>
  </si>
  <si>
    <t>FEVE185300</t>
  </si>
  <si>
    <t>FEVE189382</t>
  </si>
  <si>
    <t>FEVE196561</t>
  </si>
  <si>
    <t>FEVE202416</t>
  </si>
  <si>
    <t>FEVE208709</t>
  </si>
  <si>
    <t>FEVE213191</t>
  </si>
  <si>
    <t>FEVE227844</t>
  </si>
  <si>
    <t>FEVE236551</t>
  </si>
  <si>
    <t>FEVE246091</t>
  </si>
  <si>
    <t>FEVE247806</t>
  </si>
  <si>
    <t>FEVE264559</t>
  </si>
  <si>
    <t>FOR-CSA-018</t>
  </si>
  <si>
    <t>HOJA 1 DE 2</t>
  </si>
  <si>
    <t>RESUMEN DE CARTERA REVISADA POR LA EPS</t>
  </si>
  <si>
    <t>VERSION 1</t>
  </si>
  <si>
    <t>SANTIAGO DE CALI , JUNIO 21 DE 2023</t>
  </si>
  <si>
    <t>A continuacion me permito remitir nuestra respuesta al estado de cartera presentado en la fecha: 16/06/2023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</si>
  <si>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</si>
  <si>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</si>
  <si>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</si>
  <si>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</si>
  <si>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</si>
  <si>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</si>
  <si>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</si>
  <si>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</si>
  <si>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</si>
  <si>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</si>
  <si>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</si>
  <si>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</si>
  <si>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</si>
  <si>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</si>
  <si>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</si>
  <si>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</si>
  <si>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</si>
  <si>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</si>
  <si>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</si>
  <si>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</si>
  <si>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</si>
  <si>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</si>
  <si>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</si>
  <si>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</si>
  <si>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</si>
  <si>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</si>
  <si>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21</t>
  </si>
  <si>
    <t>ESTADO VAGLO</t>
  </si>
  <si>
    <t>VALOR VAGLO</t>
  </si>
  <si>
    <t>POR PAGAR SAP</t>
  </si>
  <si>
    <t>P. ABIERTAS DOC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</si>
  <si>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</si>
  <si>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</si>
  <si>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</si>
  <si>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</si>
  <si>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</si>
  <si>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</si>
  <si>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</si>
  <si>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</si>
  <si>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</si>
  <si>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</si>
  <si>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</si>
  <si>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</si>
  <si>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</si>
  <si>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</si>
  <si>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</si>
  <si>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</si>
  <si>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</si>
  <si>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</si>
  <si>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</si>
  <si>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</si>
  <si>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</si>
  <si>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</si>
  <si>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</si>
  <si>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</si>
  <si>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</si>
  <si>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</si>
  <si>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 VICENTE FERRER ESE</t>
  </si>
  <si>
    <t>891900390_FEVE_4021</t>
  </si>
  <si>
    <t>A)Factura no radicada en ERP</t>
  </si>
  <si>
    <t>FACTURA NO RADICADA</t>
  </si>
  <si>
    <t>no_cruza</t>
  </si>
  <si>
    <t>891900390__19769</t>
  </si>
  <si>
    <t>891900390__20236</t>
  </si>
  <si>
    <t>891900390__20420</t>
  </si>
  <si>
    <t>891900390_FEVE_21470</t>
  </si>
  <si>
    <t>891900390_FEVE_22082</t>
  </si>
  <si>
    <t>891900390_FEVE_23118</t>
  </si>
  <si>
    <t>891900390_FEVE_72593</t>
  </si>
  <si>
    <t>891900390_FEVE_73351</t>
  </si>
  <si>
    <t>891900390_FEVE_147261</t>
  </si>
  <si>
    <t>891900390_FEVE_164370</t>
  </si>
  <si>
    <t>891900390_FEVE_164378</t>
  </si>
  <si>
    <t>891900390_FEVE_178548</t>
  </si>
  <si>
    <t>891900390_FEVE_196561</t>
  </si>
  <si>
    <t>891900390_FEVE_236551</t>
  </si>
  <si>
    <t>891900390_F_516624</t>
  </si>
  <si>
    <t>891900390_F_529272</t>
  </si>
  <si>
    <t>891900390_F_529367</t>
  </si>
  <si>
    <t>891900390_F_529592</t>
  </si>
  <si>
    <t>891900390_F_534571</t>
  </si>
  <si>
    <t>891900390_FEVE_185289</t>
  </si>
  <si>
    <t>B)Factura sin saldo ERP</t>
  </si>
  <si>
    <t>OK</t>
  </si>
  <si>
    <t>891900390_FEVE_185300</t>
  </si>
  <si>
    <t>891900390_FEVE_189382</t>
  </si>
  <si>
    <t>891900390_FEVE_213191</t>
  </si>
  <si>
    <t>891900390_FEVE_227844</t>
  </si>
  <si>
    <t>891900390_FEVE_246091</t>
  </si>
  <si>
    <t>891900390_FEVE_247806</t>
  </si>
  <si>
    <t>891900390_FEVE_264559</t>
  </si>
  <si>
    <t>891900390__17504</t>
  </si>
  <si>
    <t>B)Factura sin saldo ERP/conciliar diferencia glosa aceptada</t>
  </si>
  <si>
    <t>891900390__18847</t>
  </si>
  <si>
    <t>891900390_FCOC_2232</t>
  </si>
  <si>
    <t>891900390__18948</t>
  </si>
  <si>
    <t>891900390_FEVE_202416</t>
  </si>
  <si>
    <t>C)Glosas total pendiente por respuesta de IPS</t>
  </si>
  <si>
    <t>FACTURA DEVUELTA</t>
  </si>
  <si>
    <t>DEVOLUCION</t>
  </si>
  <si>
    <t>PAIWEB: SE DEVUELVE FACTURA CON SOPORTES COMPLETOSY ORIGINALES, YA QUE NO SE EVIDENCIA REGISTRO DEL USUARIOEN EL PAI WEB. FAVOR VERIFICAR PARA TRAMITE DE PAGONANCY</t>
  </si>
  <si>
    <t>SI</t>
  </si>
  <si>
    <t>891900390_FEVE_208709</t>
  </si>
  <si>
    <t>PAIWEB: Se hace dev de fact con soportes completos yoriginales, NO se evidencia registro del usuario en elPAIWEB. Favor verificar para tramite de pago.NANCY</t>
  </si>
  <si>
    <t>FACTURA PENDIENTE EN PROGRAMACION DE PAGO</t>
  </si>
  <si>
    <t>FACTURA CERRADA POR EXTEMPORANEIDAD</t>
  </si>
  <si>
    <t>Señores : HOSPITAL SAN VICENTE FERRER ESE</t>
  </si>
  <si>
    <t>NIT: 891900390</t>
  </si>
  <si>
    <t>Con Corte al dia :31/03/2023</t>
  </si>
  <si>
    <t>José Alejandro Ibito Henao</t>
  </si>
  <si>
    <t>Asesor de Cartera - ESE Hospital San Vicente Ferrer</t>
  </si>
  <si>
    <t>FACTURA CANCELADA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</si>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</sst>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&quot;$&quot;* #,##0_);_(&quot;$&quot;* \(#,##0\);_(&quot;$&quot;* &quot;-&quot;_);_(@_)"/>
    <numFmt numFmtId="165" formatCode="_(* #,##0_);_(* \(#,##0\);_(* &quot;-&quot;_);_(@_)"/>
    <numFmt numFmtId="167" formatCode="&quot;$&quot;\ #,##0;[Red]&quot;$&quot;\ #,##0"/>
    <numFmt numFmtId="168" formatCode="&quot;$&quot;\ #,##0"/>
    <numFmt numFmtId="169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2" fillId="2" borderId="1" xfId="2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2" xfId="2" applyFont="1" applyFill="1" applyBorder="1" applyAlignment="1">
      <alignment vertical="center"/>
    </xf>
    <xf numFmtId="14" fontId="3" fillId="0" borderId="2" xfId="0" applyNumberFormat="1" applyFont="1" applyBorder="1" applyAlignment="1">
      <alignment horizontal="center" vertical="center"/>
    </xf>
    <xf numFmtId="165" fontId="3" fillId="0" borderId="2" xfId="1" applyFont="1" applyFill="1" applyBorder="1" applyAlignment="1">
      <alignment vertical="center"/>
    </xf>
    <xf numFmtId="0" fontId="5" fillId="0" borderId="0" xfId="3" applyFont="1"/>
    <xf numFmtId="0" fontId="5" fillId="0" borderId="3" xfId="3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8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/>
    </xf>
    <xf numFmtId="0" fontId="5" fillId="0" borderId="11" xfId="3" applyFont="1" applyBorder="1" applyAlignment="1">
      <alignment horizontal="centerContinuous"/>
    </xf>
    <xf numFmtId="0" fontId="5" fillId="0" borderId="7" xfId="3" applyFont="1" applyBorder="1"/>
    <xf numFmtId="0" fontId="5" fillId="0" borderId="8" xfId="3" applyFont="1" applyBorder="1"/>
    <xf numFmtId="0" fontId="6" fillId="0" borderId="0" xfId="3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1" fontId="5" fillId="0" borderId="0" xfId="3" applyNumberFormat="1" applyFont="1" applyAlignment="1">
      <alignment horizontal="center"/>
    </xf>
    <xf numFmtId="167" fontId="5" fillId="0" borderId="0" xfId="3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1" fontId="5" fillId="0" borderId="10" xfId="3" applyNumberFormat="1" applyFont="1" applyBorder="1" applyAlignment="1">
      <alignment horizontal="center"/>
    </xf>
    <xf numFmtId="167" fontId="5" fillId="0" borderId="10" xfId="3" applyNumberFormat="1" applyFont="1" applyBorder="1" applyAlignment="1">
      <alignment horizontal="right"/>
    </xf>
    <xf numFmtId="167" fontId="6" fillId="0" borderId="0" xfId="3" applyNumberFormat="1" applyFont="1" applyAlignment="1">
      <alignment horizontal="right"/>
    </xf>
    <xf numFmtId="0" fontId="5" fillId="0" borderId="0" xfId="3" applyFont="1" applyAlignment="1">
      <alignment horizontal="center"/>
    </xf>
    <xf numFmtId="1" fontId="6" fillId="0" borderId="14" xfId="3" applyNumberFormat="1" applyFont="1" applyBorder="1" applyAlignment="1">
      <alignment horizontal="center"/>
    </xf>
    <xf numFmtId="167" fontId="6" fillId="0" borderId="14" xfId="3" applyNumberFormat="1" applyFont="1" applyBorder="1" applyAlignment="1">
      <alignment horizontal="right"/>
    </xf>
    <xf numFmtId="167" fontId="5" fillId="0" borderId="0" xfId="3" applyNumberFormat="1" applyFont="1"/>
    <xf numFmtId="167" fontId="6" fillId="0" borderId="10" xfId="3" applyNumberFormat="1" applyFont="1" applyBorder="1"/>
    <xf numFmtId="167" fontId="5" fillId="0" borderId="10" xfId="3" applyNumberFormat="1" applyFont="1" applyBorder="1"/>
    <xf numFmtId="167" fontId="6" fillId="0" borderId="0" xfId="3" applyNumberFormat="1" applyFont="1"/>
    <xf numFmtId="0" fontId="5" fillId="0" borderId="9" xfId="3" applyFont="1" applyBorder="1"/>
    <xf numFmtId="0" fontId="5" fillId="0" borderId="10" xfId="3" applyFont="1" applyBorder="1"/>
    <xf numFmtId="0" fontId="5" fillId="0" borderId="11" xfId="3" applyFont="1" applyBorder="1"/>
    <xf numFmtId="0" fontId="8" fillId="0" borderId="15" xfId="0" applyFont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9" fontId="8" fillId="0" borderId="15" xfId="4" applyNumberFormat="1" applyFont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169" fontId="8" fillId="4" borderId="15" xfId="4" applyNumberFormat="1" applyFont="1" applyFill="1" applyBorder="1" applyAlignment="1">
      <alignment horizontal="center" vertical="center" wrapText="1"/>
    </xf>
    <xf numFmtId="169" fontId="8" fillId="3" borderId="15" xfId="4" applyNumberFormat="1" applyFont="1" applyFill="1" applyBorder="1" applyAlignment="1">
      <alignment horizontal="center" vertical="center" wrapText="1"/>
    </xf>
    <xf numFmtId="169" fontId="8" fillId="5" borderId="15" xfId="4" applyNumberFormat="1" applyFont="1" applyFill="1" applyBorder="1" applyAlignment="1">
      <alignment horizontal="center" vertical="center" wrapText="1"/>
    </xf>
    <xf numFmtId="0" fontId="0" fillId="0" borderId="15" xfId="0" applyBorder="1"/>
    <xf numFmtId="14" fontId="0" fillId="0" borderId="15" xfId="0" applyNumberFormat="1" applyBorder="1"/>
    <xf numFmtId="169" fontId="0" fillId="0" borderId="15" xfId="4" applyNumberFormat="1" applyFont="1" applyBorder="1"/>
    <xf numFmtId="169" fontId="0" fillId="0" borderId="0" xfId="4" applyNumberFormat="1" applyFont="1"/>
    <xf numFmtId="169" fontId="8" fillId="0" borderId="0" xfId="4" applyNumberFormat="1" applyFont="1"/>
    <xf numFmtId="0" fontId="7" fillId="6" borderId="16" xfId="0" applyFont="1" applyFill="1" applyBorder="1" applyAlignment="1">
      <alignment horizontal="center" vertical="center"/>
    </xf>
    <xf numFmtId="169" fontId="7" fillId="6" borderId="17" xfId="4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left"/>
    </xf>
    <xf numFmtId="169" fontId="0" fillId="0" borderId="19" xfId="4" applyNumberFormat="1" applyFont="1" applyBorder="1"/>
    <xf numFmtId="0" fontId="7" fillId="6" borderId="20" xfId="0" applyFont="1" applyFill="1" applyBorder="1" applyAlignment="1">
      <alignment horizontal="center" vertical="center"/>
    </xf>
    <xf numFmtId="169" fontId="7" fillId="6" borderId="21" xfId="4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6" borderId="1" xfId="0" applyFont="1" applyFill="1" applyBorder="1" applyAlignment="1">
      <alignment horizontal="center" vertical="center"/>
    </xf>
    <xf numFmtId="0" fontId="0" fillId="0" borderId="22" xfId="0" applyNumberFormat="1" applyBorder="1" applyAlignment="1">
      <alignment horizontal="center"/>
    </xf>
    <xf numFmtId="0" fontId="7" fillId="6" borderId="23" xfId="0" applyNumberFormat="1" applyFont="1" applyFill="1" applyBorder="1" applyAlignment="1">
      <alignment horizontal="center" vertical="center"/>
    </xf>
    <xf numFmtId="168" fontId="6" fillId="0" borderId="0" xfId="3" applyNumberFormat="1" applyFont="1" applyAlignment="1">
      <alignment horizontal="right"/>
    </xf>
  </cellXfs>
  <cellStyles count="5">
    <cellStyle name="Millares" xfId="4" builtinId="3"/>
    <cellStyle name="Millares [0]" xfId="1" builtinId="6"/>
    <cellStyle name="Moneda [0]" xfId="2" builtinId="7"/>
    <cellStyle name="Normal" xfId="0" builtinId="0"/>
    <cellStyle name="Normal 2 2" xfId="3"/>
  </cellStyles>
  <dxfs count="71"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font>
        <color rgb="FFFF0000"/>
      </font>
    </dxf>
    <dxf>
      <font>
        <color rgb="FFFF000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70" formatCode="_-* #,##0.0_-;\-* #,##0.0_-;_-* &quot;-&quot;??_-;_-@_-"/>
    </dxf>
    <dxf>
      <numFmt numFmtId="170" formatCode="_-* #,##0.0_-;\-* #,##0.0_-;_-* &quot;-&quot;??_-;_-@_-"/>
    </dxf>
    <dxf>
      <font>
        <color rgb="FFFF0000"/>
      </font>
    </dxf>
    <dxf>
      <font>
        <color rgb="FFFF000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color rgb="FFFF0000"/>
      </font>
    </dxf>
    <dxf>
      <font>
        <color rgb="FFFF000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98.476825231483" createdVersion="5" refreshedVersion="5" minRefreshableVersion="3" recordCount="34">
  <cacheSource type="worksheet">
    <worksheetSource ref="A2:AP36" sheet="ESTADO DE CADA FACTURA"/>
  </cacheSource>
  <cacheFields count="42">
    <cacheField name="NIT IPS" numFmtId="0">
      <sharedItems containsSemiMixedTypes="0" containsString="0" containsNumber="1" containsInteger="1" minValue="891900390" maxValue="891900390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232" maxValue="534571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232" maxValue="264559"/>
    </cacheField>
    <cacheField name="FECHA FACT IPS" numFmtId="14">
      <sharedItems containsSemiMixedTypes="0" containsNonDate="0" containsDate="1" containsString="0" minDate="2013-01-30T00:00:00" maxDate="2023-03-16T00:00:00"/>
    </cacheField>
    <cacheField name="VALOR FACT IPS" numFmtId="169">
      <sharedItems containsSemiMixedTypes="0" containsString="0" containsNumber="1" containsInteger="1" minValue="4500" maxValue="758459"/>
    </cacheField>
    <cacheField name="SALDO FACT IPS" numFmtId="169">
      <sharedItems containsSemiMixedTypes="0" containsString="0" containsNumber="1" containsInteger="1" minValue="4500" maxValue="758459"/>
    </cacheField>
    <cacheField name="OBSERVACION SASS" numFmtId="0">
      <sharedItems/>
    </cacheField>
    <cacheField name="ESTADO EPS JUNIO 21" numFmtId="0">
      <sharedItems count="5">
        <s v="FACTURA NO RADICADA"/>
        <s v="FACTURA CANCELADA"/>
        <s v="FACTURA PENDIENTE EN PROGRAMACION DE PAGO"/>
        <s v="FACTURA CERRADA POR EXTEMPORANEIDAD"/>
        <s v="FACTURA DEVUELTA"/>
      </sharedItems>
    </cacheField>
    <cacheField name="ESTADO VAGLO" numFmtId="0">
      <sharedItems containsBlank="1"/>
    </cacheField>
    <cacheField name="VALOR VAGLO" numFmtId="169">
      <sharedItems containsSemiMixedTypes="0" containsString="0" containsNumber="1" containsInteger="1" minValue="0" maxValue="30500"/>
    </cacheField>
    <cacheField name="POR PAGAR SAP" numFmtId="169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INTERFAZ" numFmtId="0">
      <sharedItems containsString="0" containsBlank="1" containsNumber="1" containsInteger="1" minValue="0" maxValue="24400"/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0" maxValue="758459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758459"/>
    </cacheField>
    <cacheField name="VALOR GLOSA ACEPTDA" numFmtId="169">
      <sharedItems containsSemiMixedTypes="0" containsString="0" containsNumber="1" containsInteger="1" minValue="0" maxValue="651800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30500"/>
    </cacheField>
    <cacheField name="OBSERVACION GLOSA DEVUELTA" numFmtId="0">
      <sharedItems containsBlank="1"/>
    </cacheField>
    <cacheField name="SALDO SASS" numFmtId="169">
      <sharedItems containsSemiMixedTypes="0" containsString="0" containsNumber="1" containsInteger="1" minValue="0" maxValue="30500"/>
    </cacheField>
    <cacheField name="VALOR CANCELADO SAP" numFmtId="169">
      <sharedItems containsSemiMixedTypes="0" containsString="0" containsNumber="1" containsInteger="1" minValue="0" maxValue="758459"/>
    </cacheField>
    <cacheField name="DOC COMPENSACION SAP" numFmtId="0">
      <sharedItems containsString="0" containsBlank="1" containsNumber="1" containsInteger="1" minValue="2201341429" maxValue="2201378488"/>
    </cacheField>
    <cacheField name="FECHA COMPENSACION SAP" numFmtId="0">
      <sharedItems containsNonDate="0" containsDate="1" containsString="0" containsBlank="1" minDate="2023-01-17T00:00:00" maxDate="2023-04-25T00:00:00"/>
    </cacheField>
    <cacheField name="FECHA RAD IPS" numFmtId="14">
      <sharedItems containsSemiMixedTypes="0" containsNonDate="0" containsDate="1" containsString="0" minDate="2013-01-30T00:00:00" maxDate="2023-03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70708" maxValue="21001231"/>
    </cacheField>
    <cacheField name="F RAD SASS" numFmtId="0">
      <sharedItems containsString="0" containsBlank="1" containsNumber="1" containsInteger="1" minValue="20170616" maxValue="20230419"/>
    </cacheField>
    <cacheField name="VALOR REPORTADO CRICULAR 030" numFmtId="169">
      <sharedItems containsSemiMixedTypes="0" containsString="0" containsNumber="1" containsInteger="1" minValue="0" maxValue="758459"/>
    </cacheField>
    <cacheField name="VALOR GLOSA ACEPTADA REPORTADO CIRCULAR 030" numFmtId="169">
      <sharedItems containsSemiMixedTypes="0" containsString="0" containsNumber="1" containsInteger="1" minValue="0" maxValue="651800"/>
    </cacheField>
    <cacheField name="F CORTE" numFmtId="14">
      <sharedItems containsSemiMixedTypes="0" containsNonDate="0" containsDate="1" containsString="0" minDate="2023-03-31T00:00:00" maxDate="2023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n v="891900390"/>
    <s v="HOSPITAL SAN VICENTE FERRER ESE"/>
    <s v="FEVE"/>
    <n v="4021"/>
    <s v="891900390_FEVE_4021"/>
    <m/>
    <m/>
    <d v="2020-11-16T00:00:00"/>
    <n v="77894"/>
    <n v="77894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2-09T00:00:00"/>
    <m/>
    <m/>
    <m/>
    <m/>
    <m/>
    <m/>
    <m/>
    <n v="0"/>
    <n v="0"/>
    <d v="2023-03-31T00:00:00"/>
  </r>
  <r>
    <n v="891900390"/>
    <s v="HOSPITAL SAN VICENTE FERRER ESE"/>
    <m/>
    <n v="19769"/>
    <s v="891900390__19769"/>
    <m/>
    <m/>
    <d v="2016-08-10T00:00:00"/>
    <n v="328637"/>
    <n v="453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16-08-10T00:00:00"/>
    <m/>
    <m/>
    <m/>
    <m/>
    <m/>
    <m/>
    <m/>
    <n v="0"/>
    <n v="0"/>
    <d v="2023-03-31T00:00:00"/>
  </r>
  <r>
    <n v="891900390"/>
    <s v="HOSPITAL SAN VICENTE FERRER ESE"/>
    <m/>
    <n v="20236"/>
    <s v="891900390__20236"/>
    <m/>
    <m/>
    <d v="2017-08-11T00:00:00"/>
    <n v="232767"/>
    <n v="23276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17-09-10T00:00:00"/>
    <m/>
    <m/>
    <m/>
    <m/>
    <m/>
    <m/>
    <m/>
    <n v="0"/>
    <n v="0"/>
    <d v="2023-03-31T00:00:00"/>
  </r>
  <r>
    <n v="891900390"/>
    <s v="HOSPITAL SAN VICENTE FERRER ESE"/>
    <m/>
    <n v="20420"/>
    <s v="891900390__20420"/>
    <m/>
    <m/>
    <d v="2017-09-18T00:00:00"/>
    <n v="232767"/>
    <n v="23276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17-10-18T00:00:00"/>
    <m/>
    <m/>
    <m/>
    <m/>
    <m/>
    <m/>
    <m/>
    <n v="0"/>
    <n v="0"/>
    <d v="2023-03-31T00:00:00"/>
  </r>
  <r>
    <n v="891900390"/>
    <s v="HOSPITAL SAN VICENTE FERRER ESE"/>
    <s v="FEVE"/>
    <n v="21470"/>
    <s v="891900390_FEVE_21470"/>
    <m/>
    <m/>
    <d v="2021-01-04T00:00:00"/>
    <n v="57600"/>
    <n v="576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2-10T00:00:00"/>
    <m/>
    <m/>
    <m/>
    <m/>
    <m/>
    <m/>
    <m/>
    <n v="0"/>
    <n v="0"/>
    <d v="2023-03-31T00:00:00"/>
  </r>
  <r>
    <n v="891900390"/>
    <s v="HOSPITAL SAN VICENTE FERRER ESE"/>
    <s v="FEVE"/>
    <n v="22082"/>
    <s v="891900390_FEVE_22082"/>
    <m/>
    <m/>
    <d v="2021-01-05T00:00:00"/>
    <n v="57600"/>
    <n v="576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2-10T00:00:00"/>
    <m/>
    <m/>
    <m/>
    <m/>
    <m/>
    <m/>
    <m/>
    <n v="0"/>
    <n v="0"/>
    <d v="2023-03-31T00:00:00"/>
  </r>
  <r>
    <n v="891900390"/>
    <s v="HOSPITAL SAN VICENTE FERRER ESE"/>
    <s v="FEVE"/>
    <n v="23118"/>
    <s v="891900390_FEVE_23118"/>
    <m/>
    <m/>
    <d v="2021-01-07T00:00:00"/>
    <n v="73785"/>
    <n v="7378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2-10T00:00:00"/>
    <m/>
    <m/>
    <m/>
    <m/>
    <m/>
    <m/>
    <m/>
    <n v="0"/>
    <n v="0"/>
    <d v="2023-03-31T00:00:00"/>
  </r>
  <r>
    <n v="891900390"/>
    <s v="HOSPITAL SAN VICENTE FERRER ESE"/>
    <s v="FEVE"/>
    <n v="72593"/>
    <s v="891900390_FEVE_72593"/>
    <m/>
    <m/>
    <d v="2021-05-28T00:00:00"/>
    <n v="75463"/>
    <n v="75463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6-04T00:00:00"/>
    <m/>
    <m/>
    <m/>
    <m/>
    <m/>
    <m/>
    <m/>
    <n v="0"/>
    <n v="0"/>
    <d v="2023-03-31T00:00:00"/>
  </r>
  <r>
    <n v="891900390"/>
    <s v="HOSPITAL SAN VICENTE FERRER ESE"/>
    <s v="FEVE"/>
    <n v="73351"/>
    <s v="891900390_FEVE_73351"/>
    <m/>
    <m/>
    <d v="2021-05-29T00:00:00"/>
    <n v="66065"/>
    <n v="66065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1-06-04T00:00:00"/>
    <m/>
    <m/>
    <m/>
    <m/>
    <m/>
    <m/>
    <m/>
    <n v="0"/>
    <n v="0"/>
    <d v="2023-03-31T00:00:00"/>
  </r>
  <r>
    <n v="891900390"/>
    <s v="HOSPITAL SAN VICENTE FERRER ESE"/>
    <s v="FEVE"/>
    <n v="147261"/>
    <s v="891900390_FEVE_147261"/>
    <m/>
    <m/>
    <d v="2022-01-03T00:00:00"/>
    <n v="497742"/>
    <n v="497742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02-07T00:00:00"/>
    <m/>
    <m/>
    <m/>
    <m/>
    <m/>
    <m/>
    <m/>
    <n v="0"/>
    <n v="0"/>
    <d v="2023-03-31T00:00:00"/>
  </r>
  <r>
    <n v="891900390"/>
    <s v="HOSPITAL SAN VICENTE FERRER ESE"/>
    <s v="FEVE"/>
    <n v="164370"/>
    <s v="891900390_FEVE_164370"/>
    <m/>
    <m/>
    <d v="2022-03-10T00:00:00"/>
    <n v="104130"/>
    <n v="10413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04-10T00:00:00"/>
    <m/>
    <m/>
    <m/>
    <m/>
    <m/>
    <m/>
    <m/>
    <n v="0"/>
    <n v="0"/>
    <d v="2023-03-31T00:00:00"/>
  </r>
  <r>
    <n v="891900390"/>
    <s v="HOSPITAL SAN VICENTE FERRER ESE"/>
    <s v="FEVE"/>
    <n v="164378"/>
    <s v="891900390_FEVE_164378"/>
    <m/>
    <m/>
    <d v="2022-03-10T00:00:00"/>
    <n v="139621"/>
    <n v="13962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04-10T00:00:00"/>
    <m/>
    <m/>
    <m/>
    <m/>
    <m/>
    <m/>
    <m/>
    <n v="0"/>
    <n v="0"/>
    <d v="2023-03-31T00:00:00"/>
  </r>
  <r>
    <n v="891900390"/>
    <s v="HOSPITAL SAN VICENTE FERRER ESE"/>
    <s v="FEVE"/>
    <n v="178548"/>
    <s v="891900390_FEVE_178548"/>
    <m/>
    <m/>
    <d v="2022-04-26T00:00:00"/>
    <n v="12200"/>
    <n v="122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05-06T00:00:00"/>
    <m/>
    <m/>
    <m/>
    <m/>
    <m/>
    <m/>
    <m/>
    <n v="0"/>
    <n v="0"/>
    <d v="2023-03-31T00:00:00"/>
  </r>
  <r>
    <n v="891900390"/>
    <s v="HOSPITAL SAN VICENTE FERRER ESE"/>
    <s v="FEVE"/>
    <n v="196561"/>
    <s v="891900390_FEVE_196561"/>
    <m/>
    <m/>
    <d v="2022-06-20T00:00:00"/>
    <n v="90539"/>
    <n v="90539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07-10T00:00:00"/>
    <m/>
    <m/>
    <m/>
    <m/>
    <m/>
    <m/>
    <m/>
    <n v="0"/>
    <n v="0"/>
    <d v="2023-03-31T00:00:00"/>
  </r>
  <r>
    <n v="891900390"/>
    <s v="HOSPITAL SAN VICENTE FERRER ESE"/>
    <s v="FEVE"/>
    <n v="236551"/>
    <s v="891900390_FEVE_236551"/>
    <m/>
    <m/>
    <d v="2022-11-07T00:00:00"/>
    <n v="80231"/>
    <n v="8023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2-11-07T00:00:00"/>
    <m/>
    <m/>
    <m/>
    <m/>
    <m/>
    <m/>
    <m/>
    <n v="0"/>
    <n v="0"/>
    <d v="2023-03-31T00:00:00"/>
  </r>
  <r>
    <n v="891900390"/>
    <s v="HOSPITAL SAN VICENTE FERRER ESE"/>
    <s v="F"/>
    <n v="516624"/>
    <s v="891900390_F_516624"/>
    <m/>
    <m/>
    <d v="2020-08-23T00:00:00"/>
    <n v="76440"/>
    <n v="7644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09-08T00:00:00"/>
    <m/>
    <m/>
    <m/>
    <m/>
    <m/>
    <m/>
    <m/>
    <n v="0"/>
    <n v="0"/>
    <d v="2023-03-31T00:00:00"/>
  </r>
  <r>
    <n v="891900390"/>
    <s v="HOSPITAL SAN VICENTE FERRER ESE"/>
    <s v="F"/>
    <n v="529272"/>
    <s v="891900390_F_529272"/>
    <m/>
    <m/>
    <d v="2020-10-05T00:00:00"/>
    <n v="14951"/>
    <n v="1495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1-09T00:00:00"/>
    <m/>
    <m/>
    <m/>
    <m/>
    <m/>
    <m/>
    <m/>
    <n v="0"/>
    <n v="0"/>
    <d v="2023-03-31T00:00:00"/>
  </r>
  <r>
    <n v="891900390"/>
    <s v="HOSPITAL SAN VICENTE FERRER ESE"/>
    <s v="F"/>
    <n v="529367"/>
    <s v="891900390_F_529367"/>
    <m/>
    <m/>
    <d v="2020-10-06T00:00:00"/>
    <n v="105600"/>
    <n v="1056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1-09T00:00:00"/>
    <m/>
    <m/>
    <m/>
    <m/>
    <m/>
    <m/>
    <m/>
    <n v="0"/>
    <n v="0"/>
    <d v="2023-03-31T00:00:00"/>
  </r>
  <r>
    <n v="891900390"/>
    <s v="HOSPITAL SAN VICENTE FERRER ESE"/>
    <s v="F"/>
    <n v="529592"/>
    <s v="891900390_F_529592"/>
    <m/>
    <m/>
    <d v="2020-10-06T00:00:00"/>
    <n v="4500"/>
    <n v="4500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1-09T00:00:00"/>
    <m/>
    <m/>
    <m/>
    <m/>
    <m/>
    <m/>
    <m/>
    <n v="0"/>
    <n v="0"/>
    <d v="2023-03-31T00:00:00"/>
  </r>
  <r>
    <n v="891900390"/>
    <s v="HOSPITAL SAN VICENTE FERRER ESE"/>
    <s v="F"/>
    <n v="534571"/>
    <s v="891900390_F_534571"/>
    <m/>
    <m/>
    <d v="2020-10-21T00:00:00"/>
    <n v="61397"/>
    <n v="61397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0"/>
    <m/>
    <m/>
    <d v="2020-11-09T00:00:00"/>
    <m/>
    <m/>
    <m/>
    <m/>
    <m/>
    <m/>
    <m/>
    <n v="0"/>
    <n v="0"/>
    <d v="2023-03-31T00:00:00"/>
  </r>
  <r>
    <n v="891900390"/>
    <s v="HOSPITAL SAN VICENTE FERRER ESE"/>
    <s v="FEVE"/>
    <n v="185289"/>
    <s v="891900390_FEVE_185289"/>
    <s v="FEVE"/>
    <n v="185289"/>
    <d v="2022-05-17T00:00:00"/>
    <n v="216587"/>
    <n v="216587"/>
    <s v="B)Factura sin saldo ERP"/>
    <x v="1"/>
    <m/>
    <n v="0"/>
    <n v="0"/>
    <m/>
    <n v="0"/>
    <s v="OK"/>
    <n v="216587"/>
    <n v="0"/>
    <n v="0"/>
    <n v="0"/>
    <n v="216587"/>
    <n v="0"/>
    <m/>
    <n v="0"/>
    <m/>
    <n v="0"/>
    <n v="216587"/>
    <n v="2201341429"/>
    <d v="2023-01-17T00:00:00"/>
    <d v="2022-06-08T00:00:00"/>
    <m/>
    <n v="2"/>
    <m/>
    <m/>
    <n v="1"/>
    <n v="20220630"/>
    <n v="20220622"/>
    <n v="216587"/>
    <n v="0"/>
    <d v="2023-03-31T00:00:00"/>
  </r>
  <r>
    <n v="891900390"/>
    <s v="HOSPITAL SAN VICENTE FERRER ESE"/>
    <s v="FEVE"/>
    <n v="185300"/>
    <s v="891900390_FEVE_185300"/>
    <s v="FEVE"/>
    <n v="185300"/>
    <d v="2022-05-17T00:00:00"/>
    <n v="81347"/>
    <n v="81347"/>
    <s v="B)Factura sin saldo ERP"/>
    <x v="1"/>
    <m/>
    <n v="0"/>
    <n v="0"/>
    <m/>
    <n v="0"/>
    <s v="OK"/>
    <n v="81347"/>
    <n v="0"/>
    <n v="0"/>
    <n v="0"/>
    <n v="81347"/>
    <n v="0"/>
    <m/>
    <n v="0"/>
    <m/>
    <n v="0"/>
    <n v="81347"/>
    <n v="2201341429"/>
    <d v="2023-01-17T00:00:00"/>
    <d v="2022-06-08T00:00:00"/>
    <m/>
    <n v="2"/>
    <m/>
    <m/>
    <n v="1"/>
    <n v="20220630"/>
    <n v="20220622"/>
    <n v="81347"/>
    <n v="0"/>
    <d v="2023-03-31T00:00:00"/>
  </r>
  <r>
    <n v="891900390"/>
    <s v="HOSPITAL SAN VICENTE FERRER ESE"/>
    <s v="FEVE"/>
    <n v="189382"/>
    <s v="891900390_FEVE_189382"/>
    <s v="FEVE"/>
    <n v="189382"/>
    <d v="2022-05-27T00:00:00"/>
    <n v="6100"/>
    <n v="6100"/>
    <s v="B)Factura sin saldo ERP"/>
    <x v="1"/>
    <m/>
    <n v="0"/>
    <n v="0"/>
    <m/>
    <n v="0"/>
    <s v="OK"/>
    <n v="6100"/>
    <n v="0"/>
    <n v="0"/>
    <n v="0"/>
    <n v="6100"/>
    <n v="0"/>
    <m/>
    <n v="0"/>
    <m/>
    <n v="0"/>
    <n v="6100"/>
    <n v="2201341429"/>
    <d v="2023-01-17T00:00:00"/>
    <d v="2022-06-08T00:00:00"/>
    <m/>
    <n v="2"/>
    <m/>
    <m/>
    <n v="1"/>
    <n v="20220630"/>
    <n v="20220622"/>
    <n v="6100"/>
    <n v="0"/>
    <d v="2023-03-31T00:00:00"/>
  </r>
  <r>
    <n v="891900390"/>
    <s v="HOSPITAL SAN VICENTE FERRER ESE"/>
    <s v="FEVE"/>
    <n v="213191"/>
    <s v="891900390_FEVE_213191"/>
    <s v="FEVE"/>
    <n v="213191"/>
    <d v="2022-08-15T00:00:00"/>
    <n v="67139"/>
    <n v="67139"/>
    <s v="B)Factura sin saldo ERP"/>
    <x v="1"/>
    <m/>
    <n v="0"/>
    <n v="0"/>
    <m/>
    <n v="0"/>
    <s v="OK"/>
    <n v="67139"/>
    <n v="0"/>
    <n v="0"/>
    <n v="0"/>
    <n v="67139"/>
    <n v="0"/>
    <m/>
    <n v="0"/>
    <m/>
    <n v="0"/>
    <n v="67139"/>
    <n v="2201341429"/>
    <d v="2023-01-17T00:00:00"/>
    <d v="2022-09-12T00:00:00"/>
    <m/>
    <n v="2"/>
    <m/>
    <m/>
    <n v="1"/>
    <n v="20220930"/>
    <n v="20220916"/>
    <n v="67139"/>
    <n v="0"/>
    <d v="2023-03-31T00:00:00"/>
  </r>
  <r>
    <n v="891900390"/>
    <s v="HOSPITAL SAN VICENTE FERRER ESE"/>
    <s v="FEVE"/>
    <n v="227844"/>
    <s v="891900390_FEVE_227844"/>
    <s v="FEVE"/>
    <n v="227844"/>
    <d v="2022-09-30T00:00:00"/>
    <n v="89300"/>
    <n v="89300"/>
    <s v="B)Factura sin saldo ERP"/>
    <x v="1"/>
    <m/>
    <n v="0"/>
    <n v="0"/>
    <m/>
    <n v="0"/>
    <s v="OK"/>
    <n v="89300"/>
    <n v="0"/>
    <n v="0"/>
    <n v="0"/>
    <n v="89300"/>
    <n v="0"/>
    <m/>
    <n v="0"/>
    <m/>
    <n v="0"/>
    <n v="89300"/>
    <n v="2201341429"/>
    <d v="2023-01-17T00:00:00"/>
    <d v="2022-10-10T00:00:00"/>
    <m/>
    <n v="2"/>
    <m/>
    <m/>
    <n v="1"/>
    <n v="20221030"/>
    <n v="20221011"/>
    <n v="89300"/>
    <n v="0"/>
    <d v="2023-03-31T00:00:00"/>
  </r>
  <r>
    <n v="891900390"/>
    <s v="HOSPITAL SAN VICENTE FERRER ESE"/>
    <s v="FEVE"/>
    <n v="246091"/>
    <s v="891900390_FEVE_246091"/>
    <s v="FEVE"/>
    <n v="246091"/>
    <d v="2022-12-23T00:00:00"/>
    <n v="114979"/>
    <n v="114979"/>
    <s v="B)Factura sin saldo ERP"/>
    <x v="1"/>
    <m/>
    <n v="0"/>
    <n v="0"/>
    <m/>
    <n v="0"/>
    <s v="OK"/>
    <n v="114979"/>
    <n v="0"/>
    <n v="0"/>
    <n v="0"/>
    <n v="114979"/>
    <n v="0"/>
    <m/>
    <n v="0"/>
    <m/>
    <n v="0"/>
    <n v="114979"/>
    <n v="2201365976"/>
    <d v="2023-03-22T00:00:00"/>
    <d v="2023-01-10T00:00:00"/>
    <m/>
    <n v="2"/>
    <m/>
    <m/>
    <n v="1"/>
    <n v="20230130"/>
    <n v="20230106"/>
    <n v="114979"/>
    <n v="0"/>
    <d v="2023-03-31T00:00:00"/>
  </r>
  <r>
    <n v="891900390"/>
    <s v="HOSPITAL SAN VICENTE FERRER ESE"/>
    <s v="FEVE"/>
    <n v="247806"/>
    <s v="891900390_FEVE_247806"/>
    <s v="FEVE"/>
    <n v="247806"/>
    <d v="2023-01-01T00:00:00"/>
    <n v="758459"/>
    <n v="758459"/>
    <s v="B)Factura sin saldo ERP"/>
    <x v="1"/>
    <m/>
    <n v="0"/>
    <n v="0"/>
    <m/>
    <m/>
    <s v="OK"/>
    <n v="758459"/>
    <n v="0"/>
    <n v="0"/>
    <n v="0"/>
    <n v="758459"/>
    <n v="0"/>
    <m/>
    <n v="0"/>
    <m/>
    <n v="0"/>
    <n v="758459"/>
    <n v="2201378488"/>
    <d v="2023-04-24T00:00:00"/>
    <d v="2023-02-08T00:00:00"/>
    <m/>
    <n v="2"/>
    <m/>
    <m/>
    <n v="1"/>
    <n v="20230228"/>
    <n v="20230221"/>
    <n v="758459"/>
    <n v="0"/>
    <d v="2023-03-31T00:00:00"/>
  </r>
  <r>
    <n v="891900390"/>
    <s v="HOSPITAL SAN VICENTE FERRER ESE"/>
    <s v="FEVE"/>
    <n v="264559"/>
    <s v="891900390_FEVE_264559"/>
    <s v="FEVE"/>
    <n v="264559"/>
    <d v="2023-03-15T00:00:00"/>
    <n v="24400"/>
    <n v="24400"/>
    <s v="B)Factura sin saldo ERP"/>
    <x v="2"/>
    <m/>
    <n v="0"/>
    <n v="0"/>
    <m/>
    <n v="24400"/>
    <s v="OK"/>
    <n v="24400"/>
    <n v="0"/>
    <n v="0"/>
    <n v="0"/>
    <n v="24400"/>
    <n v="0"/>
    <m/>
    <n v="0"/>
    <m/>
    <n v="0"/>
    <n v="0"/>
    <m/>
    <m/>
    <d v="2023-03-15T00:00:00"/>
    <m/>
    <n v="2"/>
    <m/>
    <m/>
    <n v="1"/>
    <n v="20230430"/>
    <n v="20230419"/>
    <n v="24400"/>
    <n v="0"/>
    <d v="2023-03-31T00:00:00"/>
  </r>
  <r>
    <n v="891900390"/>
    <s v="HOSPITAL SAN VICENTE FERRER ESE"/>
    <m/>
    <n v="17504"/>
    <s v="891900390__17504"/>
    <m/>
    <n v="17504"/>
    <d v="2013-01-30T00:00:00"/>
    <n v="223900"/>
    <n v="21332"/>
    <s v="B)Factura sin saldo ERP/conciliar diferencia glosa aceptada"/>
    <x v="3"/>
    <m/>
    <n v="0"/>
    <n v="0"/>
    <m/>
    <n v="0"/>
    <s v="OK"/>
    <n v="223900"/>
    <n v="0"/>
    <n v="0"/>
    <n v="0"/>
    <n v="0"/>
    <n v="223900"/>
    <m/>
    <n v="0"/>
    <m/>
    <n v="0"/>
    <n v="0"/>
    <m/>
    <m/>
    <d v="2013-01-30T00:00:00"/>
    <m/>
    <n v="2"/>
    <m/>
    <m/>
    <n v="2"/>
    <n v="20170708"/>
    <n v="20170616"/>
    <n v="223900"/>
    <n v="223900"/>
    <d v="2023-03-31T00:00:00"/>
  </r>
  <r>
    <n v="891900390"/>
    <s v="HOSPITAL SAN VICENTE FERRER ESE"/>
    <m/>
    <n v="18847"/>
    <s v="891900390__18847"/>
    <m/>
    <n v="18847"/>
    <d v="2015-05-11T00:00:00"/>
    <n v="651800"/>
    <n v="617500"/>
    <s v="B)Factura sin saldo ERP/conciliar diferencia glosa aceptada"/>
    <x v="3"/>
    <m/>
    <n v="0"/>
    <n v="0"/>
    <m/>
    <n v="0"/>
    <s v="OK"/>
    <n v="651800"/>
    <n v="0"/>
    <n v="0"/>
    <n v="0"/>
    <n v="0"/>
    <n v="651800"/>
    <m/>
    <n v="0"/>
    <m/>
    <n v="0"/>
    <n v="0"/>
    <m/>
    <m/>
    <d v="2015-05-11T00:00:00"/>
    <m/>
    <n v="2"/>
    <m/>
    <m/>
    <n v="3"/>
    <n v="20180430"/>
    <n v="20180419"/>
    <n v="651800"/>
    <n v="651800"/>
    <d v="2023-03-31T00:00:00"/>
  </r>
  <r>
    <n v="891900390"/>
    <s v="HOSPITAL SAN VICENTE FERRER ESE"/>
    <s v="FCOC"/>
    <n v="2232"/>
    <s v="891900390_FCOC_2232"/>
    <s v="FCOC"/>
    <n v="2232"/>
    <d v="2021-08-25T00:00:00"/>
    <n v="5500"/>
    <n v="5500"/>
    <s v="B)Factura sin saldo ERP/conciliar diferencia glosa aceptada"/>
    <x v="3"/>
    <m/>
    <n v="0"/>
    <n v="0"/>
    <m/>
    <n v="0"/>
    <s v="OK"/>
    <n v="5500"/>
    <n v="0"/>
    <n v="0"/>
    <n v="0"/>
    <n v="0"/>
    <n v="5500"/>
    <m/>
    <n v="0"/>
    <m/>
    <n v="0"/>
    <n v="0"/>
    <m/>
    <m/>
    <d v="2021-09-10T00:00:00"/>
    <m/>
    <n v="2"/>
    <m/>
    <m/>
    <n v="2"/>
    <n v="20220630"/>
    <n v="20220628"/>
    <n v="5500"/>
    <n v="5500"/>
    <d v="2023-03-31T00:00:00"/>
  </r>
  <r>
    <n v="891900390"/>
    <s v="HOSPITAL SAN VICENTE FERRER ESE"/>
    <m/>
    <n v="18948"/>
    <s v="891900390__18948"/>
    <m/>
    <n v="18948"/>
    <d v="2015-06-30T00:00:00"/>
    <n v="539200"/>
    <n v="22300"/>
    <s v="B)Factura sin saldo ERP/conciliar diferencia glosa aceptada"/>
    <x v="3"/>
    <m/>
    <n v="0"/>
    <n v="0"/>
    <m/>
    <n v="0"/>
    <s v="OK"/>
    <n v="673400"/>
    <n v="0"/>
    <n v="0"/>
    <n v="0"/>
    <n v="516900"/>
    <n v="156500"/>
    <m/>
    <n v="0"/>
    <m/>
    <n v="0"/>
    <n v="0"/>
    <m/>
    <m/>
    <d v="2015-06-30T00:00:00"/>
    <m/>
    <n v="2"/>
    <m/>
    <m/>
    <n v="3"/>
    <n v="20180330"/>
    <n v="20180324"/>
    <n v="673400"/>
    <n v="156500"/>
    <d v="2023-03-31T00:00:00"/>
  </r>
  <r>
    <n v="891900390"/>
    <s v="HOSPITAL SAN VICENTE FERRER ESE"/>
    <s v="FEVE"/>
    <n v="202416"/>
    <s v="891900390_FEVE_202416"/>
    <s v="FEVE"/>
    <n v="202416"/>
    <d v="2022-07-11T00:00:00"/>
    <n v="6100"/>
    <n v="6100"/>
    <s v="C)Glosas total pendiente por respuesta de IPS"/>
    <x v="4"/>
    <s v="DEVOLUCION"/>
    <n v="6100"/>
    <n v="0"/>
    <m/>
    <n v="0"/>
    <s v="OK"/>
    <n v="6100"/>
    <n v="0"/>
    <n v="0"/>
    <n v="0"/>
    <n v="0"/>
    <n v="0"/>
    <m/>
    <n v="6100"/>
    <s v="PAIWEB: SE DEVUELVE FACTURA CON SOPORTES COMPLETOSY ORIGINALES, YA QUE NO SE EVIDENCIA REGISTRO DEL USUARIOEN EL PAI WEB. FAVOR VERIFICAR PARA TRAMITE DE PAGONANCY"/>
    <n v="6100"/>
    <n v="0"/>
    <m/>
    <m/>
    <d v="2022-08-04T00:00:00"/>
    <m/>
    <n v="9"/>
    <m/>
    <s v="SI"/>
    <n v="1"/>
    <n v="21001231"/>
    <n v="20220817"/>
    <n v="6100"/>
    <n v="0"/>
    <d v="2023-03-31T00:00:00"/>
  </r>
  <r>
    <n v="891900390"/>
    <s v="HOSPITAL SAN VICENTE FERRER ESE"/>
    <s v="FEVE"/>
    <n v="208709"/>
    <s v="891900390_FEVE_208709"/>
    <s v="FEVE"/>
    <n v="208709"/>
    <d v="2022-08-01T00:00:00"/>
    <n v="30500"/>
    <n v="30500"/>
    <s v="C)Glosas total pendiente por respuesta de IPS"/>
    <x v="4"/>
    <s v="DEVOLUCION"/>
    <n v="30500"/>
    <n v="0"/>
    <m/>
    <n v="0"/>
    <s v="OK"/>
    <n v="30500"/>
    <n v="0"/>
    <n v="0"/>
    <n v="0"/>
    <n v="0"/>
    <n v="0"/>
    <m/>
    <n v="30500"/>
    <s v="PAIWEB: Se hace dev de fact con soportes completos yoriginales, NO se evidencia registro del usuario en elPAIWEB. Favor verificar para tramite de pago.NANCY"/>
    <n v="30500"/>
    <n v="0"/>
    <m/>
    <m/>
    <d v="2022-09-12T00:00:00"/>
    <m/>
    <n v="9"/>
    <m/>
    <s v="SI"/>
    <n v="1"/>
    <n v="21001231"/>
    <n v="20220916"/>
    <n v="30500"/>
    <n v="0"/>
    <d v="2023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 sortType="ascending">
      <items count="6">
        <item x="1"/>
        <item x="3"/>
        <item x="4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9" showAll="0"/>
    <pivotField numFmtId="169" showAll="0"/>
    <pivotField showAll="0"/>
    <pivotField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numFmtId="14" showAll="0"/>
  </pivotFields>
  <rowFields count="1">
    <field x="11"/>
  </rowFields>
  <rowItems count="6">
    <i>
      <x v="4"/>
    </i>
    <i>
      <x v="2"/>
    </i>
    <i>
      <x v="1"/>
    </i>
    <i>
      <x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9"/>
  </dataFields>
  <formats count="25">
    <format dxfId="70">
      <pivotArea field="11" type="button" dataOnly="0" labelOnly="1" outline="0" axis="axisRow" fieldPosition="0"/>
    </format>
    <format dxfId="6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8">
      <pivotArea field="11" type="button" dataOnly="0" labelOnly="1" outline="0" axis="axisRow" fieldPosition="0"/>
    </format>
    <format dxfId="6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6">
      <pivotArea field="11" type="button" dataOnly="0" labelOnly="1" outline="0" axis="axisRow" fieldPosition="0"/>
    </format>
    <format dxfId="6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4">
      <pivotArea field="11" type="button" dataOnly="0" labelOnly="1" outline="0" axis="axisRow" fieldPosition="0"/>
    </format>
    <format dxfId="6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2">
      <pivotArea field="11" type="button" dataOnly="0" labelOnly="1" outline="0" axis="axisRow" fieldPosition="0"/>
    </format>
    <format dxfId="6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0">
      <pivotArea field="11" type="button" dataOnly="0" labelOnly="1" outline="0" axis="axisRow" fieldPosition="0"/>
    </format>
    <format dxfId="5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8">
      <pivotArea grandRow="1" outline="0" collapsedLevelsAreSubtotals="1" fieldPosition="0"/>
    </format>
    <format dxfId="57">
      <pivotArea dataOnly="0" labelOnly="1" grandRow="1" outline="0" fieldPosition="0"/>
    </format>
    <format dxfId="1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8">
      <pivotArea type="all" dataOnly="0" outline="0" fieldPosition="0"/>
    </format>
    <format dxfId="7">
      <pivotArea outline="0" collapsedLevelsAreSubtotals="1" fieldPosition="0"/>
    </format>
    <format dxfId="6">
      <pivotArea field="11" type="button" dataOnly="0" labelOnly="1" outline="0" axis="axisRow" fieldPosition="0"/>
    </format>
    <format dxfId="5">
      <pivotArea dataOnly="0" labelOnly="1" fieldPosition="0">
        <references count="1">
          <reference field="11" count="0"/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opLeftCell="A13" workbookViewId="0">
      <selection activeCell="E36" sqref="E36"/>
    </sheetView>
  </sheetViews>
  <sheetFormatPr baseColWidth="10" defaultRowHeight="15" x14ac:dyDescent="0.25"/>
  <sheetData>
    <row r="1" spans="1:10" ht="5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3" t="s">
        <v>7</v>
      </c>
      <c r="I1" s="2" t="s">
        <v>8</v>
      </c>
      <c r="J1" s="2" t="s">
        <v>9</v>
      </c>
    </row>
    <row r="2" spans="1:10" x14ac:dyDescent="0.25">
      <c r="A2" s="4" t="s">
        <v>10</v>
      </c>
      <c r="B2" s="5">
        <v>17504</v>
      </c>
      <c r="C2" s="6">
        <v>21332</v>
      </c>
      <c r="D2" s="5" t="s">
        <v>11</v>
      </c>
      <c r="E2" s="5">
        <v>17504</v>
      </c>
      <c r="F2" s="5" t="s">
        <v>12</v>
      </c>
      <c r="G2" s="7">
        <v>41304</v>
      </c>
      <c r="H2" s="7">
        <v>41304</v>
      </c>
      <c r="I2" s="8">
        <v>223900</v>
      </c>
      <c r="J2" s="8">
        <v>21332</v>
      </c>
    </row>
    <row r="3" spans="1:10" x14ac:dyDescent="0.25">
      <c r="A3" s="4" t="s">
        <v>10</v>
      </c>
      <c r="B3" s="5">
        <v>18847</v>
      </c>
      <c r="C3" s="6">
        <v>617500</v>
      </c>
      <c r="D3" s="5" t="s">
        <v>11</v>
      </c>
      <c r="E3" s="5">
        <v>18847</v>
      </c>
      <c r="F3" s="5" t="s">
        <v>13</v>
      </c>
      <c r="G3" s="7">
        <v>42135</v>
      </c>
      <c r="H3" s="7">
        <v>42135</v>
      </c>
      <c r="I3" s="8">
        <v>651800</v>
      </c>
      <c r="J3" s="8">
        <v>617500</v>
      </c>
    </row>
    <row r="4" spans="1:10" x14ac:dyDescent="0.25">
      <c r="A4" s="4" t="s">
        <v>10</v>
      </c>
      <c r="B4" s="5">
        <v>18948</v>
      </c>
      <c r="C4" s="6">
        <v>22300</v>
      </c>
      <c r="D4" s="5" t="s">
        <v>11</v>
      </c>
      <c r="E4" s="5">
        <v>18948</v>
      </c>
      <c r="F4" s="5" t="s">
        <v>14</v>
      </c>
      <c r="G4" s="7">
        <v>42185</v>
      </c>
      <c r="H4" s="7">
        <v>42185</v>
      </c>
      <c r="I4" s="8">
        <v>539200</v>
      </c>
      <c r="J4" s="8">
        <v>22300</v>
      </c>
    </row>
    <row r="5" spans="1:10" x14ac:dyDescent="0.25">
      <c r="A5" s="4" t="s">
        <v>10</v>
      </c>
      <c r="B5" s="5">
        <v>19769</v>
      </c>
      <c r="C5" s="6">
        <v>45300</v>
      </c>
      <c r="D5" s="5" t="s">
        <v>11</v>
      </c>
      <c r="E5" s="5">
        <v>19769</v>
      </c>
      <c r="F5" s="5" t="s">
        <v>15</v>
      </c>
      <c r="G5" s="7">
        <v>42592</v>
      </c>
      <c r="H5" s="7">
        <v>42592</v>
      </c>
      <c r="I5" s="8">
        <v>328637</v>
      </c>
      <c r="J5" s="8">
        <v>45300</v>
      </c>
    </row>
    <row r="6" spans="1:10" x14ac:dyDescent="0.25">
      <c r="A6" s="4" t="s">
        <v>10</v>
      </c>
      <c r="B6" s="5">
        <v>20236</v>
      </c>
      <c r="C6" s="6">
        <v>633</v>
      </c>
      <c r="D6" s="5" t="s">
        <v>11</v>
      </c>
      <c r="E6" s="5">
        <v>20236</v>
      </c>
      <c r="F6" s="5" t="s">
        <v>16</v>
      </c>
      <c r="G6" s="7">
        <v>42958</v>
      </c>
      <c r="H6" s="7">
        <v>42988</v>
      </c>
      <c r="I6" s="8">
        <v>232767</v>
      </c>
      <c r="J6" s="8">
        <v>232767</v>
      </c>
    </row>
    <row r="7" spans="1:10" x14ac:dyDescent="0.25">
      <c r="A7" s="4" t="s">
        <v>10</v>
      </c>
      <c r="B7" s="5">
        <v>20420</v>
      </c>
      <c r="C7" s="6">
        <v>26400</v>
      </c>
      <c r="D7" s="5" t="s">
        <v>11</v>
      </c>
      <c r="E7" s="5">
        <v>20420</v>
      </c>
      <c r="F7" s="5" t="s">
        <v>17</v>
      </c>
      <c r="G7" s="7">
        <v>42996</v>
      </c>
      <c r="H7" s="7">
        <v>43026</v>
      </c>
      <c r="I7" s="8">
        <v>232767</v>
      </c>
      <c r="J7" s="8">
        <v>232767</v>
      </c>
    </row>
    <row r="8" spans="1:10" x14ac:dyDescent="0.25">
      <c r="A8" s="4" t="s">
        <v>10</v>
      </c>
      <c r="B8" s="5">
        <v>21691</v>
      </c>
      <c r="C8" s="6">
        <v>76440</v>
      </c>
      <c r="D8" s="5" t="s">
        <v>18</v>
      </c>
      <c r="E8" s="5">
        <v>516624</v>
      </c>
      <c r="F8" s="5" t="s">
        <v>19</v>
      </c>
      <c r="G8" s="7">
        <v>44066</v>
      </c>
      <c r="H8" s="7">
        <v>44082</v>
      </c>
      <c r="I8" s="8">
        <v>76440</v>
      </c>
      <c r="J8" s="8">
        <v>76440</v>
      </c>
    </row>
    <row r="9" spans="1:10" x14ac:dyDescent="0.25">
      <c r="A9" s="4" t="s">
        <v>10</v>
      </c>
      <c r="B9" s="5">
        <v>21796</v>
      </c>
      <c r="C9" s="6">
        <v>14438</v>
      </c>
      <c r="D9" s="5" t="s">
        <v>18</v>
      </c>
      <c r="E9" s="5">
        <v>529272</v>
      </c>
      <c r="F9" s="5" t="s">
        <v>20</v>
      </c>
      <c r="G9" s="7">
        <v>44109</v>
      </c>
      <c r="H9" s="7">
        <v>44144</v>
      </c>
      <c r="I9" s="8">
        <v>14951</v>
      </c>
      <c r="J9" s="8">
        <v>14951</v>
      </c>
    </row>
    <row r="10" spans="1:10" x14ac:dyDescent="0.25">
      <c r="A10" s="4" t="s">
        <v>10</v>
      </c>
      <c r="B10" s="5">
        <v>21796</v>
      </c>
      <c r="C10" s="6">
        <v>14438</v>
      </c>
      <c r="D10" s="5" t="s">
        <v>18</v>
      </c>
      <c r="E10" s="5">
        <v>529367</v>
      </c>
      <c r="F10" s="5" t="s">
        <v>21</v>
      </c>
      <c r="G10" s="7">
        <v>44110</v>
      </c>
      <c r="H10" s="7">
        <v>44144</v>
      </c>
      <c r="I10" s="8">
        <v>105600</v>
      </c>
      <c r="J10" s="8">
        <v>105600</v>
      </c>
    </row>
    <row r="11" spans="1:10" x14ac:dyDescent="0.25">
      <c r="A11" s="4" t="s">
        <v>10</v>
      </c>
      <c r="B11" s="5">
        <v>21796</v>
      </c>
      <c r="C11" s="6">
        <v>14438</v>
      </c>
      <c r="D11" s="5" t="s">
        <v>18</v>
      </c>
      <c r="E11" s="5">
        <v>529592</v>
      </c>
      <c r="F11" s="5" t="s">
        <v>22</v>
      </c>
      <c r="G11" s="7">
        <v>44110</v>
      </c>
      <c r="H11" s="7">
        <v>44144</v>
      </c>
      <c r="I11" s="8">
        <v>4500</v>
      </c>
      <c r="J11" s="8">
        <v>4500</v>
      </c>
    </row>
    <row r="12" spans="1:10" x14ac:dyDescent="0.25">
      <c r="A12" s="4" t="s">
        <v>10</v>
      </c>
      <c r="B12" s="5">
        <v>21796</v>
      </c>
      <c r="C12" s="6">
        <v>14438</v>
      </c>
      <c r="D12" s="5" t="s">
        <v>18</v>
      </c>
      <c r="E12" s="5">
        <v>534571</v>
      </c>
      <c r="F12" s="5" t="s">
        <v>23</v>
      </c>
      <c r="G12" s="7">
        <v>44125</v>
      </c>
      <c r="H12" s="7">
        <v>44144</v>
      </c>
      <c r="I12" s="8">
        <v>61397</v>
      </c>
      <c r="J12" s="8">
        <v>61397</v>
      </c>
    </row>
    <row r="13" spans="1:10" x14ac:dyDescent="0.25">
      <c r="A13" s="4" t="s">
        <v>10</v>
      </c>
      <c r="B13" s="5">
        <v>21833</v>
      </c>
      <c r="C13" s="6">
        <v>294</v>
      </c>
      <c r="D13" s="5" t="s">
        <v>24</v>
      </c>
      <c r="E13" s="5">
        <v>4021</v>
      </c>
      <c r="F13" s="5" t="s">
        <v>25</v>
      </c>
      <c r="G13" s="7">
        <v>44151</v>
      </c>
      <c r="H13" s="7">
        <v>44174</v>
      </c>
      <c r="I13" s="8">
        <v>77894</v>
      </c>
      <c r="J13" s="8">
        <v>77894</v>
      </c>
    </row>
    <row r="14" spans="1:10" x14ac:dyDescent="0.25">
      <c r="A14" s="4" t="s">
        <v>10</v>
      </c>
      <c r="B14" s="5">
        <v>21925</v>
      </c>
      <c r="C14" s="6">
        <v>188985</v>
      </c>
      <c r="D14" s="5" t="s">
        <v>24</v>
      </c>
      <c r="E14" s="5">
        <v>21470</v>
      </c>
      <c r="F14" s="5" t="s">
        <v>26</v>
      </c>
      <c r="G14" s="7">
        <v>44200</v>
      </c>
      <c r="H14" s="7">
        <v>44237</v>
      </c>
      <c r="I14" s="8">
        <v>57600</v>
      </c>
      <c r="J14" s="8">
        <v>57600</v>
      </c>
    </row>
    <row r="15" spans="1:10" x14ac:dyDescent="0.25">
      <c r="A15" s="4" t="s">
        <v>10</v>
      </c>
      <c r="B15" s="5">
        <v>21925</v>
      </c>
      <c r="C15" s="6">
        <v>188985</v>
      </c>
      <c r="D15" s="5" t="s">
        <v>24</v>
      </c>
      <c r="E15" s="5">
        <v>22082</v>
      </c>
      <c r="F15" s="5" t="s">
        <v>27</v>
      </c>
      <c r="G15" s="7">
        <v>44201</v>
      </c>
      <c r="H15" s="7">
        <v>44237</v>
      </c>
      <c r="I15" s="8">
        <v>57600</v>
      </c>
      <c r="J15" s="8">
        <v>57600</v>
      </c>
    </row>
    <row r="16" spans="1:10" x14ac:dyDescent="0.25">
      <c r="A16" s="4" t="s">
        <v>10</v>
      </c>
      <c r="B16" s="5">
        <v>21925</v>
      </c>
      <c r="C16" s="6">
        <v>188985</v>
      </c>
      <c r="D16" s="5" t="s">
        <v>24</v>
      </c>
      <c r="E16" s="5">
        <v>23118</v>
      </c>
      <c r="F16" s="5" t="s">
        <v>28</v>
      </c>
      <c r="G16" s="7">
        <v>44203</v>
      </c>
      <c r="H16" s="7">
        <v>44237</v>
      </c>
      <c r="I16" s="8">
        <v>73785</v>
      </c>
      <c r="J16" s="8">
        <v>73785</v>
      </c>
    </row>
    <row r="17" spans="1:10" x14ac:dyDescent="0.25">
      <c r="A17" s="4" t="s">
        <v>10</v>
      </c>
      <c r="B17" s="5">
        <v>22082</v>
      </c>
      <c r="C17" s="6">
        <v>141528</v>
      </c>
      <c r="D17" s="5" t="s">
        <v>24</v>
      </c>
      <c r="E17" s="5">
        <v>72593</v>
      </c>
      <c r="F17" s="5" t="s">
        <v>29</v>
      </c>
      <c r="G17" s="7">
        <v>44344</v>
      </c>
      <c r="H17" s="7">
        <v>44351</v>
      </c>
      <c r="I17" s="8">
        <v>75463</v>
      </c>
      <c r="J17" s="8">
        <v>75463</v>
      </c>
    </row>
    <row r="18" spans="1:10" x14ac:dyDescent="0.25">
      <c r="A18" s="4" t="s">
        <v>10</v>
      </c>
      <c r="B18" s="5">
        <v>22082</v>
      </c>
      <c r="C18" s="6">
        <v>141528</v>
      </c>
      <c r="D18" s="5" t="s">
        <v>24</v>
      </c>
      <c r="E18" s="5">
        <v>73351</v>
      </c>
      <c r="F18" s="5" t="s">
        <v>30</v>
      </c>
      <c r="G18" s="7">
        <v>44345</v>
      </c>
      <c r="H18" s="7">
        <v>44351</v>
      </c>
      <c r="I18" s="8">
        <v>66065</v>
      </c>
      <c r="J18" s="8">
        <v>66065</v>
      </c>
    </row>
    <row r="19" spans="1:10" x14ac:dyDescent="0.25">
      <c r="A19" s="4" t="s">
        <v>10</v>
      </c>
      <c r="B19" s="5">
        <v>22229</v>
      </c>
      <c r="C19" s="6">
        <v>5500</v>
      </c>
      <c r="D19" s="5" t="s">
        <v>31</v>
      </c>
      <c r="E19" s="5">
        <v>2232</v>
      </c>
      <c r="F19" s="5" t="s">
        <v>32</v>
      </c>
      <c r="G19" s="7">
        <v>44433</v>
      </c>
      <c r="H19" s="7">
        <v>44449</v>
      </c>
      <c r="I19" s="8">
        <v>5500</v>
      </c>
      <c r="J19" s="8">
        <v>5500</v>
      </c>
    </row>
    <row r="20" spans="1:10" x14ac:dyDescent="0.25">
      <c r="A20" s="4" t="s">
        <v>10</v>
      </c>
      <c r="B20" s="5">
        <v>22551</v>
      </c>
      <c r="C20" s="6">
        <v>497742</v>
      </c>
      <c r="D20" s="5" t="s">
        <v>24</v>
      </c>
      <c r="E20" s="5">
        <v>147261</v>
      </c>
      <c r="F20" s="5" t="s">
        <v>33</v>
      </c>
      <c r="G20" s="7">
        <v>44564</v>
      </c>
      <c r="H20" s="7">
        <v>44599</v>
      </c>
      <c r="I20" s="8">
        <v>497742</v>
      </c>
      <c r="J20" s="8">
        <v>497742</v>
      </c>
    </row>
    <row r="21" spans="1:10" x14ac:dyDescent="0.25">
      <c r="A21" s="4" t="s">
        <v>10</v>
      </c>
      <c r="B21" s="5">
        <v>22650</v>
      </c>
      <c r="C21" s="6">
        <v>243751</v>
      </c>
      <c r="D21" s="5" t="s">
        <v>24</v>
      </c>
      <c r="E21" s="5">
        <v>164370</v>
      </c>
      <c r="F21" s="5" t="s">
        <v>34</v>
      </c>
      <c r="G21" s="7">
        <v>44630</v>
      </c>
      <c r="H21" s="7">
        <v>44661</v>
      </c>
      <c r="I21" s="8">
        <v>104130</v>
      </c>
      <c r="J21" s="8">
        <v>104130</v>
      </c>
    </row>
    <row r="22" spans="1:10" x14ac:dyDescent="0.25">
      <c r="A22" s="4" t="s">
        <v>10</v>
      </c>
      <c r="B22" s="5">
        <v>22650</v>
      </c>
      <c r="C22" s="6">
        <v>243751</v>
      </c>
      <c r="D22" s="5" t="s">
        <v>24</v>
      </c>
      <c r="E22" s="5">
        <v>164378</v>
      </c>
      <c r="F22" s="5" t="s">
        <v>35</v>
      </c>
      <c r="G22" s="7">
        <v>44630</v>
      </c>
      <c r="H22" s="7">
        <v>44661</v>
      </c>
      <c r="I22" s="8">
        <v>139621</v>
      </c>
      <c r="J22" s="8">
        <v>139621</v>
      </c>
    </row>
    <row r="23" spans="1:10" x14ac:dyDescent="0.25">
      <c r="A23" s="4" t="s">
        <v>10</v>
      </c>
      <c r="B23" s="5">
        <v>22698</v>
      </c>
      <c r="C23" s="6">
        <v>12200</v>
      </c>
      <c r="D23" s="5" t="s">
        <v>24</v>
      </c>
      <c r="E23" s="5">
        <v>178548</v>
      </c>
      <c r="F23" s="5" t="s">
        <v>36</v>
      </c>
      <c r="G23" s="7">
        <v>44677</v>
      </c>
      <c r="H23" s="7">
        <v>44687</v>
      </c>
      <c r="I23" s="8">
        <v>12200</v>
      </c>
      <c r="J23" s="8">
        <v>12200</v>
      </c>
    </row>
    <row r="24" spans="1:10" x14ac:dyDescent="0.25">
      <c r="A24" s="4" t="s">
        <v>10</v>
      </c>
      <c r="B24" s="5">
        <v>22744</v>
      </c>
      <c r="C24" s="6">
        <v>28903</v>
      </c>
      <c r="D24" s="5" t="s">
        <v>24</v>
      </c>
      <c r="E24" s="5">
        <v>185289</v>
      </c>
      <c r="F24" s="5" t="s">
        <v>37</v>
      </c>
      <c r="G24" s="7">
        <v>44698</v>
      </c>
      <c r="H24" s="7">
        <v>44720</v>
      </c>
      <c r="I24" s="8">
        <v>216587</v>
      </c>
      <c r="J24" s="8">
        <v>216587</v>
      </c>
    </row>
    <row r="25" spans="1:10" x14ac:dyDescent="0.25">
      <c r="A25" s="4" t="s">
        <v>10</v>
      </c>
      <c r="B25" s="5">
        <v>22744</v>
      </c>
      <c r="C25" s="6">
        <v>28903</v>
      </c>
      <c r="D25" s="5" t="s">
        <v>24</v>
      </c>
      <c r="E25" s="5">
        <v>185300</v>
      </c>
      <c r="F25" s="5" t="s">
        <v>38</v>
      </c>
      <c r="G25" s="7">
        <v>44698</v>
      </c>
      <c r="H25" s="7">
        <v>44720</v>
      </c>
      <c r="I25" s="8">
        <v>81347</v>
      </c>
      <c r="J25" s="8">
        <v>81347</v>
      </c>
    </row>
    <row r="26" spans="1:10" x14ac:dyDescent="0.25">
      <c r="A26" s="4" t="s">
        <v>10</v>
      </c>
      <c r="B26" s="5">
        <v>22744</v>
      </c>
      <c r="C26" s="6">
        <v>28903</v>
      </c>
      <c r="D26" s="5" t="s">
        <v>24</v>
      </c>
      <c r="E26" s="5">
        <v>189382</v>
      </c>
      <c r="F26" s="5" t="s">
        <v>39</v>
      </c>
      <c r="G26" s="7">
        <v>44708</v>
      </c>
      <c r="H26" s="7">
        <v>44720</v>
      </c>
      <c r="I26" s="8">
        <v>6100</v>
      </c>
      <c r="J26" s="8">
        <v>6100</v>
      </c>
    </row>
    <row r="27" spans="1:10" x14ac:dyDescent="0.25">
      <c r="A27" s="4" t="s">
        <v>10</v>
      </c>
      <c r="B27" s="5">
        <v>22786</v>
      </c>
      <c r="C27" s="6">
        <v>90539</v>
      </c>
      <c r="D27" s="5" t="s">
        <v>24</v>
      </c>
      <c r="E27" s="5">
        <v>196561</v>
      </c>
      <c r="F27" s="5" t="s">
        <v>40</v>
      </c>
      <c r="G27" s="7">
        <v>44732</v>
      </c>
      <c r="H27" s="7">
        <v>44752</v>
      </c>
      <c r="I27" s="8">
        <v>90539</v>
      </c>
      <c r="J27" s="8">
        <v>90539</v>
      </c>
    </row>
    <row r="28" spans="1:10" x14ac:dyDescent="0.25">
      <c r="A28" s="4" t="s">
        <v>10</v>
      </c>
      <c r="B28" s="5">
        <v>22826</v>
      </c>
      <c r="C28" s="6">
        <v>6100</v>
      </c>
      <c r="D28" s="5" t="s">
        <v>24</v>
      </c>
      <c r="E28" s="5">
        <v>202416</v>
      </c>
      <c r="F28" s="5" t="s">
        <v>41</v>
      </c>
      <c r="G28" s="7">
        <v>44753</v>
      </c>
      <c r="H28" s="7">
        <v>44777</v>
      </c>
      <c r="I28" s="8">
        <v>6100</v>
      </c>
      <c r="J28" s="8">
        <v>6100</v>
      </c>
    </row>
    <row r="29" spans="1:10" x14ac:dyDescent="0.25">
      <c r="A29" s="4" t="s">
        <v>10</v>
      </c>
      <c r="B29" s="5">
        <v>22843</v>
      </c>
      <c r="C29" s="6">
        <v>30500</v>
      </c>
      <c r="D29" s="5" t="s">
        <v>24</v>
      </c>
      <c r="E29" s="5">
        <v>208709</v>
      </c>
      <c r="F29" s="5" t="s">
        <v>42</v>
      </c>
      <c r="G29" s="7">
        <v>44774</v>
      </c>
      <c r="H29" s="7">
        <v>44816</v>
      </c>
      <c r="I29" s="8">
        <v>30500</v>
      </c>
      <c r="J29" s="8">
        <v>30500</v>
      </c>
    </row>
    <row r="30" spans="1:10" x14ac:dyDescent="0.25">
      <c r="A30" s="4" t="s">
        <v>10</v>
      </c>
      <c r="B30" s="5">
        <v>22844</v>
      </c>
      <c r="C30" s="6">
        <v>67139</v>
      </c>
      <c r="D30" s="5" t="s">
        <v>24</v>
      </c>
      <c r="E30" s="5">
        <v>213191</v>
      </c>
      <c r="F30" s="5" t="s">
        <v>43</v>
      </c>
      <c r="G30" s="7">
        <v>44788</v>
      </c>
      <c r="H30" s="7">
        <v>44816</v>
      </c>
      <c r="I30" s="8">
        <v>67139</v>
      </c>
      <c r="J30" s="8">
        <v>67139</v>
      </c>
    </row>
    <row r="31" spans="1:10" x14ac:dyDescent="0.25">
      <c r="A31" s="4" t="s">
        <v>10</v>
      </c>
      <c r="B31" s="5">
        <v>22892</v>
      </c>
      <c r="C31" s="6">
        <v>89300</v>
      </c>
      <c r="D31" s="5" t="s">
        <v>24</v>
      </c>
      <c r="E31" s="5">
        <v>227844</v>
      </c>
      <c r="F31" s="5" t="s">
        <v>44</v>
      </c>
      <c r="G31" s="7">
        <v>44834</v>
      </c>
      <c r="H31" s="7">
        <v>44844</v>
      </c>
      <c r="I31" s="8">
        <v>89300</v>
      </c>
      <c r="J31" s="8">
        <v>89300</v>
      </c>
    </row>
    <row r="32" spans="1:10" x14ac:dyDescent="0.25">
      <c r="A32" s="4" t="s">
        <v>10</v>
      </c>
      <c r="B32" s="5">
        <v>22993</v>
      </c>
      <c r="C32" s="6">
        <v>80231</v>
      </c>
      <c r="D32" s="5" t="s">
        <v>24</v>
      </c>
      <c r="E32" s="5">
        <v>236551</v>
      </c>
      <c r="F32" s="5" t="s">
        <v>45</v>
      </c>
      <c r="G32" s="7">
        <v>44872</v>
      </c>
      <c r="H32" s="7">
        <v>0</v>
      </c>
      <c r="I32" s="8">
        <v>80231</v>
      </c>
      <c r="J32" s="8">
        <v>80231</v>
      </c>
    </row>
    <row r="33" spans="1:10" x14ac:dyDescent="0.25">
      <c r="A33" s="4" t="s">
        <v>10</v>
      </c>
      <c r="B33" s="5">
        <v>23040</v>
      </c>
      <c r="C33" s="6">
        <v>114979</v>
      </c>
      <c r="D33" s="5" t="s">
        <v>24</v>
      </c>
      <c r="E33" s="5">
        <v>246091</v>
      </c>
      <c r="F33" s="5" t="s">
        <v>46</v>
      </c>
      <c r="G33" s="7">
        <v>44918</v>
      </c>
      <c r="H33" s="7">
        <v>44936</v>
      </c>
      <c r="I33" s="8">
        <v>114979</v>
      </c>
      <c r="J33" s="8">
        <v>114979</v>
      </c>
    </row>
    <row r="34" spans="1:10" x14ac:dyDescent="0.25">
      <c r="A34" s="4" t="s">
        <v>10</v>
      </c>
      <c r="B34" s="5">
        <v>23086</v>
      </c>
      <c r="C34" s="6">
        <v>758459</v>
      </c>
      <c r="D34" s="5" t="s">
        <v>24</v>
      </c>
      <c r="E34" s="5">
        <v>247806</v>
      </c>
      <c r="F34" s="5" t="s">
        <v>47</v>
      </c>
      <c r="G34" s="7">
        <v>44927</v>
      </c>
      <c r="H34" s="7">
        <v>44965</v>
      </c>
      <c r="I34" s="8">
        <v>758459</v>
      </c>
      <c r="J34" s="8">
        <v>758459</v>
      </c>
    </row>
    <row r="35" spans="1:10" x14ac:dyDescent="0.25">
      <c r="A35" s="4" t="s">
        <v>10</v>
      </c>
      <c r="B35" s="5">
        <v>23179</v>
      </c>
      <c r="C35" s="6">
        <v>24400</v>
      </c>
      <c r="D35" s="5" t="s">
        <v>24</v>
      </c>
      <c r="E35" s="5">
        <v>264559</v>
      </c>
      <c r="F35" s="5" t="s">
        <v>48</v>
      </c>
      <c r="G35" s="7">
        <v>45000</v>
      </c>
      <c r="H35" s="7">
        <v>0</v>
      </c>
      <c r="I35" s="8">
        <v>24400</v>
      </c>
      <c r="J35" s="8">
        <v>24400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6"/>
  <sheetViews>
    <sheetView showGridLines="0" topLeftCell="A2" zoomScale="73" zoomScaleNormal="73" workbookViewId="0">
      <selection activeCell="A2" sqref="A2"/>
    </sheetView>
  </sheetViews>
  <sheetFormatPr baseColWidth="10" defaultRowHeight="15" x14ac:dyDescent="0.25"/>
  <cols>
    <col min="1" max="1" width="11.85546875" bestFit="1" customWidth="1"/>
    <col min="2" max="2" width="32.42578125" bestFit="1" customWidth="1"/>
    <col min="5" max="5" width="25.42578125" bestFit="1" customWidth="1"/>
    <col min="8" max="8" width="15.140625" bestFit="1" customWidth="1"/>
    <col min="9" max="10" width="14.85546875" bestFit="1" customWidth="1"/>
    <col min="12" max="12" width="47" bestFit="1" customWidth="1"/>
    <col min="13" max="13" width="21.42578125" bestFit="1" customWidth="1"/>
    <col min="24" max="24" width="14.42578125" bestFit="1" customWidth="1"/>
    <col min="25" max="25" width="14.7109375" customWidth="1"/>
    <col min="26" max="26" width="14.42578125" bestFit="1" customWidth="1"/>
    <col min="27" max="27" width="17.42578125" customWidth="1"/>
    <col min="29" max="29" width="15.28515625" customWidth="1"/>
    <col min="30" max="30" width="20.42578125" customWidth="1"/>
    <col min="31" max="31" width="17.28515625" customWidth="1"/>
    <col min="32" max="32" width="14.5703125" bestFit="1" customWidth="1"/>
    <col min="40" max="40" width="14.28515625" bestFit="1" customWidth="1"/>
    <col min="41" max="41" width="14.42578125" bestFit="1" customWidth="1"/>
    <col min="42" max="42" width="12.28515625" bestFit="1" customWidth="1"/>
  </cols>
  <sheetData>
    <row r="1" spans="1:42" s="62" customFormat="1" x14ac:dyDescent="0.25">
      <c r="I1" s="62">
        <f>SUBTOTAL(9,I3:I36)</f>
        <v>5205240</v>
      </c>
      <c r="J1" s="62">
        <f>SUBTOTAL(9,J3:J36)</f>
        <v>4168135</v>
      </c>
      <c r="N1" s="62">
        <f>SUBTOTAL(9,N3:N36)</f>
        <v>36600</v>
      </c>
      <c r="O1" s="62">
        <f>SUBTOTAL(9,O3:O36)</f>
        <v>0</v>
      </c>
      <c r="Q1" s="62">
        <f>SUBTOTAL(9,Q3:Q36)</f>
        <v>24400</v>
      </c>
      <c r="T1" s="62">
        <f>SUBTOTAL(9,T3:T36)</f>
        <v>0</v>
      </c>
      <c r="U1" s="62">
        <f>SUBTOTAL(9,U3:U36)</f>
        <v>0</v>
      </c>
      <c r="X1" s="62">
        <f>SUBTOTAL(9,X3:X36)</f>
        <v>1037700</v>
      </c>
      <c r="Z1" s="62">
        <f>SUBTOTAL(9,Z3:Z36)</f>
        <v>36600</v>
      </c>
      <c r="AC1" s="62">
        <f>SUBTOTAL(9,AC3:AC36)</f>
        <v>1333911</v>
      </c>
    </row>
    <row r="2" spans="1:42" ht="60" x14ac:dyDescent="0.25">
      <c r="A2" s="51" t="s">
        <v>71</v>
      </c>
      <c r="B2" s="51" t="s">
        <v>72</v>
      </c>
      <c r="C2" s="51" t="s">
        <v>73</v>
      </c>
      <c r="D2" s="51" t="s">
        <v>4</v>
      </c>
      <c r="E2" s="52" t="s">
        <v>74</v>
      </c>
      <c r="F2" s="51" t="s">
        <v>75</v>
      </c>
      <c r="G2" s="51" t="s">
        <v>76</v>
      </c>
      <c r="H2" s="51" t="s">
        <v>77</v>
      </c>
      <c r="I2" s="53" t="s">
        <v>78</v>
      </c>
      <c r="J2" s="53" t="s">
        <v>79</v>
      </c>
      <c r="K2" s="51" t="s">
        <v>80</v>
      </c>
      <c r="L2" s="54" t="s">
        <v>81</v>
      </c>
      <c r="M2" s="54" t="s">
        <v>82</v>
      </c>
      <c r="N2" s="55" t="s">
        <v>83</v>
      </c>
      <c r="O2" s="55" t="s">
        <v>84</v>
      </c>
      <c r="P2" s="54" t="s">
        <v>85</v>
      </c>
      <c r="Q2" s="55" t="s">
        <v>86</v>
      </c>
      <c r="R2" s="51" t="s">
        <v>87</v>
      </c>
      <c r="S2" s="53" t="s">
        <v>88</v>
      </c>
      <c r="T2" s="56" t="s">
        <v>89</v>
      </c>
      <c r="U2" s="56" t="s">
        <v>90</v>
      </c>
      <c r="V2" s="53" t="s">
        <v>91</v>
      </c>
      <c r="W2" s="53" t="s">
        <v>92</v>
      </c>
      <c r="X2" s="57" t="s">
        <v>93</v>
      </c>
      <c r="Y2" s="57" t="s">
        <v>94</v>
      </c>
      <c r="Z2" s="57" t="s">
        <v>95</v>
      </c>
      <c r="AA2" s="57" t="s">
        <v>96</v>
      </c>
      <c r="AB2" s="53" t="s">
        <v>97</v>
      </c>
      <c r="AC2" s="55" t="s">
        <v>98</v>
      </c>
      <c r="AD2" s="54" t="s">
        <v>99</v>
      </c>
      <c r="AE2" s="54" t="s">
        <v>100</v>
      </c>
      <c r="AF2" s="51" t="s">
        <v>101</v>
      </c>
      <c r="AG2" s="51" t="s">
        <v>102</v>
      </c>
      <c r="AH2" s="52" t="s">
        <v>103</v>
      </c>
      <c r="AI2" s="51" t="s">
        <v>104</v>
      </c>
      <c r="AJ2" s="51" t="s">
        <v>105</v>
      </c>
      <c r="AK2" s="51" t="s">
        <v>106</v>
      </c>
      <c r="AL2" s="51" t="s">
        <v>107</v>
      </c>
      <c r="AM2" s="51" t="s">
        <v>108</v>
      </c>
      <c r="AN2" s="53" t="s">
        <v>109</v>
      </c>
      <c r="AO2" s="53" t="s">
        <v>110</v>
      </c>
      <c r="AP2" s="51" t="s">
        <v>111</v>
      </c>
    </row>
    <row r="3" spans="1:42" x14ac:dyDescent="0.25">
      <c r="A3" s="58">
        <v>891900390</v>
      </c>
      <c r="B3" s="58" t="s">
        <v>112</v>
      </c>
      <c r="C3" s="58" t="s">
        <v>24</v>
      </c>
      <c r="D3" s="58">
        <v>4021</v>
      </c>
      <c r="E3" s="58" t="s">
        <v>113</v>
      </c>
      <c r="F3" s="58"/>
      <c r="G3" s="58"/>
      <c r="H3" s="59">
        <v>44151</v>
      </c>
      <c r="I3" s="60">
        <v>77894</v>
      </c>
      <c r="J3" s="60">
        <v>77894</v>
      </c>
      <c r="K3" s="58" t="s">
        <v>114</v>
      </c>
      <c r="L3" s="58" t="s">
        <v>115</v>
      </c>
      <c r="M3" s="58"/>
      <c r="N3" s="60">
        <v>0</v>
      </c>
      <c r="O3" s="60">
        <v>0</v>
      </c>
      <c r="P3" s="58"/>
      <c r="Q3" s="60">
        <v>0</v>
      </c>
      <c r="R3" s="58" t="s">
        <v>116</v>
      </c>
      <c r="S3" s="60">
        <v>0</v>
      </c>
      <c r="T3" s="60">
        <v>0</v>
      </c>
      <c r="U3" s="60">
        <v>0</v>
      </c>
      <c r="V3" s="60">
        <v>0</v>
      </c>
      <c r="W3" s="60">
        <v>0</v>
      </c>
      <c r="X3" s="60">
        <v>0</v>
      </c>
      <c r="Y3" s="58"/>
      <c r="Z3" s="60">
        <v>0</v>
      </c>
      <c r="AA3" s="58"/>
      <c r="AB3" s="60">
        <v>0</v>
      </c>
      <c r="AC3" s="60">
        <v>0</v>
      </c>
      <c r="AD3" s="58"/>
      <c r="AE3" s="58"/>
      <c r="AF3" s="59">
        <v>44174</v>
      </c>
      <c r="AG3" s="58"/>
      <c r="AH3" s="58"/>
      <c r="AI3" s="58"/>
      <c r="AJ3" s="58"/>
      <c r="AK3" s="58"/>
      <c r="AL3" s="58"/>
      <c r="AM3" s="58"/>
      <c r="AN3" s="60">
        <v>0</v>
      </c>
      <c r="AO3" s="60">
        <v>0</v>
      </c>
      <c r="AP3" s="59">
        <v>45016</v>
      </c>
    </row>
    <row r="4" spans="1:42" x14ac:dyDescent="0.25">
      <c r="A4" s="58">
        <v>891900390</v>
      </c>
      <c r="B4" s="58" t="s">
        <v>112</v>
      </c>
      <c r="C4" s="58"/>
      <c r="D4" s="58">
        <v>19769</v>
      </c>
      <c r="E4" s="58" t="s">
        <v>117</v>
      </c>
      <c r="F4" s="58"/>
      <c r="G4" s="58"/>
      <c r="H4" s="59">
        <v>42592</v>
      </c>
      <c r="I4" s="60">
        <v>328637</v>
      </c>
      <c r="J4" s="60">
        <v>45300</v>
      </c>
      <c r="K4" s="58" t="s">
        <v>114</v>
      </c>
      <c r="L4" s="58" t="s">
        <v>115</v>
      </c>
      <c r="M4" s="58"/>
      <c r="N4" s="60">
        <v>0</v>
      </c>
      <c r="O4" s="60">
        <v>0</v>
      </c>
      <c r="P4" s="58"/>
      <c r="Q4" s="60">
        <v>0</v>
      </c>
      <c r="R4" s="58" t="s">
        <v>116</v>
      </c>
      <c r="S4" s="60">
        <v>0</v>
      </c>
      <c r="T4" s="60">
        <v>0</v>
      </c>
      <c r="U4" s="60">
        <v>0</v>
      </c>
      <c r="V4" s="60">
        <v>0</v>
      </c>
      <c r="W4" s="60">
        <v>0</v>
      </c>
      <c r="X4" s="60">
        <v>0</v>
      </c>
      <c r="Y4" s="58"/>
      <c r="Z4" s="60">
        <v>0</v>
      </c>
      <c r="AA4" s="58"/>
      <c r="AB4" s="60">
        <v>0</v>
      </c>
      <c r="AC4" s="60">
        <v>0</v>
      </c>
      <c r="AD4" s="58"/>
      <c r="AE4" s="58"/>
      <c r="AF4" s="59">
        <v>42592</v>
      </c>
      <c r="AG4" s="58"/>
      <c r="AH4" s="58"/>
      <c r="AI4" s="58"/>
      <c r="AJ4" s="58"/>
      <c r="AK4" s="58"/>
      <c r="AL4" s="58"/>
      <c r="AM4" s="58"/>
      <c r="AN4" s="60">
        <v>0</v>
      </c>
      <c r="AO4" s="60">
        <v>0</v>
      </c>
      <c r="AP4" s="59">
        <v>45016</v>
      </c>
    </row>
    <row r="5" spans="1:42" x14ac:dyDescent="0.25">
      <c r="A5" s="58">
        <v>891900390</v>
      </c>
      <c r="B5" s="58" t="s">
        <v>112</v>
      </c>
      <c r="C5" s="58"/>
      <c r="D5" s="58">
        <v>20236</v>
      </c>
      <c r="E5" s="58" t="s">
        <v>118</v>
      </c>
      <c r="F5" s="58"/>
      <c r="G5" s="58"/>
      <c r="H5" s="59">
        <v>42958</v>
      </c>
      <c r="I5" s="60">
        <v>232767</v>
      </c>
      <c r="J5" s="60">
        <v>232767</v>
      </c>
      <c r="K5" s="58" t="s">
        <v>114</v>
      </c>
      <c r="L5" s="58" t="s">
        <v>115</v>
      </c>
      <c r="M5" s="58"/>
      <c r="N5" s="60">
        <v>0</v>
      </c>
      <c r="O5" s="60">
        <v>0</v>
      </c>
      <c r="P5" s="58"/>
      <c r="Q5" s="60">
        <v>0</v>
      </c>
      <c r="R5" s="58" t="s">
        <v>116</v>
      </c>
      <c r="S5" s="60">
        <v>0</v>
      </c>
      <c r="T5" s="60">
        <v>0</v>
      </c>
      <c r="U5" s="60">
        <v>0</v>
      </c>
      <c r="V5" s="60">
        <v>0</v>
      </c>
      <c r="W5" s="60">
        <v>0</v>
      </c>
      <c r="X5" s="60">
        <v>0</v>
      </c>
      <c r="Y5" s="58"/>
      <c r="Z5" s="60">
        <v>0</v>
      </c>
      <c r="AA5" s="58"/>
      <c r="AB5" s="60">
        <v>0</v>
      </c>
      <c r="AC5" s="60">
        <v>0</v>
      </c>
      <c r="AD5" s="58"/>
      <c r="AE5" s="58"/>
      <c r="AF5" s="59">
        <v>42988</v>
      </c>
      <c r="AG5" s="58"/>
      <c r="AH5" s="58"/>
      <c r="AI5" s="58"/>
      <c r="AJ5" s="58"/>
      <c r="AK5" s="58"/>
      <c r="AL5" s="58"/>
      <c r="AM5" s="58"/>
      <c r="AN5" s="60">
        <v>0</v>
      </c>
      <c r="AO5" s="60">
        <v>0</v>
      </c>
      <c r="AP5" s="59">
        <v>45016</v>
      </c>
    </row>
    <row r="6" spans="1:42" x14ac:dyDescent="0.25">
      <c r="A6" s="58">
        <v>891900390</v>
      </c>
      <c r="B6" s="58" t="s">
        <v>112</v>
      </c>
      <c r="C6" s="58"/>
      <c r="D6" s="58">
        <v>20420</v>
      </c>
      <c r="E6" s="58" t="s">
        <v>119</v>
      </c>
      <c r="F6" s="58"/>
      <c r="G6" s="58"/>
      <c r="H6" s="59">
        <v>42996</v>
      </c>
      <c r="I6" s="60">
        <v>232767</v>
      </c>
      <c r="J6" s="60">
        <v>232767</v>
      </c>
      <c r="K6" s="58" t="s">
        <v>114</v>
      </c>
      <c r="L6" s="58" t="s">
        <v>115</v>
      </c>
      <c r="M6" s="58"/>
      <c r="N6" s="60">
        <v>0</v>
      </c>
      <c r="O6" s="60">
        <v>0</v>
      </c>
      <c r="P6" s="58"/>
      <c r="Q6" s="60">
        <v>0</v>
      </c>
      <c r="R6" s="58" t="s">
        <v>116</v>
      </c>
      <c r="S6" s="60">
        <v>0</v>
      </c>
      <c r="T6" s="60">
        <v>0</v>
      </c>
      <c r="U6" s="60">
        <v>0</v>
      </c>
      <c r="V6" s="60">
        <v>0</v>
      </c>
      <c r="W6" s="60">
        <v>0</v>
      </c>
      <c r="X6" s="60">
        <v>0</v>
      </c>
      <c r="Y6" s="58"/>
      <c r="Z6" s="60">
        <v>0</v>
      </c>
      <c r="AA6" s="58"/>
      <c r="AB6" s="60">
        <v>0</v>
      </c>
      <c r="AC6" s="60">
        <v>0</v>
      </c>
      <c r="AD6" s="58"/>
      <c r="AE6" s="58"/>
      <c r="AF6" s="59">
        <v>43026</v>
      </c>
      <c r="AG6" s="58"/>
      <c r="AH6" s="58"/>
      <c r="AI6" s="58"/>
      <c r="AJ6" s="58"/>
      <c r="AK6" s="58"/>
      <c r="AL6" s="58"/>
      <c r="AM6" s="58"/>
      <c r="AN6" s="60">
        <v>0</v>
      </c>
      <c r="AO6" s="60">
        <v>0</v>
      </c>
      <c r="AP6" s="59">
        <v>45016</v>
      </c>
    </row>
    <row r="7" spans="1:42" x14ac:dyDescent="0.25">
      <c r="A7" s="58">
        <v>891900390</v>
      </c>
      <c r="B7" s="58" t="s">
        <v>112</v>
      </c>
      <c r="C7" s="58" t="s">
        <v>24</v>
      </c>
      <c r="D7" s="58">
        <v>21470</v>
      </c>
      <c r="E7" s="58" t="s">
        <v>120</v>
      </c>
      <c r="F7" s="58"/>
      <c r="G7" s="58"/>
      <c r="H7" s="59">
        <v>44200</v>
      </c>
      <c r="I7" s="60">
        <v>57600</v>
      </c>
      <c r="J7" s="60">
        <v>57600</v>
      </c>
      <c r="K7" s="58" t="s">
        <v>114</v>
      </c>
      <c r="L7" s="58" t="s">
        <v>115</v>
      </c>
      <c r="M7" s="58"/>
      <c r="N7" s="60">
        <v>0</v>
      </c>
      <c r="O7" s="60">
        <v>0</v>
      </c>
      <c r="P7" s="58"/>
      <c r="Q7" s="60">
        <v>0</v>
      </c>
      <c r="R7" s="58" t="s">
        <v>116</v>
      </c>
      <c r="S7" s="60">
        <v>0</v>
      </c>
      <c r="T7" s="60">
        <v>0</v>
      </c>
      <c r="U7" s="60">
        <v>0</v>
      </c>
      <c r="V7" s="60">
        <v>0</v>
      </c>
      <c r="W7" s="60">
        <v>0</v>
      </c>
      <c r="X7" s="60">
        <v>0</v>
      </c>
      <c r="Y7" s="58"/>
      <c r="Z7" s="60">
        <v>0</v>
      </c>
      <c r="AA7" s="58"/>
      <c r="AB7" s="60">
        <v>0</v>
      </c>
      <c r="AC7" s="60">
        <v>0</v>
      </c>
      <c r="AD7" s="58"/>
      <c r="AE7" s="58"/>
      <c r="AF7" s="59">
        <v>44237</v>
      </c>
      <c r="AG7" s="58"/>
      <c r="AH7" s="58"/>
      <c r="AI7" s="58"/>
      <c r="AJ7" s="58"/>
      <c r="AK7" s="58"/>
      <c r="AL7" s="58"/>
      <c r="AM7" s="58"/>
      <c r="AN7" s="60">
        <v>0</v>
      </c>
      <c r="AO7" s="60">
        <v>0</v>
      </c>
      <c r="AP7" s="59">
        <v>45016</v>
      </c>
    </row>
    <row r="8" spans="1:42" x14ac:dyDescent="0.25">
      <c r="A8" s="58">
        <v>891900390</v>
      </c>
      <c r="B8" s="58" t="s">
        <v>112</v>
      </c>
      <c r="C8" s="58" t="s">
        <v>24</v>
      </c>
      <c r="D8" s="58">
        <v>22082</v>
      </c>
      <c r="E8" s="58" t="s">
        <v>121</v>
      </c>
      <c r="F8" s="58"/>
      <c r="G8" s="58"/>
      <c r="H8" s="59">
        <v>44201</v>
      </c>
      <c r="I8" s="60">
        <v>57600</v>
      </c>
      <c r="J8" s="60">
        <v>57600</v>
      </c>
      <c r="K8" s="58" t="s">
        <v>114</v>
      </c>
      <c r="L8" s="58" t="s">
        <v>115</v>
      </c>
      <c r="M8" s="58"/>
      <c r="N8" s="60">
        <v>0</v>
      </c>
      <c r="O8" s="60">
        <v>0</v>
      </c>
      <c r="P8" s="58"/>
      <c r="Q8" s="60">
        <v>0</v>
      </c>
      <c r="R8" s="58" t="s">
        <v>116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58"/>
      <c r="Z8" s="60">
        <v>0</v>
      </c>
      <c r="AA8" s="58"/>
      <c r="AB8" s="60">
        <v>0</v>
      </c>
      <c r="AC8" s="60">
        <v>0</v>
      </c>
      <c r="AD8" s="58"/>
      <c r="AE8" s="58"/>
      <c r="AF8" s="59">
        <v>44237</v>
      </c>
      <c r="AG8" s="58"/>
      <c r="AH8" s="58"/>
      <c r="AI8" s="58"/>
      <c r="AJ8" s="58"/>
      <c r="AK8" s="58"/>
      <c r="AL8" s="58"/>
      <c r="AM8" s="58"/>
      <c r="AN8" s="60">
        <v>0</v>
      </c>
      <c r="AO8" s="60">
        <v>0</v>
      </c>
      <c r="AP8" s="59">
        <v>45016</v>
      </c>
    </row>
    <row r="9" spans="1:42" x14ac:dyDescent="0.25">
      <c r="A9" s="58">
        <v>891900390</v>
      </c>
      <c r="B9" s="58" t="s">
        <v>112</v>
      </c>
      <c r="C9" s="58" t="s">
        <v>24</v>
      </c>
      <c r="D9" s="58">
        <v>23118</v>
      </c>
      <c r="E9" s="58" t="s">
        <v>122</v>
      </c>
      <c r="F9" s="58"/>
      <c r="G9" s="58"/>
      <c r="H9" s="59">
        <v>44203</v>
      </c>
      <c r="I9" s="60">
        <v>73785</v>
      </c>
      <c r="J9" s="60">
        <v>73785</v>
      </c>
      <c r="K9" s="58" t="s">
        <v>114</v>
      </c>
      <c r="L9" s="58" t="s">
        <v>115</v>
      </c>
      <c r="M9" s="58"/>
      <c r="N9" s="60">
        <v>0</v>
      </c>
      <c r="O9" s="60">
        <v>0</v>
      </c>
      <c r="P9" s="58"/>
      <c r="Q9" s="60">
        <v>0</v>
      </c>
      <c r="R9" s="58" t="s">
        <v>116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58"/>
      <c r="Z9" s="60">
        <v>0</v>
      </c>
      <c r="AA9" s="58"/>
      <c r="AB9" s="60">
        <v>0</v>
      </c>
      <c r="AC9" s="60">
        <v>0</v>
      </c>
      <c r="AD9" s="58"/>
      <c r="AE9" s="58"/>
      <c r="AF9" s="59">
        <v>44237</v>
      </c>
      <c r="AG9" s="58"/>
      <c r="AH9" s="58"/>
      <c r="AI9" s="58"/>
      <c r="AJ9" s="58"/>
      <c r="AK9" s="58"/>
      <c r="AL9" s="58"/>
      <c r="AM9" s="58"/>
      <c r="AN9" s="60">
        <v>0</v>
      </c>
      <c r="AO9" s="60">
        <v>0</v>
      </c>
      <c r="AP9" s="59">
        <v>45016</v>
      </c>
    </row>
    <row r="10" spans="1:42" x14ac:dyDescent="0.25">
      <c r="A10" s="58">
        <v>891900390</v>
      </c>
      <c r="B10" s="58" t="s">
        <v>112</v>
      </c>
      <c r="C10" s="58" t="s">
        <v>24</v>
      </c>
      <c r="D10" s="58">
        <v>72593</v>
      </c>
      <c r="E10" s="58" t="s">
        <v>123</v>
      </c>
      <c r="F10" s="58"/>
      <c r="G10" s="58"/>
      <c r="H10" s="59">
        <v>44344</v>
      </c>
      <c r="I10" s="60">
        <v>75463</v>
      </c>
      <c r="J10" s="60">
        <v>75463</v>
      </c>
      <c r="K10" s="58" t="s">
        <v>114</v>
      </c>
      <c r="L10" s="58" t="s">
        <v>115</v>
      </c>
      <c r="M10" s="58"/>
      <c r="N10" s="60">
        <v>0</v>
      </c>
      <c r="O10" s="60">
        <v>0</v>
      </c>
      <c r="P10" s="58"/>
      <c r="Q10" s="60">
        <v>0</v>
      </c>
      <c r="R10" s="58" t="s">
        <v>116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58"/>
      <c r="Z10" s="60">
        <v>0</v>
      </c>
      <c r="AA10" s="58"/>
      <c r="AB10" s="60">
        <v>0</v>
      </c>
      <c r="AC10" s="60">
        <v>0</v>
      </c>
      <c r="AD10" s="58"/>
      <c r="AE10" s="58"/>
      <c r="AF10" s="59">
        <v>44351</v>
      </c>
      <c r="AG10" s="58"/>
      <c r="AH10" s="58"/>
      <c r="AI10" s="58"/>
      <c r="AJ10" s="58"/>
      <c r="AK10" s="58"/>
      <c r="AL10" s="58"/>
      <c r="AM10" s="58"/>
      <c r="AN10" s="60">
        <v>0</v>
      </c>
      <c r="AO10" s="60">
        <v>0</v>
      </c>
      <c r="AP10" s="59">
        <v>45016</v>
      </c>
    </row>
    <row r="11" spans="1:42" x14ac:dyDescent="0.25">
      <c r="A11" s="58">
        <v>891900390</v>
      </c>
      <c r="B11" s="58" t="s">
        <v>112</v>
      </c>
      <c r="C11" s="58" t="s">
        <v>24</v>
      </c>
      <c r="D11" s="58">
        <v>73351</v>
      </c>
      <c r="E11" s="58" t="s">
        <v>124</v>
      </c>
      <c r="F11" s="58"/>
      <c r="G11" s="58"/>
      <c r="H11" s="59">
        <v>44345</v>
      </c>
      <c r="I11" s="60">
        <v>66065</v>
      </c>
      <c r="J11" s="60">
        <v>66065</v>
      </c>
      <c r="K11" s="58" t="s">
        <v>114</v>
      </c>
      <c r="L11" s="58" t="s">
        <v>115</v>
      </c>
      <c r="M11" s="58"/>
      <c r="N11" s="60">
        <v>0</v>
      </c>
      <c r="O11" s="60">
        <v>0</v>
      </c>
      <c r="P11" s="58"/>
      <c r="Q11" s="60">
        <v>0</v>
      </c>
      <c r="R11" s="58" t="s">
        <v>116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58"/>
      <c r="Z11" s="60">
        <v>0</v>
      </c>
      <c r="AA11" s="58"/>
      <c r="AB11" s="60">
        <v>0</v>
      </c>
      <c r="AC11" s="60">
        <v>0</v>
      </c>
      <c r="AD11" s="58"/>
      <c r="AE11" s="58"/>
      <c r="AF11" s="59">
        <v>44351</v>
      </c>
      <c r="AG11" s="58"/>
      <c r="AH11" s="58"/>
      <c r="AI11" s="58"/>
      <c r="AJ11" s="58"/>
      <c r="AK11" s="58"/>
      <c r="AL11" s="58"/>
      <c r="AM11" s="58"/>
      <c r="AN11" s="60">
        <v>0</v>
      </c>
      <c r="AO11" s="60">
        <v>0</v>
      </c>
      <c r="AP11" s="59">
        <v>45016</v>
      </c>
    </row>
    <row r="12" spans="1:42" x14ac:dyDescent="0.25">
      <c r="A12" s="58">
        <v>891900390</v>
      </c>
      <c r="B12" s="58" t="s">
        <v>112</v>
      </c>
      <c r="C12" s="58" t="s">
        <v>24</v>
      </c>
      <c r="D12" s="58">
        <v>147261</v>
      </c>
      <c r="E12" s="58" t="s">
        <v>125</v>
      </c>
      <c r="F12" s="58"/>
      <c r="G12" s="58"/>
      <c r="H12" s="59">
        <v>44564</v>
      </c>
      <c r="I12" s="60">
        <v>497742</v>
      </c>
      <c r="J12" s="60">
        <v>497742</v>
      </c>
      <c r="K12" s="58" t="s">
        <v>114</v>
      </c>
      <c r="L12" s="58" t="s">
        <v>115</v>
      </c>
      <c r="M12" s="58"/>
      <c r="N12" s="60">
        <v>0</v>
      </c>
      <c r="O12" s="60">
        <v>0</v>
      </c>
      <c r="P12" s="58"/>
      <c r="Q12" s="60">
        <v>0</v>
      </c>
      <c r="R12" s="58" t="s">
        <v>116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58"/>
      <c r="Z12" s="60">
        <v>0</v>
      </c>
      <c r="AA12" s="58"/>
      <c r="AB12" s="60">
        <v>0</v>
      </c>
      <c r="AC12" s="60">
        <v>0</v>
      </c>
      <c r="AD12" s="58"/>
      <c r="AE12" s="58"/>
      <c r="AF12" s="59">
        <v>44599</v>
      </c>
      <c r="AG12" s="58"/>
      <c r="AH12" s="58"/>
      <c r="AI12" s="58"/>
      <c r="AJ12" s="58"/>
      <c r="AK12" s="58"/>
      <c r="AL12" s="58"/>
      <c r="AM12" s="58"/>
      <c r="AN12" s="60">
        <v>0</v>
      </c>
      <c r="AO12" s="60">
        <v>0</v>
      </c>
      <c r="AP12" s="59">
        <v>45016</v>
      </c>
    </row>
    <row r="13" spans="1:42" x14ac:dyDescent="0.25">
      <c r="A13" s="58">
        <v>891900390</v>
      </c>
      <c r="B13" s="58" t="s">
        <v>112</v>
      </c>
      <c r="C13" s="58" t="s">
        <v>24</v>
      </c>
      <c r="D13" s="58">
        <v>164370</v>
      </c>
      <c r="E13" s="58" t="s">
        <v>126</v>
      </c>
      <c r="F13" s="58"/>
      <c r="G13" s="58"/>
      <c r="H13" s="59">
        <v>44630</v>
      </c>
      <c r="I13" s="60">
        <v>104130</v>
      </c>
      <c r="J13" s="60">
        <v>104130</v>
      </c>
      <c r="K13" s="58" t="s">
        <v>114</v>
      </c>
      <c r="L13" s="58" t="s">
        <v>115</v>
      </c>
      <c r="M13" s="58"/>
      <c r="N13" s="60">
        <v>0</v>
      </c>
      <c r="O13" s="60">
        <v>0</v>
      </c>
      <c r="P13" s="58"/>
      <c r="Q13" s="60">
        <v>0</v>
      </c>
      <c r="R13" s="58" t="s">
        <v>116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58"/>
      <c r="Z13" s="60">
        <v>0</v>
      </c>
      <c r="AA13" s="58"/>
      <c r="AB13" s="60">
        <v>0</v>
      </c>
      <c r="AC13" s="60">
        <v>0</v>
      </c>
      <c r="AD13" s="58"/>
      <c r="AE13" s="58"/>
      <c r="AF13" s="59">
        <v>44661</v>
      </c>
      <c r="AG13" s="58"/>
      <c r="AH13" s="58"/>
      <c r="AI13" s="58"/>
      <c r="AJ13" s="58"/>
      <c r="AK13" s="58"/>
      <c r="AL13" s="58"/>
      <c r="AM13" s="58"/>
      <c r="AN13" s="60">
        <v>0</v>
      </c>
      <c r="AO13" s="60">
        <v>0</v>
      </c>
      <c r="AP13" s="59">
        <v>45016</v>
      </c>
    </row>
    <row r="14" spans="1:42" x14ac:dyDescent="0.25">
      <c r="A14" s="58">
        <v>891900390</v>
      </c>
      <c r="B14" s="58" t="s">
        <v>112</v>
      </c>
      <c r="C14" s="58" t="s">
        <v>24</v>
      </c>
      <c r="D14" s="58">
        <v>164378</v>
      </c>
      <c r="E14" s="58" t="s">
        <v>127</v>
      </c>
      <c r="F14" s="58"/>
      <c r="G14" s="58"/>
      <c r="H14" s="59">
        <v>44630</v>
      </c>
      <c r="I14" s="60">
        <v>139621</v>
      </c>
      <c r="J14" s="60">
        <v>139621</v>
      </c>
      <c r="K14" s="58" t="s">
        <v>114</v>
      </c>
      <c r="L14" s="58" t="s">
        <v>115</v>
      </c>
      <c r="M14" s="58"/>
      <c r="N14" s="60">
        <v>0</v>
      </c>
      <c r="O14" s="60">
        <v>0</v>
      </c>
      <c r="P14" s="58"/>
      <c r="Q14" s="60">
        <v>0</v>
      </c>
      <c r="R14" s="58" t="s">
        <v>116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58"/>
      <c r="Z14" s="60">
        <v>0</v>
      </c>
      <c r="AA14" s="58"/>
      <c r="AB14" s="60">
        <v>0</v>
      </c>
      <c r="AC14" s="60">
        <v>0</v>
      </c>
      <c r="AD14" s="58"/>
      <c r="AE14" s="58"/>
      <c r="AF14" s="59">
        <v>44661</v>
      </c>
      <c r="AG14" s="58"/>
      <c r="AH14" s="58"/>
      <c r="AI14" s="58"/>
      <c r="AJ14" s="58"/>
      <c r="AK14" s="58"/>
      <c r="AL14" s="58"/>
      <c r="AM14" s="58"/>
      <c r="AN14" s="60">
        <v>0</v>
      </c>
      <c r="AO14" s="60">
        <v>0</v>
      </c>
      <c r="AP14" s="59">
        <v>45016</v>
      </c>
    </row>
    <row r="15" spans="1:42" x14ac:dyDescent="0.25">
      <c r="A15" s="58">
        <v>891900390</v>
      </c>
      <c r="B15" s="58" t="s">
        <v>112</v>
      </c>
      <c r="C15" s="58" t="s">
        <v>24</v>
      </c>
      <c r="D15" s="58">
        <v>178548</v>
      </c>
      <c r="E15" s="58" t="s">
        <v>128</v>
      </c>
      <c r="F15" s="58"/>
      <c r="G15" s="58"/>
      <c r="H15" s="59">
        <v>44677</v>
      </c>
      <c r="I15" s="60">
        <v>12200</v>
      </c>
      <c r="J15" s="60">
        <v>12200</v>
      </c>
      <c r="K15" s="58" t="s">
        <v>114</v>
      </c>
      <c r="L15" s="58" t="s">
        <v>115</v>
      </c>
      <c r="M15" s="58"/>
      <c r="N15" s="60">
        <v>0</v>
      </c>
      <c r="O15" s="60">
        <v>0</v>
      </c>
      <c r="P15" s="58"/>
      <c r="Q15" s="60">
        <v>0</v>
      </c>
      <c r="R15" s="58" t="s">
        <v>116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58"/>
      <c r="Z15" s="60">
        <v>0</v>
      </c>
      <c r="AA15" s="58"/>
      <c r="AB15" s="60">
        <v>0</v>
      </c>
      <c r="AC15" s="60">
        <v>0</v>
      </c>
      <c r="AD15" s="58"/>
      <c r="AE15" s="58"/>
      <c r="AF15" s="59">
        <v>44687</v>
      </c>
      <c r="AG15" s="58"/>
      <c r="AH15" s="58"/>
      <c r="AI15" s="58"/>
      <c r="AJ15" s="58"/>
      <c r="AK15" s="58"/>
      <c r="AL15" s="58"/>
      <c r="AM15" s="58"/>
      <c r="AN15" s="60">
        <v>0</v>
      </c>
      <c r="AO15" s="60">
        <v>0</v>
      </c>
      <c r="AP15" s="59">
        <v>45016</v>
      </c>
    </row>
    <row r="16" spans="1:42" x14ac:dyDescent="0.25">
      <c r="A16" s="58">
        <v>891900390</v>
      </c>
      <c r="B16" s="58" t="s">
        <v>112</v>
      </c>
      <c r="C16" s="58" t="s">
        <v>24</v>
      </c>
      <c r="D16" s="58">
        <v>196561</v>
      </c>
      <c r="E16" s="58" t="s">
        <v>129</v>
      </c>
      <c r="F16" s="58"/>
      <c r="G16" s="58"/>
      <c r="H16" s="59">
        <v>44732</v>
      </c>
      <c r="I16" s="60">
        <v>90539</v>
      </c>
      <c r="J16" s="60">
        <v>90539</v>
      </c>
      <c r="K16" s="58" t="s">
        <v>114</v>
      </c>
      <c r="L16" s="58" t="s">
        <v>115</v>
      </c>
      <c r="M16" s="58"/>
      <c r="N16" s="60">
        <v>0</v>
      </c>
      <c r="O16" s="60">
        <v>0</v>
      </c>
      <c r="P16" s="58"/>
      <c r="Q16" s="60">
        <v>0</v>
      </c>
      <c r="R16" s="58" t="s">
        <v>116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58"/>
      <c r="Z16" s="60">
        <v>0</v>
      </c>
      <c r="AA16" s="58"/>
      <c r="AB16" s="60">
        <v>0</v>
      </c>
      <c r="AC16" s="60">
        <v>0</v>
      </c>
      <c r="AD16" s="58"/>
      <c r="AE16" s="58"/>
      <c r="AF16" s="59">
        <v>44752</v>
      </c>
      <c r="AG16" s="58"/>
      <c r="AH16" s="58"/>
      <c r="AI16" s="58"/>
      <c r="AJ16" s="58"/>
      <c r="AK16" s="58"/>
      <c r="AL16" s="58"/>
      <c r="AM16" s="58"/>
      <c r="AN16" s="60">
        <v>0</v>
      </c>
      <c r="AO16" s="60">
        <v>0</v>
      </c>
      <c r="AP16" s="59">
        <v>45016</v>
      </c>
    </row>
    <row r="17" spans="1:42" x14ac:dyDescent="0.25">
      <c r="A17" s="58">
        <v>891900390</v>
      </c>
      <c r="B17" s="58" t="s">
        <v>112</v>
      </c>
      <c r="C17" s="58" t="s">
        <v>24</v>
      </c>
      <c r="D17" s="58">
        <v>236551</v>
      </c>
      <c r="E17" s="58" t="s">
        <v>130</v>
      </c>
      <c r="F17" s="58"/>
      <c r="G17" s="58"/>
      <c r="H17" s="59">
        <v>44872</v>
      </c>
      <c r="I17" s="60">
        <v>80231</v>
      </c>
      <c r="J17" s="60">
        <v>80231</v>
      </c>
      <c r="K17" s="58" t="s">
        <v>114</v>
      </c>
      <c r="L17" s="58" t="s">
        <v>115</v>
      </c>
      <c r="M17" s="58"/>
      <c r="N17" s="60">
        <v>0</v>
      </c>
      <c r="O17" s="60">
        <v>0</v>
      </c>
      <c r="P17" s="58"/>
      <c r="Q17" s="60">
        <v>0</v>
      </c>
      <c r="R17" s="58" t="s">
        <v>116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58"/>
      <c r="Z17" s="60">
        <v>0</v>
      </c>
      <c r="AA17" s="58"/>
      <c r="AB17" s="60">
        <v>0</v>
      </c>
      <c r="AC17" s="60">
        <v>0</v>
      </c>
      <c r="AD17" s="58"/>
      <c r="AE17" s="58"/>
      <c r="AF17" s="59">
        <v>44872</v>
      </c>
      <c r="AG17" s="58"/>
      <c r="AH17" s="58"/>
      <c r="AI17" s="58"/>
      <c r="AJ17" s="58"/>
      <c r="AK17" s="58"/>
      <c r="AL17" s="58"/>
      <c r="AM17" s="58"/>
      <c r="AN17" s="60">
        <v>0</v>
      </c>
      <c r="AO17" s="60">
        <v>0</v>
      </c>
      <c r="AP17" s="59">
        <v>45016</v>
      </c>
    </row>
    <row r="18" spans="1:42" x14ac:dyDescent="0.25">
      <c r="A18" s="58">
        <v>891900390</v>
      </c>
      <c r="B18" s="58" t="s">
        <v>112</v>
      </c>
      <c r="C18" s="58" t="s">
        <v>18</v>
      </c>
      <c r="D18" s="58">
        <v>516624</v>
      </c>
      <c r="E18" s="58" t="s">
        <v>131</v>
      </c>
      <c r="F18" s="58"/>
      <c r="G18" s="58"/>
      <c r="H18" s="59">
        <v>44066</v>
      </c>
      <c r="I18" s="60">
        <v>76440</v>
      </c>
      <c r="J18" s="60">
        <v>76440</v>
      </c>
      <c r="K18" s="58" t="s">
        <v>114</v>
      </c>
      <c r="L18" s="58" t="s">
        <v>115</v>
      </c>
      <c r="M18" s="58"/>
      <c r="N18" s="60">
        <v>0</v>
      </c>
      <c r="O18" s="60">
        <v>0</v>
      </c>
      <c r="P18" s="58"/>
      <c r="Q18" s="60">
        <v>0</v>
      </c>
      <c r="R18" s="58" t="s">
        <v>116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58"/>
      <c r="Z18" s="60">
        <v>0</v>
      </c>
      <c r="AA18" s="58"/>
      <c r="AB18" s="60">
        <v>0</v>
      </c>
      <c r="AC18" s="60">
        <v>0</v>
      </c>
      <c r="AD18" s="58"/>
      <c r="AE18" s="58"/>
      <c r="AF18" s="59">
        <v>44082</v>
      </c>
      <c r="AG18" s="58"/>
      <c r="AH18" s="58"/>
      <c r="AI18" s="58"/>
      <c r="AJ18" s="58"/>
      <c r="AK18" s="58"/>
      <c r="AL18" s="58"/>
      <c r="AM18" s="58"/>
      <c r="AN18" s="60">
        <v>0</v>
      </c>
      <c r="AO18" s="60">
        <v>0</v>
      </c>
      <c r="AP18" s="59">
        <v>45016</v>
      </c>
    </row>
    <row r="19" spans="1:42" x14ac:dyDescent="0.25">
      <c r="A19" s="58">
        <v>891900390</v>
      </c>
      <c r="B19" s="58" t="s">
        <v>112</v>
      </c>
      <c r="C19" s="58" t="s">
        <v>18</v>
      </c>
      <c r="D19" s="58">
        <v>529272</v>
      </c>
      <c r="E19" s="58" t="s">
        <v>132</v>
      </c>
      <c r="F19" s="58"/>
      <c r="G19" s="58"/>
      <c r="H19" s="59">
        <v>44109</v>
      </c>
      <c r="I19" s="60">
        <v>14951</v>
      </c>
      <c r="J19" s="60">
        <v>14951</v>
      </c>
      <c r="K19" s="58" t="s">
        <v>114</v>
      </c>
      <c r="L19" s="58" t="s">
        <v>115</v>
      </c>
      <c r="M19" s="58"/>
      <c r="N19" s="60">
        <v>0</v>
      </c>
      <c r="O19" s="60">
        <v>0</v>
      </c>
      <c r="P19" s="58"/>
      <c r="Q19" s="60">
        <v>0</v>
      </c>
      <c r="R19" s="58" t="s">
        <v>116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58"/>
      <c r="Z19" s="60">
        <v>0</v>
      </c>
      <c r="AA19" s="58"/>
      <c r="AB19" s="60">
        <v>0</v>
      </c>
      <c r="AC19" s="60">
        <v>0</v>
      </c>
      <c r="AD19" s="58"/>
      <c r="AE19" s="58"/>
      <c r="AF19" s="59">
        <v>44144</v>
      </c>
      <c r="AG19" s="58"/>
      <c r="AH19" s="58"/>
      <c r="AI19" s="58"/>
      <c r="AJ19" s="58"/>
      <c r="AK19" s="58"/>
      <c r="AL19" s="58"/>
      <c r="AM19" s="58"/>
      <c r="AN19" s="60">
        <v>0</v>
      </c>
      <c r="AO19" s="60">
        <v>0</v>
      </c>
      <c r="AP19" s="59">
        <v>45016</v>
      </c>
    </row>
    <row r="20" spans="1:42" x14ac:dyDescent="0.25">
      <c r="A20" s="58">
        <v>891900390</v>
      </c>
      <c r="B20" s="58" t="s">
        <v>112</v>
      </c>
      <c r="C20" s="58" t="s">
        <v>18</v>
      </c>
      <c r="D20" s="58">
        <v>529367</v>
      </c>
      <c r="E20" s="58" t="s">
        <v>133</v>
      </c>
      <c r="F20" s="58"/>
      <c r="G20" s="58"/>
      <c r="H20" s="59">
        <v>44110</v>
      </c>
      <c r="I20" s="60">
        <v>105600</v>
      </c>
      <c r="J20" s="60">
        <v>105600</v>
      </c>
      <c r="K20" s="58" t="s">
        <v>114</v>
      </c>
      <c r="L20" s="58" t="s">
        <v>115</v>
      </c>
      <c r="M20" s="58"/>
      <c r="N20" s="60">
        <v>0</v>
      </c>
      <c r="O20" s="60">
        <v>0</v>
      </c>
      <c r="P20" s="58"/>
      <c r="Q20" s="60">
        <v>0</v>
      </c>
      <c r="R20" s="58" t="s">
        <v>116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58"/>
      <c r="Z20" s="60">
        <v>0</v>
      </c>
      <c r="AA20" s="58"/>
      <c r="AB20" s="60">
        <v>0</v>
      </c>
      <c r="AC20" s="60">
        <v>0</v>
      </c>
      <c r="AD20" s="58"/>
      <c r="AE20" s="58"/>
      <c r="AF20" s="59">
        <v>44144</v>
      </c>
      <c r="AG20" s="58"/>
      <c r="AH20" s="58"/>
      <c r="AI20" s="58"/>
      <c r="AJ20" s="58"/>
      <c r="AK20" s="58"/>
      <c r="AL20" s="58"/>
      <c r="AM20" s="58"/>
      <c r="AN20" s="60">
        <v>0</v>
      </c>
      <c r="AO20" s="60">
        <v>0</v>
      </c>
      <c r="AP20" s="59">
        <v>45016</v>
      </c>
    </row>
    <row r="21" spans="1:42" x14ac:dyDescent="0.25">
      <c r="A21" s="58">
        <v>891900390</v>
      </c>
      <c r="B21" s="58" t="s">
        <v>112</v>
      </c>
      <c r="C21" s="58" t="s">
        <v>18</v>
      </c>
      <c r="D21" s="58">
        <v>529592</v>
      </c>
      <c r="E21" s="58" t="s">
        <v>134</v>
      </c>
      <c r="F21" s="58"/>
      <c r="G21" s="58"/>
      <c r="H21" s="59">
        <v>44110</v>
      </c>
      <c r="I21" s="60">
        <v>4500</v>
      </c>
      <c r="J21" s="60">
        <v>4500</v>
      </c>
      <c r="K21" s="58" t="s">
        <v>114</v>
      </c>
      <c r="L21" s="58" t="s">
        <v>115</v>
      </c>
      <c r="M21" s="58"/>
      <c r="N21" s="60">
        <v>0</v>
      </c>
      <c r="O21" s="60">
        <v>0</v>
      </c>
      <c r="P21" s="58"/>
      <c r="Q21" s="60">
        <v>0</v>
      </c>
      <c r="R21" s="58" t="s">
        <v>116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58"/>
      <c r="Z21" s="60">
        <v>0</v>
      </c>
      <c r="AA21" s="58"/>
      <c r="AB21" s="60">
        <v>0</v>
      </c>
      <c r="AC21" s="60">
        <v>0</v>
      </c>
      <c r="AD21" s="58"/>
      <c r="AE21" s="58"/>
      <c r="AF21" s="59">
        <v>44144</v>
      </c>
      <c r="AG21" s="58"/>
      <c r="AH21" s="58"/>
      <c r="AI21" s="58"/>
      <c r="AJ21" s="58"/>
      <c r="AK21" s="58"/>
      <c r="AL21" s="58"/>
      <c r="AM21" s="58"/>
      <c r="AN21" s="60">
        <v>0</v>
      </c>
      <c r="AO21" s="60">
        <v>0</v>
      </c>
      <c r="AP21" s="59">
        <v>45016</v>
      </c>
    </row>
    <row r="22" spans="1:42" x14ac:dyDescent="0.25">
      <c r="A22" s="58">
        <v>891900390</v>
      </c>
      <c r="B22" s="58" t="s">
        <v>112</v>
      </c>
      <c r="C22" s="58" t="s">
        <v>18</v>
      </c>
      <c r="D22" s="58">
        <v>534571</v>
      </c>
      <c r="E22" s="58" t="s">
        <v>135</v>
      </c>
      <c r="F22" s="58"/>
      <c r="G22" s="58"/>
      <c r="H22" s="59">
        <v>44125</v>
      </c>
      <c r="I22" s="60">
        <v>61397</v>
      </c>
      <c r="J22" s="60">
        <v>61397</v>
      </c>
      <c r="K22" s="58" t="s">
        <v>114</v>
      </c>
      <c r="L22" s="58" t="s">
        <v>115</v>
      </c>
      <c r="M22" s="58"/>
      <c r="N22" s="60">
        <v>0</v>
      </c>
      <c r="O22" s="60">
        <v>0</v>
      </c>
      <c r="P22" s="58"/>
      <c r="Q22" s="60">
        <v>0</v>
      </c>
      <c r="R22" s="58" t="s">
        <v>116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58"/>
      <c r="Z22" s="60">
        <v>0</v>
      </c>
      <c r="AA22" s="58"/>
      <c r="AB22" s="60">
        <v>0</v>
      </c>
      <c r="AC22" s="60">
        <v>0</v>
      </c>
      <c r="AD22" s="58"/>
      <c r="AE22" s="58"/>
      <c r="AF22" s="59">
        <v>44144</v>
      </c>
      <c r="AG22" s="58"/>
      <c r="AH22" s="58"/>
      <c r="AI22" s="58"/>
      <c r="AJ22" s="58"/>
      <c r="AK22" s="58"/>
      <c r="AL22" s="58"/>
      <c r="AM22" s="58"/>
      <c r="AN22" s="60">
        <v>0</v>
      </c>
      <c r="AO22" s="60">
        <v>0</v>
      </c>
      <c r="AP22" s="59">
        <v>45016</v>
      </c>
    </row>
    <row r="23" spans="1:42" x14ac:dyDescent="0.25">
      <c r="A23" s="58">
        <v>891900390</v>
      </c>
      <c r="B23" s="58" t="s">
        <v>112</v>
      </c>
      <c r="C23" s="58" t="s">
        <v>24</v>
      </c>
      <c r="D23" s="58">
        <v>185289</v>
      </c>
      <c r="E23" s="58" t="s">
        <v>136</v>
      </c>
      <c r="F23" s="58" t="s">
        <v>24</v>
      </c>
      <c r="G23" s="58">
        <v>185289</v>
      </c>
      <c r="H23" s="59">
        <v>44698</v>
      </c>
      <c r="I23" s="60">
        <v>216587</v>
      </c>
      <c r="J23" s="60">
        <v>216587</v>
      </c>
      <c r="K23" s="58" t="s">
        <v>137</v>
      </c>
      <c r="L23" s="58" t="s">
        <v>166</v>
      </c>
      <c r="M23" s="58"/>
      <c r="N23" s="60">
        <v>0</v>
      </c>
      <c r="O23" s="60">
        <v>0</v>
      </c>
      <c r="P23" s="58"/>
      <c r="Q23" s="60">
        <v>0</v>
      </c>
      <c r="R23" s="58" t="s">
        <v>138</v>
      </c>
      <c r="S23" s="60">
        <v>216587</v>
      </c>
      <c r="T23" s="60">
        <v>0</v>
      </c>
      <c r="U23" s="60">
        <v>0</v>
      </c>
      <c r="V23" s="60">
        <v>0</v>
      </c>
      <c r="W23" s="60">
        <v>216587</v>
      </c>
      <c r="X23" s="60">
        <v>0</v>
      </c>
      <c r="Y23" s="58"/>
      <c r="Z23" s="60">
        <v>0</v>
      </c>
      <c r="AA23" s="58"/>
      <c r="AB23" s="60">
        <v>0</v>
      </c>
      <c r="AC23" s="60">
        <v>216587</v>
      </c>
      <c r="AD23" s="58">
        <v>2201341429</v>
      </c>
      <c r="AE23" s="59">
        <v>44943</v>
      </c>
      <c r="AF23" s="59">
        <v>44720</v>
      </c>
      <c r="AG23" s="58"/>
      <c r="AH23" s="58">
        <v>2</v>
      </c>
      <c r="AI23" s="58"/>
      <c r="AJ23" s="58"/>
      <c r="AK23" s="58">
        <v>1</v>
      </c>
      <c r="AL23" s="58">
        <v>20220630</v>
      </c>
      <c r="AM23" s="58">
        <v>20220622</v>
      </c>
      <c r="AN23" s="60">
        <v>216587</v>
      </c>
      <c r="AO23" s="60">
        <v>0</v>
      </c>
      <c r="AP23" s="59">
        <v>45016</v>
      </c>
    </row>
    <row r="24" spans="1:42" x14ac:dyDescent="0.25">
      <c r="A24" s="58">
        <v>891900390</v>
      </c>
      <c r="B24" s="58" t="s">
        <v>112</v>
      </c>
      <c r="C24" s="58" t="s">
        <v>24</v>
      </c>
      <c r="D24" s="58">
        <v>185300</v>
      </c>
      <c r="E24" s="58" t="s">
        <v>139</v>
      </c>
      <c r="F24" s="58" t="s">
        <v>24</v>
      </c>
      <c r="G24" s="58">
        <v>185300</v>
      </c>
      <c r="H24" s="59">
        <v>44698</v>
      </c>
      <c r="I24" s="60">
        <v>81347</v>
      </c>
      <c r="J24" s="60">
        <v>81347</v>
      </c>
      <c r="K24" s="58" t="s">
        <v>137</v>
      </c>
      <c r="L24" s="58" t="s">
        <v>166</v>
      </c>
      <c r="M24" s="58"/>
      <c r="N24" s="60">
        <v>0</v>
      </c>
      <c r="O24" s="60">
        <v>0</v>
      </c>
      <c r="P24" s="58"/>
      <c r="Q24" s="60">
        <v>0</v>
      </c>
      <c r="R24" s="58" t="s">
        <v>138</v>
      </c>
      <c r="S24" s="60">
        <v>81347</v>
      </c>
      <c r="T24" s="60">
        <v>0</v>
      </c>
      <c r="U24" s="60">
        <v>0</v>
      </c>
      <c r="V24" s="60">
        <v>0</v>
      </c>
      <c r="W24" s="60">
        <v>81347</v>
      </c>
      <c r="X24" s="60">
        <v>0</v>
      </c>
      <c r="Y24" s="58"/>
      <c r="Z24" s="60">
        <v>0</v>
      </c>
      <c r="AA24" s="58"/>
      <c r="AB24" s="60">
        <v>0</v>
      </c>
      <c r="AC24" s="60">
        <v>81347</v>
      </c>
      <c r="AD24" s="58">
        <v>2201341429</v>
      </c>
      <c r="AE24" s="59">
        <v>44943</v>
      </c>
      <c r="AF24" s="59">
        <v>44720</v>
      </c>
      <c r="AG24" s="58"/>
      <c r="AH24" s="58">
        <v>2</v>
      </c>
      <c r="AI24" s="58"/>
      <c r="AJ24" s="58"/>
      <c r="AK24" s="58">
        <v>1</v>
      </c>
      <c r="AL24" s="58">
        <v>20220630</v>
      </c>
      <c r="AM24" s="58">
        <v>20220622</v>
      </c>
      <c r="AN24" s="60">
        <v>81347</v>
      </c>
      <c r="AO24" s="60">
        <v>0</v>
      </c>
      <c r="AP24" s="59">
        <v>45016</v>
      </c>
    </row>
    <row r="25" spans="1:42" x14ac:dyDescent="0.25">
      <c r="A25" s="58">
        <v>891900390</v>
      </c>
      <c r="B25" s="58" t="s">
        <v>112</v>
      </c>
      <c r="C25" s="58" t="s">
        <v>24</v>
      </c>
      <c r="D25" s="58">
        <v>189382</v>
      </c>
      <c r="E25" s="58" t="s">
        <v>140</v>
      </c>
      <c r="F25" s="58" t="s">
        <v>24</v>
      </c>
      <c r="G25" s="58">
        <v>189382</v>
      </c>
      <c r="H25" s="59">
        <v>44708</v>
      </c>
      <c r="I25" s="60">
        <v>6100</v>
      </c>
      <c r="J25" s="60">
        <v>6100</v>
      </c>
      <c r="K25" s="58" t="s">
        <v>137</v>
      </c>
      <c r="L25" s="58" t="s">
        <v>166</v>
      </c>
      <c r="M25" s="58"/>
      <c r="N25" s="60">
        <v>0</v>
      </c>
      <c r="O25" s="60">
        <v>0</v>
      </c>
      <c r="P25" s="58"/>
      <c r="Q25" s="60">
        <v>0</v>
      </c>
      <c r="R25" s="58" t="s">
        <v>138</v>
      </c>
      <c r="S25" s="60">
        <v>6100</v>
      </c>
      <c r="T25" s="60">
        <v>0</v>
      </c>
      <c r="U25" s="60">
        <v>0</v>
      </c>
      <c r="V25" s="60">
        <v>0</v>
      </c>
      <c r="W25" s="60">
        <v>6100</v>
      </c>
      <c r="X25" s="60">
        <v>0</v>
      </c>
      <c r="Y25" s="58"/>
      <c r="Z25" s="60">
        <v>0</v>
      </c>
      <c r="AA25" s="58"/>
      <c r="AB25" s="60">
        <v>0</v>
      </c>
      <c r="AC25" s="60">
        <v>6100</v>
      </c>
      <c r="AD25" s="58">
        <v>2201341429</v>
      </c>
      <c r="AE25" s="59">
        <v>44943</v>
      </c>
      <c r="AF25" s="59">
        <v>44720</v>
      </c>
      <c r="AG25" s="58"/>
      <c r="AH25" s="58">
        <v>2</v>
      </c>
      <c r="AI25" s="58"/>
      <c r="AJ25" s="58"/>
      <c r="AK25" s="58">
        <v>1</v>
      </c>
      <c r="AL25" s="58">
        <v>20220630</v>
      </c>
      <c r="AM25" s="58">
        <v>20220622</v>
      </c>
      <c r="AN25" s="60">
        <v>6100</v>
      </c>
      <c r="AO25" s="60">
        <v>0</v>
      </c>
      <c r="AP25" s="59">
        <v>45016</v>
      </c>
    </row>
    <row r="26" spans="1:42" x14ac:dyDescent="0.25">
      <c r="A26" s="58">
        <v>891900390</v>
      </c>
      <c r="B26" s="58" t="s">
        <v>112</v>
      </c>
      <c r="C26" s="58" t="s">
        <v>24</v>
      </c>
      <c r="D26" s="58">
        <v>213191</v>
      </c>
      <c r="E26" s="58" t="s">
        <v>141</v>
      </c>
      <c r="F26" s="58" t="s">
        <v>24</v>
      </c>
      <c r="G26" s="58">
        <v>213191</v>
      </c>
      <c r="H26" s="59">
        <v>44788</v>
      </c>
      <c r="I26" s="60">
        <v>67139</v>
      </c>
      <c r="J26" s="60">
        <v>67139</v>
      </c>
      <c r="K26" s="58" t="s">
        <v>137</v>
      </c>
      <c r="L26" s="58" t="s">
        <v>166</v>
      </c>
      <c r="M26" s="58"/>
      <c r="N26" s="60">
        <v>0</v>
      </c>
      <c r="O26" s="60">
        <v>0</v>
      </c>
      <c r="P26" s="58"/>
      <c r="Q26" s="60">
        <v>0</v>
      </c>
      <c r="R26" s="58" t="s">
        <v>138</v>
      </c>
      <c r="S26" s="60">
        <v>67139</v>
      </c>
      <c r="T26" s="60">
        <v>0</v>
      </c>
      <c r="U26" s="60">
        <v>0</v>
      </c>
      <c r="V26" s="60">
        <v>0</v>
      </c>
      <c r="W26" s="60">
        <v>67139</v>
      </c>
      <c r="X26" s="60">
        <v>0</v>
      </c>
      <c r="Y26" s="58"/>
      <c r="Z26" s="60">
        <v>0</v>
      </c>
      <c r="AA26" s="58"/>
      <c r="AB26" s="60">
        <v>0</v>
      </c>
      <c r="AC26" s="60">
        <v>67139</v>
      </c>
      <c r="AD26" s="58">
        <v>2201341429</v>
      </c>
      <c r="AE26" s="59">
        <v>44943</v>
      </c>
      <c r="AF26" s="59">
        <v>44816</v>
      </c>
      <c r="AG26" s="58"/>
      <c r="AH26" s="58">
        <v>2</v>
      </c>
      <c r="AI26" s="58"/>
      <c r="AJ26" s="58"/>
      <c r="AK26" s="58">
        <v>1</v>
      </c>
      <c r="AL26" s="58">
        <v>20220930</v>
      </c>
      <c r="AM26" s="58">
        <v>20220916</v>
      </c>
      <c r="AN26" s="60">
        <v>67139</v>
      </c>
      <c r="AO26" s="60">
        <v>0</v>
      </c>
      <c r="AP26" s="59">
        <v>45016</v>
      </c>
    </row>
    <row r="27" spans="1:42" x14ac:dyDescent="0.25">
      <c r="A27" s="58">
        <v>891900390</v>
      </c>
      <c r="B27" s="58" t="s">
        <v>112</v>
      </c>
      <c r="C27" s="58" t="s">
        <v>24</v>
      </c>
      <c r="D27" s="58">
        <v>227844</v>
      </c>
      <c r="E27" s="58" t="s">
        <v>142</v>
      </c>
      <c r="F27" s="58" t="s">
        <v>24</v>
      </c>
      <c r="G27" s="58">
        <v>227844</v>
      </c>
      <c r="H27" s="59">
        <v>44834</v>
      </c>
      <c r="I27" s="60">
        <v>89300</v>
      </c>
      <c r="J27" s="60">
        <v>89300</v>
      </c>
      <c r="K27" s="58" t="s">
        <v>137</v>
      </c>
      <c r="L27" s="58" t="s">
        <v>166</v>
      </c>
      <c r="M27" s="58"/>
      <c r="N27" s="60">
        <v>0</v>
      </c>
      <c r="O27" s="60">
        <v>0</v>
      </c>
      <c r="P27" s="58"/>
      <c r="Q27" s="60">
        <v>0</v>
      </c>
      <c r="R27" s="58" t="s">
        <v>138</v>
      </c>
      <c r="S27" s="60">
        <v>89300</v>
      </c>
      <c r="T27" s="60">
        <v>0</v>
      </c>
      <c r="U27" s="60">
        <v>0</v>
      </c>
      <c r="V27" s="60">
        <v>0</v>
      </c>
      <c r="W27" s="60">
        <v>89300</v>
      </c>
      <c r="X27" s="60">
        <v>0</v>
      </c>
      <c r="Y27" s="58"/>
      <c r="Z27" s="60">
        <v>0</v>
      </c>
      <c r="AA27" s="58"/>
      <c r="AB27" s="60">
        <v>0</v>
      </c>
      <c r="AC27" s="60">
        <v>89300</v>
      </c>
      <c r="AD27" s="58">
        <v>2201341429</v>
      </c>
      <c r="AE27" s="59">
        <v>44943</v>
      </c>
      <c r="AF27" s="59">
        <v>44844</v>
      </c>
      <c r="AG27" s="58"/>
      <c r="AH27" s="58">
        <v>2</v>
      </c>
      <c r="AI27" s="58"/>
      <c r="AJ27" s="58"/>
      <c r="AK27" s="58">
        <v>1</v>
      </c>
      <c r="AL27" s="58">
        <v>20221030</v>
      </c>
      <c r="AM27" s="58">
        <v>20221011</v>
      </c>
      <c r="AN27" s="60">
        <v>89300</v>
      </c>
      <c r="AO27" s="60">
        <v>0</v>
      </c>
      <c r="AP27" s="59">
        <v>45016</v>
      </c>
    </row>
    <row r="28" spans="1:42" x14ac:dyDescent="0.25">
      <c r="A28" s="58">
        <v>891900390</v>
      </c>
      <c r="B28" s="58" t="s">
        <v>112</v>
      </c>
      <c r="C28" s="58" t="s">
        <v>24</v>
      </c>
      <c r="D28" s="58">
        <v>246091</v>
      </c>
      <c r="E28" s="58" t="s">
        <v>143</v>
      </c>
      <c r="F28" s="58" t="s">
        <v>24</v>
      </c>
      <c r="G28" s="58">
        <v>246091</v>
      </c>
      <c r="H28" s="59">
        <v>44918</v>
      </c>
      <c r="I28" s="60">
        <v>114979</v>
      </c>
      <c r="J28" s="60">
        <v>114979</v>
      </c>
      <c r="K28" s="58" t="s">
        <v>137</v>
      </c>
      <c r="L28" s="58" t="s">
        <v>166</v>
      </c>
      <c r="M28" s="58"/>
      <c r="N28" s="60">
        <v>0</v>
      </c>
      <c r="O28" s="60">
        <v>0</v>
      </c>
      <c r="P28" s="58"/>
      <c r="Q28" s="60">
        <v>0</v>
      </c>
      <c r="R28" s="58" t="s">
        <v>138</v>
      </c>
      <c r="S28" s="60">
        <v>114979</v>
      </c>
      <c r="T28" s="60">
        <v>0</v>
      </c>
      <c r="U28" s="60">
        <v>0</v>
      </c>
      <c r="V28" s="60">
        <v>0</v>
      </c>
      <c r="W28" s="60">
        <v>114979</v>
      </c>
      <c r="X28" s="60">
        <v>0</v>
      </c>
      <c r="Y28" s="58"/>
      <c r="Z28" s="60">
        <v>0</v>
      </c>
      <c r="AA28" s="58"/>
      <c r="AB28" s="60">
        <v>0</v>
      </c>
      <c r="AC28" s="60">
        <v>114979</v>
      </c>
      <c r="AD28" s="58">
        <v>2201365976</v>
      </c>
      <c r="AE28" s="59">
        <v>45007</v>
      </c>
      <c r="AF28" s="59">
        <v>44936</v>
      </c>
      <c r="AG28" s="58"/>
      <c r="AH28" s="58">
        <v>2</v>
      </c>
      <c r="AI28" s="58"/>
      <c r="AJ28" s="58"/>
      <c r="AK28" s="58">
        <v>1</v>
      </c>
      <c r="AL28" s="58">
        <v>20230130</v>
      </c>
      <c r="AM28" s="58">
        <v>20230106</v>
      </c>
      <c r="AN28" s="60">
        <v>114979</v>
      </c>
      <c r="AO28" s="60">
        <v>0</v>
      </c>
      <c r="AP28" s="59">
        <v>45016</v>
      </c>
    </row>
    <row r="29" spans="1:42" x14ac:dyDescent="0.25">
      <c r="A29" s="58">
        <v>891900390</v>
      </c>
      <c r="B29" s="58" t="s">
        <v>112</v>
      </c>
      <c r="C29" s="58" t="s">
        <v>24</v>
      </c>
      <c r="D29" s="58">
        <v>247806</v>
      </c>
      <c r="E29" s="58" t="s">
        <v>144</v>
      </c>
      <c r="F29" s="58" t="s">
        <v>24</v>
      </c>
      <c r="G29" s="58">
        <v>247806</v>
      </c>
      <c r="H29" s="59">
        <v>44927</v>
      </c>
      <c r="I29" s="60">
        <v>758459</v>
      </c>
      <c r="J29" s="60">
        <v>758459</v>
      </c>
      <c r="K29" s="58" t="s">
        <v>137</v>
      </c>
      <c r="L29" s="58" t="s">
        <v>166</v>
      </c>
      <c r="M29" s="58"/>
      <c r="N29" s="60">
        <v>0</v>
      </c>
      <c r="O29" s="60">
        <v>0</v>
      </c>
      <c r="P29" s="58"/>
      <c r="R29" s="58" t="s">
        <v>138</v>
      </c>
      <c r="S29" s="60">
        <v>758459</v>
      </c>
      <c r="T29" s="60">
        <v>0</v>
      </c>
      <c r="U29" s="60">
        <v>0</v>
      </c>
      <c r="V29" s="60">
        <v>0</v>
      </c>
      <c r="W29" s="60">
        <v>758459</v>
      </c>
      <c r="X29" s="60">
        <v>0</v>
      </c>
      <c r="Y29" s="58"/>
      <c r="Z29" s="60">
        <v>0</v>
      </c>
      <c r="AA29" s="58"/>
      <c r="AB29" s="60">
        <v>0</v>
      </c>
      <c r="AC29" s="60">
        <v>758459</v>
      </c>
      <c r="AD29" s="58">
        <v>2201378488</v>
      </c>
      <c r="AE29" s="59">
        <v>45040</v>
      </c>
      <c r="AF29" s="59">
        <v>44965</v>
      </c>
      <c r="AG29" s="58"/>
      <c r="AH29" s="58">
        <v>2</v>
      </c>
      <c r="AI29" s="58"/>
      <c r="AJ29" s="58"/>
      <c r="AK29" s="58">
        <v>1</v>
      </c>
      <c r="AL29" s="58">
        <v>20230228</v>
      </c>
      <c r="AM29" s="58">
        <v>20230221</v>
      </c>
      <c r="AN29" s="60">
        <v>758459</v>
      </c>
      <c r="AO29" s="60">
        <v>0</v>
      </c>
      <c r="AP29" s="59">
        <v>45016</v>
      </c>
    </row>
    <row r="30" spans="1:42" x14ac:dyDescent="0.25">
      <c r="A30" s="58">
        <v>891900390</v>
      </c>
      <c r="B30" s="58" t="s">
        <v>112</v>
      </c>
      <c r="C30" s="58" t="s">
        <v>24</v>
      </c>
      <c r="D30" s="58">
        <v>264559</v>
      </c>
      <c r="E30" s="58" t="s">
        <v>145</v>
      </c>
      <c r="F30" s="58" t="s">
        <v>24</v>
      </c>
      <c r="G30" s="58">
        <v>264559</v>
      </c>
      <c r="H30" s="59">
        <v>45000</v>
      </c>
      <c r="I30" s="60">
        <v>24400</v>
      </c>
      <c r="J30" s="60">
        <v>24400</v>
      </c>
      <c r="K30" s="58" t="s">
        <v>137</v>
      </c>
      <c r="L30" s="58" t="s">
        <v>159</v>
      </c>
      <c r="M30" s="58"/>
      <c r="N30" s="60">
        <v>0</v>
      </c>
      <c r="O30" s="60">
        <v>0</v>
      </c>
      <c r="P30" s="58"/>
      <c r="Q30" s="60">
        <v>24400</v>
      </c>
      <c r="R30" s="58" t="s">
        <v>138</v>
      </c>
      <c r="S30" s="60">
        <v>24400</v>
      </c>
      <c r="T30" s="60">
        <v>0</v>
      </c>
      <c r="U30" s="60">
        <v>0</v>
      </c>
      <c r="V30" s="60">
        <v>0</v>
      </c>
      <c r="W30" s="60">
        <v>24400</v>
      </c>
      <c r="X30" s="60">
        <v>0</v>
      </c>
      <c r="Y30" s="58"/>
      <c r="Z30" s="60">
        <v>0</v>
      </c>
      <c r="AA30" s="58"/>
      <c r="AB30" s="60">
        <v>0</v>
      </c>
      <c r="AC30" s="60">
        <v>0</v>
      </c>
      <c r="AD30" s="58"/>
      <c r="AE30" s="58"/>
      <c r="AF30" s="59">
        <v>45000</v>
      </c>
      <c r="AG30" s="58"/>
      <c r="AH30" s="58">
        <v>2</v>
      </c>
      <c r="AI30" s="58"/>
      <c r="AJ30" s="58"/>
      <c r="AK30" s="58">
        <v>1</v>
      </c>
      <c r="AL30" s="58">
        <v>20230430</v>
      </c>
      <c r="AM30" s="58">
        <v>20230419</v>
      </c>
      <c r="AN30" s="60">
        <v>24400</v>
      </c>
      <c r="AO30" s="60">
        <v>0</v>
      </c>
      <c r="AP30" s="59">
        <v>45016</v>
      </c>
    </row>
    <row r="31" spans="1:42" x14ac:dyDescent="0.25">
      <c r="A31" s="58">
        <v>891900390</v>
      </c>
      <c r="B31" s="58" t="s">
        <v>112</v>
      </c>
      <c r="C31" s="58"/>
      <c r="D31" s="58">
        <v>17504</v>
      </c>
      <c r="E31" s="58" t="s">
        <v>146</v>
      </c>
      <c r="F31" s="58"/>
      <c r="G31" s="58">
        <v>17504</v>
      </c>
      <c r="H31" s="59">
        <v>41304</v>
      </c>
      <c r="I31" s="60">
        <v>223900</v>
      </c>
      <c r="J31" s="60">
        <v>21332</v>
      </c>
      <c r="K31" s="58" t="s">
        <v>147</v>
      </c>
      <c r="L31" s="58" t="s">
        <v>160</v>
      </c>
      <c r="M31" s="58"/>
      <c r="N31" s="60">
        <v>0</v>
      </c>
      <c r="O31" s="60">
        <v>0</v>
      </c>
      <c r="P31" s="58"/>
      <c r="Q31" s="60">
        <v>0</v>
      </c>
      <c r="R31" s="58" t="s">
        <v>138</v>
      </c>
      <c r="S31" s="60">
        <v>223900</v>
      </c>
      <c r="T31" s="60">
        <v>0</v>
      </c>
      <c r="U31" s="60">
        <v>0</v>
      </c>
      <c r="V31" s="60">
        <v>0</v>
      </c>
      <c r="W31" s="60">
        <v>0</v>
      </c>
      <c r="X31" s="60">
        <v>223900</v>
      </c>
      <c r="Y31" s="58"/>
      <c r="Z31" s="60">
        <v>0</v>
      </c>
      <c r="AA31" s="58"/>
      <c r="AB31" s="60">
        <v>0</v>
      </c>
      <c r="AC31" s="60">
        <v>0</v>
      </c>
      <c r="AD31" s="58"/>
      <c r="AE31" s="58"/>
      <c r="AF31" s="59">
        <v>41304</v>
      </c>
      <c r="AG31" s="58"/>
      <c r="AH31" s="58">
        <v>2</v>
      </c>
      <c r="AI31" s="58"/>
      <c r="AJ31" s="58"/>
      <c r="AK31" s="58">
        <v>2</v>
      </c>
      <c r="AL31" s="58">
        <v>20170708</v>
      </c>
      <c r="AM31" s="58">
        <v>20170616</v>
      </c>
      <c r="AN31" s="60">
        <v>223900</v>
      </c>
      <c r="AO31" s="60">
        <v>223900</v>
      </c>
      <c r="AP31" s="59">
        <v>45016</v>
      </c>
    </row>
    <row r="32" spans="1:42" x14ac:dyDescent="0.25">
      <c r="A32" s="58">
        <v>891900390</v>
      </c>
      <c r="B32" s="58" t="s">
        <v>112</v>
      </c>
      <c r="C32" s="58"/>
      <c r="D32" s="58">
        <v>18847</v>
      </c>
      <c r="E32" s="58" t="s">
        <v>148</v>
      </c>
      <c r="F32" s="58"/>
      <c r="G32" s="58">
        <v>18847</v>
      </c>
      <c r="H32" s="59">
        <v>42135</v>
      </c>
      <c r="I32" s="60">
        <v>651800</v>
      </c>
      <c r="J32" s="60">
        <v>617500</v>
      </c>
      <c r="K32" s="58" t="s">
        <v>147</v>
      </c>
      <c r="L32" s="58" t="s">
        <v>160</v>
      </c>
      <c r="M32" s="58"/>
      <c r="N32" s="60">
        <v>0</v>
      </c>
      <c r="O32" s="60">
        <v>0</v>
      </c>
      <c r="P32" s="58"/>
      <c r="Q32" s="60">
        <v>0</v>
      </c>
      <c r="R32" s="58" t="s">
        <v>138</v>
      </c>
      <c r="S32" s="60">
        <v>651800</v>
      </c>
      <c r="T32" s="60">
        <v>0</v>
      </c>
      <c r="U32" s="60">
        <v>0</v>
      </c>
      <c r="V32" s="60">
        <v>0</v>
      </c>
      <c r="W32" s="60">
        <v>0</v>
      </c>
      <c r="X32" s="60">
        <v>651800</v>
      </c>
      <c r="Y32" s="58"/>
      <c r="Z32" s="60">
        <v>0</v>
      </c>
      <c r="AA32" s="58"/>
      <c r="AB32" s="60">
        <v>0</v>
      </c>
      <c r="AC32" s="60">
        <v>0</v>
      </c>
      <c r="AD32" s="58"/>
      <c r="AE32" s="58"/>
      <c r="AF32" s="59">
        <v>42135</v>
      </c>
      <c r="AG32" s="58"/>
      <c r="AH32" s="58">
        <v>2</v>
      </c>
      <c r="AI32" s="58"/>
      <c r="AJ32" s="58"/>
      <c r="AK32" s="58">
        <v>3</v>
      </c>
      <c r="AL32" s="58">
        <v>20180430</v>
      </c>
      <c r="AM32" s="58">
        <v>20180419</v>
      </c>
      <c r="AN32" s="60">
        <v>651800</v>
      </c>
      <c r="AO32" s="60">
        <v>651800</v>
      </c>
      <c r="AP32" s="59">
        <v>45016</v>
      </c>
    </row>
    <row r="33" spans="1:42" x14ac:dyDescent="0.25">
      <c r="A33" s="58">
        <v>891900390</v>
      </c>
      <c r="B33" s="58" t="s">
        <v>112</v>
      </c>
      <c r="C33" s="58" t="s">
        <v>31</v>
      </c>
      <c r="D33" s="58">
        <v>2232</v>
      </c>
      <c r="E33" s="58" t="s">
        <v>149</v>
      </c>
      <c r="F33" s="58" t="s">
        <v>31</v>
      </c>
      <c r="G33" s="58">
        <v>2232</v>
      </c>
      <c r="H33" s="59">
        <v>44433</v>
      </c>
      <c r="I33" s="60">
        <v>5500</v>
      </c>
      <c r="J33" s="60">
        <v>5500</v>
      </c>
      <c r="K33" s="58" t="s">
        <v>147</v>
      </c>
      <c r="L33" s="58" t="s">
        <v>160</v>
      </c>
      <c r="M33" s="58"/>
      <c r="N33" s="60">
        <v>0</v>
      </c>
      <c r="O33" s="60">
        <v>0</v>
      </c>
      <c r="P33" s="58"/>
      <c r="Q33" s="60">
        <v>0</v>
      </c>
      <c r="R33" s="58" t="s">
        <v>138</v>
      </c>
      <c r="S33" s="60">
        <v>5500</v>
      </c>
      <c r="T33" s="60">
        <v>0</v>
      </c>
      <c r="U33" s="60">
        <v>0</v>
      </c>
      <c r="V33" s="60">
        <v>0</v>
      </c>
      <c r="W33" s="60">
        <v>0</v>
      </c>
      <c r="X33" s="60">
        <v>5500</v>
      </c>
      <c r="Y33" s="58"/>
      <c r="Z33" s="60">
        <v>0</v>
      </c>
      <c r="AA33" s="58"/>
      <c r="AB33" s="60">
        <v>0</v>
      </c>
      <c r="AC33" s="60">
        <v>0</v>
      </c>
      <c r="AD33" s="58"/>
      <c r="AE33" s="58"/>
      <c r="AF33" s="59">
        <v>44449</v>
      </c>
      <c r="AG33" s="58"/>
      <c r="AH33" s="58">
        <v>2</v>
      </c>
      <c r="AI33" s="58"/>
      <c r="AJ33" s="58"/>
      <c r="AK33" s="58">
        <v>2</v>
      </c>
      <c r="AL33" s="58">
        <v>20220630</v>
      </c>
      <c r="AM33" s="58">
        <v>20220628</v>
      </c>
      <c r="AN33" s="60">
        <v>5500</v>
      </c>
      <c r="AO33" s="60">
        <v>5500</v>
      </c>
      <c r="AP33" s="59">
        <v>45016</v>
      </c>
    </row>
    <row r="34" spans="1:42" x14ac:dyDescent="0.25">
      <c r="A34" s="58">
        <v>891900390</v>
      </c>
      <c r="B34" s="58" t="s">
        <v>112</v>
      </c>
      <c r="C34" s="58"/>
      <c r="D34" s="58">
        <v>18948</v>
      </c>
      <c r="E34" s="58" t="s">
        <v>150</v>
      </c>
      <c r="F34" s="58"/>
      <c r="G34" s="58">
        <v>18948</v>
      </c>
      <c r="H34" s="59">
        <v>42185</v>
      </c>
      <c r="I34" s="60">
        <v>539200</v>
      </c>
      <c r="J34" s="60">
        <v>22300</v>
      </c>
      <c r="K34" s="58" t="s">
        <v>147</v>
      </c>
      <c r="L34" s="58" t="s">
        <v>160</v>
      </c>
      <c r="M34" s="58"/>
      <c r="N34" s="60">
        <v>0</v>
      </c>
      <c r="O34" s="60">
        <v>0</v>
      </c>
      <c r="P34" s="58"/>
      <c r="Q34" s="60">
        <v>0</v>
      </c>
      <c r="R34" s="58" t="s">
        <v>138</v>
      </c>
      <c r="S34" s="60">
        <v>673400</v>
      </c>
      <c r="T34" s="60">
        <v>0</v>
      </c>
      <c r="U34" s="60">
        <v>0</v>
      </c>
      <c r="V34" s="60">
        <v>0</v>
      </c>
      <c r="W34" s="60">
        <v>516900</v>
      </c>
      <c r="X34" s="60">
        <v>156500</v>
      </c>
      <c r="Y34" s="58"/>
      <c r="Z34" s="60">
        <v>0</v>
      </c>
      <c r="AA34" s="58"/>
      <c r="AB34" s="60">
        <v>0</v>
      </c>
      <c r="AC34" s="60">
        <v>0</v>
      </c>
      <c r="AD34" s="58"/>
      <c r="AE34" s="58"/>
      <c r="AF34" s="59">
        <v>42185</v>
      </c>
      <c r="AG34" s="58"/>
      <c r="AH34" s="58">
        <v>2</v>
      </c>
      <c r="AI34" s="58"/>
      <c r="AJ34" s="58"/>
      <c r="AK34" s="58">
        <v>3</v>
      </c>
      <c r="AL34" s="58">
        <v>20180330</v>
      </c>
      <c r="AM34" s="58">
        <v>20180324</v>
      </c>
      <c r="AN34" s="60">
        <v>673400</v>
      </c>
      <c r="AO34" s="60">
        <v>156500</v>
      </c>
      <c r="AP34" s="59">
        <v>45016</v>
      </c>
    </row>
    <row r="35" spans="1:42" x14ac:dyDescent="0.25">
      <c r="A35" s="58">
        <v>891900390</v>
      </c>
      <c r="B35" s="58" t="s">
        <v>112</v>
      </c>
      <c r="C35" s="58" t="s">
        <v>24</v>
      </c>
      <c r="D35" s="58">
        <v>202416</v>
      </c>
      <c r="E35" s="58" t="s">
        <v>151</v>
      </c>
      <c r="F35" s="58" t="s">
        <v>24</v>
      </c>
      <c r="G35" s="58">
        <v>202416</v>
      </c>
      <c r="H35" s="59">
        <v>44753</v>
      </c>
      <c r="I35" s="60">
        <v>6100</v>
      </c>
      <c r="J35" s="60">
        <v>6100</v>
      </c>
      <c r="K35" s="58" t="s">
        <v>152</v>
      </c>
      <c r="L35" s="58" t="s">
        <v>153</v>
      </c>
      <c r="M35" s="58" t="s">
        <v>154</v>
      </c>
      <c r="N35" s="60">
        <v>6100</v>
      </c>
      <c r="O35" s="60">
        <v>0</v>
      </c>
      <c r="P35" s="58"/>
      <c r="Q35" s="60">
        <v>0</v>
      </c>
      <c r="R35" s="58" t="s">
        <v>138</v>
      </c>
      <c r="S35" s="60">
        <v>6100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58"/>
      <c r="Z35" s="60">
        <v>6100</v>
      </c>
      <c r="AA35" s="58" t="s">
        <v>155</v>
      </c>
      <c r="AB35" s="60">
        <v>6100</v>
      </c>
      <c r="AC35" s="60">
        <v>0</v>
      </c>
      <c r="AD35" s="58"/>
      <c r="AE35" s="58"/>
      <c r="AF35" s="59">
        <v>44777</v>
      </c>
      <c r="AG35" s="58"/>
      <c r="AH35" s="58">
        <v>9</v>
      </c>
      <c r="AI35" s="58"/>
      <c r="AJ35" s="58" t="s">
        <v>156</v>
      </c>
      <c r="AK35" s="58">
        <v>1</v>
      </c>
      <c r="AL35" s="58">
        <v>21001231</v>
      </c>
      <c r="AM35" s="58">
        <v>20220817</v>
      </c>
      <c r="AN35" s="60">
        <v>6100</v>
      </c>
      <c r="AO35" s="60">
        <v>0</v>
      </c>
      <c r="AP35" s="59">
        <v>45016</v>
      </c>
    </row>
    <row r="36" spans="1:42" x14ac:dyDescent="0.25">
      <c r="A36" s="58">
        <v>891900390</v>
      </c>
      <c r="B36" s="58" t="s">
        <v>112</v>
      </c>
      <c r="C36" s="58" t="s">
        <v>24</v>
      </c>
      <c r="D36" s="58">
        <v>208709</v>
      </c>
      <c r="E36" s="58" t="s">
        <v>157</v>
      </c>
      <c r="F36" s="58" t="s">
        <v>24</v>
      </c>
      <c r="G36" s="58">
        <v>208709</v>
      </c>
      <c r="H36" s="59">
        <v>44774</v>
      </c>
      <c r="I36" s="60">
        <v>30500</v>
      </c>
      <c r="J36" s="60">
        <v>30500</v>
      </c>
      <c r="K36" s="58" t="s">
        <v>152</v>
      </c>
      <c r="L36" s="58" t="s">
        <v>153</v>
      </c>
      <c r="M36" s="58" t="s">
        <v>154</v>
      </c>
      <c r="N36" s="60">
        <v>30500</v>
      </c>
      <c r="O36" s="60">
        <v>0</v>
      </c>
      <c r="P36" s="58"/>
      <c r="Q36" s="60">
        <v>0</v>
      </c>
      <c r="R36" s="58" t="s">
        <v>138</v>
      </c>
      <c r="S36" s="60">
        <v>30500</v>
      </c>
      <c r="T36" s="60">
        <v>0</v>
      </c>
      <c r="U36" s="60">
        <v>0</v>
      </c>
      <c r="V36" s="60">
        <v>0</v>
      </c>
      <c r="W36" s="60">
        <v>0</v>
      </c>
      <c r="X36" s="60">
        <v>0</v>
      </c>
      <c r="Y36" s="58"/>
      <c r="Z36" s="60">
        <v>30500</v>
      </c>
      <c r="AA36" s="58" t="s">
        <v>158</v>
      </c>
      <c r="AB36" s="60">
        <v>30500</v>
      </c>
      <c r="AC36" s="60">
        <v>0</v>
      </c>
      <c r="AD36" s="58"/>
      <c r="AE36" s="58"/>
      <c r="AF36" s="59">
        <v>44816</v>
      </c>
      <c r="AG36" s="58"/>
      <c r="AH36" s="58">
        <v>9</v>
      </c>
      <c r="AI36" s="58"/>
      <c r="AJ36" s="58" t="s">
        <v>156</v>
      </c>
      <c r="AK36" s="58">
        <v>1</v>
      </c>
      <c r="AL36" s="58">
        <v>21001231</v>
      </c>
      <c r="AM36" s="58">
        <v>20220916</v>
      </c>
      <c r="AN36" s="60">
        <v>30500</v>
      </c>
      <c r="AO36" s="60">
        <v>0</v>
      </c>
      <c r="AP36" s="59">
        <v>45016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zoomScale="73" zoomScaleNormal="73" workbookViewId="0">
      <selection activeCell="C3" sqref="C3:D3"/>
    </sheetView>
  </sheetViews>
  <sheetFormatPr baseColWidth="10" defaultRowHeight="15" x14ac:dyDescent="0.25"/>
  <cols>
    <col min="2" max="2" width="47" bestFit="1" customWidth="1"/>
    <col min="3" max="3" width="12.7109375" style="69" bestFit="1" customWidth="1"/>
    <col min="4" max="4" width="13.5703125" style="61" bestFit="1" customWidth="1"/>
  </cols>
  <sheetData>
    <row r="2" spans="2:4" x14ac:dyDescent="0.25">
      <c r="B2" s="63" t="s">
        <v>168</v>
      </c>
      <c r="C2" s="70" t="s">
        <v>169</v>
      </c>
      <c r="D2" s="64" t="s">
        <v>170</v>
      </c>
    </row>
    <row r="3" spans="2:4" x14ac:dyDescent="0.25">
      <c r="B3" s="65" t="s">
        <v>159</v>
      </c>
      <c r="C3" s="71">
        <v>1</v>
      </c>
      <c r="D3" s="66">
        <v>24400</v>
      </c>
    </row>
    <row r="4" spans="2:4" x14ac:dyDescent="0.25">
      <c r="B4" s="65" t="s">
        <v>153</v>
      </c>
      <c r="C4" s="71">
        <v>2</v>
      </c>
      <c r="D4" s="66">
        <v>36600</v>
      </c>
    </row>
    <row r="5" spans="2:4" x14ac:dyDescent="0.25">
      <c r="B5" s="65" t="s">
        <v>160</v>
      </c>
      <c r="C5" s="71">
        <v>4</v>
      </c>
      <c r="D5" s="66">
        <v>666632</v>
      </c>
    </row>
    <row r="6" spans="2:4" x14ac:dyDescent="0.25">
      <c r="B6" s="65" t="s">
        <v>166</v>
      </c>
      <c r="C6" s="71">
        <v>7</v>
      </c>
      <c r="D6" s="66">
        <v>1333911</v>
      </c>
    </row>
    <row r="7" spans="2:4" x14ac:dyDescent="0.25">
      <c r="B7" s="65" t="s">
        <v>115</v>
      </c>
      <c r="C7" s="71">
        <v>20</v>
      </c>
      <c r="D7" s="66">
        <v>2106592</v>
      </c>
    </row>
    <row r="8" spans="2:4" x14ac:dyDescent="0.25">
      <c r="B8" s="67" t="s">
        <v>167</v>
      </c>
      <c r="C8" s="72">
        <v>34</v>
      </c>
      <c r="D8" s="68">
        <v>4168135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Q11" sqref="Q11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49</v>
      </c>
      <c r="E2" s="13"/>
      <c r="F2" s="13"/>
      <c r="G2" s="13"/>
      <c r="H2" s="13"/>
      <c r="I2" s="14"/>
      <c r="J2" s="15" t="s">
        <v>50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51</v>
      </c>
      <c r="E4" s="13"/>
      <c r="F4" s="13"/>
      <c r="G4" s="13"/>
      <c r="H4" s="13"/>
      <c r="I4" s="14"/>
      <c r="J4" s="15" t="s">
        <v>52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53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161</v>
      </c>
      <c r="J12" s="29"/>
    </row>
    <row r="13" spans="2:10" x14ac:dyDescent="0.2">
      <c r="B13" s="28"/>
      <c r="C13" s="30" t="s">
        <v>162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54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163</v>
      </c>
      <c r="D17" s="31"/>
      <c r="H17" s="33" t="s">
        <v>55</v>
      </c>
      <c r="I17" s="33" t="s">
        <v>56</v>
      </c>
      <c r="J17" s="29"/>
    </row>
    <row r="18" spans="2:10" x14ac:dyDescent="0.2">
      <c r="B18" s="28"/>
      <c r="C18" s="30" t="s">
        <v>57</v>
      </c>
      <c r="D18" s="30"/>
      <c r="E18" s="30"/>
      <c r="F18" s="30"/>
      <c r="H18" s="34">
        <v>34</v>
      </c>
      <c r="I18" s="73">
        <v>4168135</v>
      </c>
      <c r="J18" s="29"/>
    </row>
    <row r="19" spans="2:10" x14ac:dyDescent="0.2">
      <c r="B19" s="28"/>
      <c r="C19" s="9" t="s">
        <v>58</v>
      </c>
      <c r="H19" s="35">
        <v>7</v>
      </c>
      <c r="I19" s="36">
        <v>1333911</v>
      </c>
      <c r="J19" s="29"/>
    </row>
    <row r="20" spans="2:10" x14ac:dyDescent="0.2">
      <c r="B20" s="28"/>
      <c r="C20" s="9" t="s">
        <v>59</v>
      </c>
      <c r="H20" s="35">
        <v>2</v>
      </c>
      <c r="I20" s="36">
        <v>36600</v>
      </c>
      <c r="J20" s="29"/>
    </row>
    <row r="21" spans="2:10" x14ac:dyDescent="0.2">
      <c r="B21" s="28"/>
      <c r="C21" s="9" t="s">
        <v>60</v>
      </c>
      <c r="H21" s="35">
        <v>20</v>
      </c>
      <c r="I21" s="37">
        <v>2106592</v>
      </c>
      <c r="J21" s="29"/>
    </row>
    <row r="22" spans="2:10" x14ac:dyDescent="0.2">
      <c r="B22" s="28"/>
      <c r="C22" s="9" t="s">
        <v>160</v>
      </c>
      <c r="H22" s="35">
        <v>4</v>
      </c>
      <c r="I22" s="36">
        <v>666632</v>
      </c>
      <c r="J22" s="29"/>
    </row>
    <row r="23" spans="2:10" ht="13.5" thickBot="1" x14ac:dyDescent="0.25">
      <c r="B23" s="28"/>
      <c r="C23" s="9" t="s">
        <v>61</v>
      </c>
      <c r="H23" s="38">
        <v>0</v>
      </c>
      <c r="I23" s="39">
        <v>0</v>
      </c>
      <c r="J23" s="29"/>
    </row>
    <row r="24" spans="2:10" x14ac:dyDescent="0.2">
      <c r="B24" s="28"/>
      <c r="C24" s="30" t="s">
        <v>62</v>
      </c>
      <c r="D24" s="30"/>
      <c r="E24" s="30"/>
      <c r="F24" s="30"/>
      <c r="H24" s="34">
        <f>H19+H20+H21+H22+H23</f>
        <v>33</v>
      </c>
      <c r="I24" s="40">
        <f>I19+I20+I21+I22+I23</f>
        <v>4143735</v>
      </c>
      <c r="J24" s="29"/>
    </row>
    <row r="25" spans="2:10" x14ac:dyDescent="0.2">
      <c r="B25" s="28"/>
      <c r="C25" s="9" t="s">
        <v>63</v>
      </c>
      <c r="H25" s="35">
        <v>1</v>
      </c>
      <c r="I25" s="36">
        <v>24400</v>
      </c>
      <c r="J25" s="29"/>
    </row>
    <row r="26" spans="2:10" ht="13.5" thickBot="1" x14ac:dyDescent="0.25">
      <c r="B26" s="28"/>
      <c r="C26" s="9" t="s">
        <v>64</v>
      </c>
      <c r="H26" s="38">
        <v>0</v>
      </c>
      <c r="I26" s="39">
        <v>0</v>
      </c>
      <c r="J26" s="29"/>
    </row>
    <row r="27" spans="2:10" x14ac:dyDescent="0.2">
      <c r="B27" s="28"/>
      <c r="C27" s="30" t="s">
        <v>65</v>
      </c>
      <c r="D27" s="30"/>
      <c r="E27" s="30"/>
      <c r="F27" s="30"/>
      <c r="H27" s="34">
        <f>H25+H26</f>
        <v>1</v>
      </c>
      <c r="I27" s="40">
        <f>I25+I26</f>
        <v>24400</v>
      </c>
      <c r="J27" s="29"/>
    </row>
    <row r="28" spans="2:10" ht="13.5" thickBot="1" x14ac:dyDescent="0.25">
      <c r="B28" s="28"/>
      <c r="C28" s="9" t="s">
        <v>66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67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68</v>
      </c>
      <c r="D31" s="30"/>
      <c r="H31" s="42">
        <f>H24+H27+H29</f>
        <v>34</v>
      </c>
      <c r="I31" s="43">
        <f>I24+I27+I29</f>
        <v>4168135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5" t="s">
        <v>164</v>
      </c>
      <c r="D36" s="46"/>
      <c r="G36" s="45" t="s">
        <v>69</v>
      </c>
      <c r="H36" s="46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165</v>
      </c>
      <c r="G38" s="47" t="s">
        <v>70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6"/>
      <c r="H40" s="46"/>
      <c r="I40" s="46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viajero 3</dc:creator>
  <cp:lastModifiedBy>Geraldine Valencia Zambrano</cp:lastModifiedBy>
  <cp:lastPrinted>2023-06-21T16:28:53Z</cp:lastPrinted>
  <dcterms:created xsi:type="dcterms:W3CDTF">2023-06-08T21:33:09Z</dcterms:created>
  <dcterms:modified xsi:type="dcterms:W3CDTF">2023-06-21T16:29:32Z</dcterms:modified>
</cp:coreProperties>
</file>