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nilo\Areas\CxPSalud\CARTERA\CARTERAS REVISADAS\REVISIÓN CARTERAS AÑO 2023\06. JUNIO\NIT 891300047 CLINICA PALMIRA\"/>
    </mc:Choice>
  </mc:AlternateContent>
  <bookViews>
    <workbookView xWindow="0" yWindow="0" windowWidth="20490" windowHeight="7155" activeTab="4"/>
  </bookViews>
  <sheets>
    <sheet name="INFO IPS" sheetId="1" r:id="rId1"/>
    <sheet name="TD" sheetId="7" r:id="rId2"/>
    <sheet name="ESTADO DE CADA FACTURA" sheetId="3" r:id="rId3"/>
    <sheet name="vaglo" sheetId="4" r:id="rId4"/>
    <sheet name="FOR-CSA-018" sheetId="5" r:id="rId5"/>
    <sheet name="FOR_CSA_004" sheetId="6" r:id="rId6"/>
  </sheets>
  <definedNames>
    <definedName name="_xlnm._FilterDatabase" localSheetId="2" hidden="1">'ESTADO DE CADA FACTURA'!$A$2:$AT$135</definedName>
    <definedName name="_xlnm._FilterDatabase" localSheetId="3" hidden="1">vaglo!$A$1:$R$98</definedName>
  </definedNames>
  <calcPr calcId="152511"/>
  <pivotCaches>
    <pivotCache cacheId="80"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 i="5" l="1"/>
  <c r="I20" i="6" l="1"/>
  <c r="H20" i="6"/>
  <c r="I30" i="5"/>
  <c r="I25" i="5"/>
  <c r="H25" i="5"/>
  <c r="H31" i="5" s="1"/>
  <c r="I31" i="5" l="1"/>
  <c r="AM1" i="3" l="1"/>
  <c r="X1" i="3"/>
  <c r="W1" i="3"/>
  <c r="U1" i="3"/>
  <c r="S1" i="3"/>
  <c r="R1" i="3"/>
  <c r="K1" i="3"/>
  <c r="J1" i="3"/>
  <c r="F146" i="1" l="1"/>
  <c r="K21" i="1" l="1"/>
</calcChain>
</file>

<file path=xl/sharedStrings.xml><?xml version="1.0" encoding="utf-8"?>
<sst xmlns="http://schemas.openxmlformats.org/spreadsheetml/2006/main" count="2644" uniqueCount="754">
  <si>
    <t>FACTURA</t>
  </si>
  <si>
    <t>FECHA</t>
  </si>
  <si>
    <t xml:space="preserve">VALOR </t>
  </si>
  <si>
    <t>saldo</t>
  </si>
  <si>
    <t>RADIC</t>
  </si>
  <si>
    <t>CH70192</t>
  </si>
  <si>
    <t>CH71216</t>
  </si>
  <si>
    <t>UCI8249</t>
  </si>
  <si>
    <t>CH72257</t>
  </si>
  <si>
    <t>CH73605</t>
  </si>
  <si>
    <t>CH72287</t>
  </si>
  <si>
    <t>CH72290</t>
  </si>
  <si>
    <t>CH73337</t>
  </si>
  <si>
    <t>CH73594</t>
  </si>
  <si>
    <t>CH73621</t>
  </si>
  <si>
    <t>SV1754</t>
  </si>
  <si>
    <t>CHE5</t>
  </si>
  <si>
    <t>FECP3104</t>
  </si>
  <si>
    <t>FECP3326</t>
  </si>
  <si>
    <t>CHE1418</t>
  </si>
  <si>
    <t>CH74847</t>
  </si>
  <si>
    <t>SV1454</t>
  </si>
  <si>
    <t>SV1688</t>
  </si>
  <si>
    <t>CH74990</t>
  </si>
  <si>
    <t>CHE353</t>
  </si>
  <si>
    <t>UCIE36</t>
  </si>
  <si>
    <t>CHE505</t>
  </si>
  <si>
    <t>CHE516</t>
  </si>
  <si>
    <t>CHE583</t>
  </si>
  <si>
    <t>CHE584</t>
  </si>
  <si>
    <t>CHE586</t>
  </si>
  <si>
    <t>CHE587</t>
  </si>
  <si>
    <t>CHE594</t>
  </si>
  <si>
    <t>CHE638</t>
  </si>
  <si>
    <t>CHE760</t>
  </si>
  <si>
    <t>CHE905</t>
  </si>
  <si>
    <t>CHE2321</t>
  </si>
  <si>
    <t>FECP12998</t>
  </si>
  <si>
    <t>FECP13009</t>
  </si>
  <si>
    <t>FECP13072</t>
  </si>
  <si>
    <t>FECP13075</t>
  </si>
  <si>
    <t>FECP13080</t>
  </si>
  <si>
    <t>FECP13547</t>
  </si>
  <si>
    <t>FECP15468</t>
  </si>
  <si>
    <t>CHE2685</t>
  </si>
  <si>
    <t>FECP13099</t>
  </si>
  <si>
    <t>FECP13990</t>
  </si>
  <si>
    <t>CHE3174</t>
  </si>
  <si>
    <t>CHE3299</t>
  </si>
  <si>
    <t>FECP16514</t>
  </si>
  <si>
    <t>FECP16556</t>
  </si>
  <si>
    <t>FECP17932</t>
  </si>
  <si>
    <t>FECP22047</t>
  </si>
  <si>
    <t>FECP24883</t>
  </si>
  <si>
    <t>FECP25514</t>
  </si>
  <si>
    <t>FECP25990</t>
  </si>
  <si>
    <t>FECP26587</t>
  </si>
  <si>
    <t>FECP29566</t>
  </si>
  <si>
    <t>FECP29940</t>
  </si>
  <si>
    <t>FECP30240</t>
  </si>
  <si>
    <t>FECP31649</t>
  </si>
  <si>
    <t>FECP31670</t>
  </si>
  <si>
    <t>FECP31676</t>
  </si>
  <si>
    <t>FECP32579</t>
  </si>
  <si>
    <t>FECP34956</t>
  </si>
  <si>
    <t>CHE6363</t>
  </si>
  <si>
    <t>FECP35410</t>
  </si>
  <si>
    <t>FECP35423</t>
  </si>
  <si>
    <t>CHE3463</t>
  </si>
  <si>
    <t>UCIE1191</t>
  </si>
  <si>
    <t>FECP37051</t>
  </si>
  <si>
    <t>FECP39100</t>
  </si>
  <si>
    <t>UCIE1190</t>
  </si>
  <si>
    <t>UCIE1480</t>
  </si>
  <si>
    <t>UCIE1512</t>
  </si>
  <si>
    <t>CHE7042</t>
  </si>
  <si>
    <t>FECP39608</t>
  </si>
  <si>
    <t>FECP45246</t>
  </si>
  <si>
    <t>FECP46210</t>
  </si>
  <si>
    <t>FECP46820</t>
  </si>
  <si>
    <t>FECP49672</t>
  </si>
  <si>
    <t>FECP50377</t>
  </si>
  <si>
    <t>FECP67092</t>
  </si>
  <si>
    <t>UCIE1840</t>
  </si>
  <si>
    <t>FECP75602</t>
  </si>
  <si>
    <t>FECP77075</t>
  </si>
  <si>
    <t>FECP77464</t>
  </si>
  <si>
    <t>FECP77592</t>
  </si>
  <si>
    <t>FECP78529</t>
  </si>
  <si>
    <t>FECP78711</t>
  </si>
  <si>
    <t>FECP86275</t>
  </si>
  <si>
    <t>FECP86584</t>
  </si>
  <si>
    <t>FECP89290</t>
  </si>
  <si>
    <t>CHE11845</t>
  </si>
  <si>
    <t>FECP96023</t>
  </si>
  <si>
    <t>FECP96850</t>
  </si>
  <si>
    <t>FECP98233</t>
  </si>
  <si>
    <t>FECP100033</t>
  </si>
  <si>
    <t>FECP68146</t>
  </si>
  <si>
    <t>JVIM433</t>
  </si>
  <si>
    <t>JVIM570</t>
  </si>
  <si>
    <t>JVIM689</t>
  </si>
  <si>
    <t>FECP107733</t>
  </si>
  <si>
    <t>FECP108078</t>
  </si>
  <si>
    <t>JVIM4013</t>
  </si>
  <si>
    <t>JVIM5691</t>
  </si>
  <si>
    <t>JVIM5692</t>
  </si>
  <si>
    <t>JVIM8665</t>
  </si>
  <si>
    <t>CHE14089</t>
  </si>
  <si>
    <t>CHE14095</t>
  </si>
  <si>
    <t>CHE14102</t>
  </si>
  <si>
    <t>CHE14109</t>
  </si>
  <si>
    <t>CHE14111</t>
  </si>
  <si>
    <t>CHE14116</t>
  </si>
  <si>
    <t>JVIM9684</t>
  </si>
  <si>
    <t>JVIM9693</t>
  </si>
  <si>
    <t>JVIM10965</t>
  </si>
  <si>
    <t>JVIM11557</t>
  </si>
  <si>
    <t>JVIM12443</t>
  </si>
  <si>
    <t>JVIM12459</t>
  </si>
  <si>
    <t>JVIM12468</t>
  </si>
  <si>
    <t>JVIM13277</t>
  </si>
  <si>
    <t>JVIM13283</t>
  </si>
  <si>
    <t>JVIM13286</t>
  </si>
  <si>
    <t>JVIM13618</t>
  </si>
  <si>
    <t>JVIM14176</t>
  </si>
  <si>
    <t>JVIM14191</t>
  </si>
  <si>
    <t>JVIM14196</t>
  </si>
  <si>
    <t>JVIM14468</t>
  </si>
  <si>
    <t>JVIM15519</t>
  </si>
  <si>
    <t>JVIM17109</t>
  </si>
  <si>
    <t>JVIM17792</t>
  </si>
  <si>
    <t>JVIM21488</t>
  </si>
  <si>
    <t>JVIM22275</t>
  </si>
  <si>
    <t>CHE15316</t>
  </si>
  <si>
    <t>CHE15321</t>
  </si>
  <si>
    <t>CHE15322</t>
  </si>
  <si>
    <t>CHE15314</t>
  </si>
  <si>
    <t>CARTERA CORTE MAYO 2023</t>
  </si>
  <si>
    <t>CH</t>
  </si>
  <si>
    <t>CHE</t>
  </si>
  <si>
    <t>FECP</t>
  </si>
  <si>
    <t>JVIM</t>
  </si>
  <si>
    <t>SV</t>
  </si>
  <si>
    <t>UCI</t>
  </si>
  <si>
    <t>UCIE</t>
  </si>
  <si>
    <t>PREFIJO</t>
  </si>
  <si>
    <t>SUFIJO</t>
  </si>
  <si>
    <t>RADICADO</t>
  </si>
  <si>
    <t>CARTERA</t>
  </si>
  <si>
    <t>año 2020</t>
  </si>
  <si>
    <t>año 2021</t>
  </si>
  <si>
    <t>año 2022</t>
  </si>
  <si>
    <t>CLINICA PALMIRA S.A.</t>
  </si>
  <si>
    <t>NIT 891300047-6</t>
  </si>
  <si>
    <t>CARTERA COMFENALCO</t>
  </si>
  <si>
    <t>|             Fecha de Corte                 |</t>
  </si>
  <si>
    <t>| Nit                                        |</t>
  </si>
  <si>
    <t>|   890303093                                |</t>
  </si>
  <si>
    <t>MAYO DE 2023           |</t>
  </si>
  <si>
    <t>CARTERA TOTAL</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</si>
  <si>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</si>
  <si>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</si>
  <si>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</si>
  <si>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</si>
  <si>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</si>
  <si>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</si>
  <si>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</si>
  <si>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</si>
  <si>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</si>
  <si>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</si>
  <si>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</si>
  <si>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</si>
  <si>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VALOR_GLOSA_ACEPTDA</t>
  </si>
  <si>
    <t>VALOR_CRUZADO_SASS</t>
  </si>
  <si>
    <t>SALDO_SASS</t>
  </si>
  <si>
    <t>RETENCION</t>
  </si>
  <si>
    <t>DOC_COMPENSACION_SAP</t>
  </si>
  <si>
    <t>FECHA_COMPENSACION_SAP</t>
  </si>
  <si>
    <t>VALOR_TRANFERENCIA</t>
  </si>
  <si>
    <t>AUTORIZACION</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</si>
  <si>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</si>
  <si>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</si>
  <si>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</si>
  <si>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</si>
  <si>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</si>
  <si>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</si>
  <si>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</si>
  <si>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</si>
  <si>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</si>
  <si>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</si>
  <si>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</si>
  <si>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</si>
  <si>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CLINICA PALMIRA S.A</t>
  </si>
  <si>
    <t>B)Factura sin saldo ERP</t>
  </si>
  <si>
    <t>OK</t>
  </si>
  <si>
    <t>SI</t>
  </si>
  <si>
    <t>B)Factura sin saldo ERP/conciliar diferencia glosa aceptada</t>
  </si>
  <si>
    <t>IPS ACEPTA TOTAL DE LA GLOSA - ACTA DEL 13/10/2022DR.HAROLD ALZATE DRA.MAIBER ACEVEDO KEVIN YALANDA</t>
  </si>
  <si>
    <t>IPS ACEPTA TOTAL DE LA GLOSA - ACTA DEL 13/10/2022KEVIN YALANDADR.HAROL ALZATE - DRA.MAIBER ACEVEDO</t>
  </si>
  <si>
    <t>C)Glosas total pendiente por respuesta de IPS</t>
  </si>
  <si>
    <t>Se devuelve cuenta medica covid, segun marco noramtivo RES1463 DEBE REPORTAR EN SISMUESTRA LABORATORIO REALIZADO. NO S EENCUENTRA REPORTADO EN BASE SISMUESTRA. CAROLINA A</t>
  </si>
  <si>
    <t>Se devuelve cuenta medica con soportes suministrados, deacuerdo al marco normativo RES 1463. DEBEN REPORTAR EN SISMUESTRA EL LABORATORIO FACTURADO. PARA CONTINUAR TRAMITE DE PAGO.CAROLINA A</t>
  </si>
  <si>
    <t>NO PBS/COVID 19- se devuelve factura para que sea facturadoa parte el codigo 908856 segun resolucion 1463, ya que elno pbs debe venir solo.Deyce</t>
  </si>
  <si>
    <t>NO PBS-se devuelve, reportan 237 nepro en la WS y tanto lafactura como el soporte registran 232 nepro, corregir en laWS.Deyce</t>
  </si>
  <si>
    <t>NO PBS- se devuelve, fecha reportada en la WS 15/10/21 yla fecha del soporte es 01/07/20 Glucerna, corregir en laWS.Deyce</t>
  </si>
  <si>
    <t>NO PBS- se devuelve, no reporte en la WS  Pregabalinacodigo 19953202-02 - 14/07/2020 fecha entrega.Deyce</t>
  </si>
  <si>
    <t>NO PBS- se devuelve, fecha de entrega en la WS 15/10/2021fecha soportada 15/07/2020 Ensure, corregir en la WSDeyce</t>
  </si>
  <si>
    <t>NO PBS-se devuelve, reportan fecha en la WS 28/08/2020 ysoportan con fecha 26/08/2020 Cefuroxima, corregir enla WS.Deyce</t>
  </si>
  <si>
    <t>FACTURACION:SE APLICA GLOSA POR FACTURACION AL MATERIAL DE OTEOSINTESIS 9999388 CUCHILLA PARA ARTROSCOPIO POR 63,103 NOPRESENTA FACTURA DE COMPRA DEL MATERIAL, NO SE COMENTA EN NOTA QUIRURGICA  ESTE INSUMO. SE APLICA GLOSA AL MATERIAL INCLUIDO DENTRO DEL PAQUETE DE ACUERDO A CONTRATACION PACTADA CON LA IPS (CATETER HELCO 1 $4,182 - EQUIPO VENOCLISIS 1 $3,165 - JERINGA 10 CC 1 $565 - PROLENE 2 $30,832 - PROLENE 1 $21000 - VICRYL $109,304) SE APLICA GLOSA AL MATERIAL ELECTRODOPARA MENISCO Y ULTRABLATOR ANGULADO AL VALIDAR INFORMACION SE EVIDENCIA QUE FACTURAN MAYOR VALOR DE ACUERDO AL PORCENTAJE (12%) QUE SE APLICA A LA FACTURA DE COMPRA DEL MATERIAL, SE APLICA GLOSA: ELECTRODO $89,607 - ULTRABLATOR $193,398 CLA</t>
  </si>
  <si>
    <t>NO PBS- se devuelve, codigo 20004699-01 Labetalol tope circular 10 $18.619, corregir en la WSDeyce</t>
  </si>
  <si>
    <t>NO PBS- se devuelve, codigo 20004699-01 Labetalol tope circular 10 $18.619, sin reporte en la WS, fecha de entrega12/04/2020, reportar en la WSDeyce</t>
  </si>
  <si>
    <t>NO PBS- se devuelve, enema travad codigo 200636-01 mipres con validacion no exitosa.Deyce</t>
  </si>
  <si>
    <t>NO PBS- se devuelve, nepro bp codigo 141001 sin reporteen la WS, fecha de entrega 27/01/2020, reportar en laWSDeyce</t>
  </si>
  <si>
    <t>NO PBS- se devuelve, codigo 140105 glucerna fecha de entregareportada en la WS 16/10/2021, y la fehca de entrega en elsoporte es 28/07/2020, corregir en la ws.Deyce</t>
  </si>
  <si>
    <t>Se devuelve cuenta medica NOPBS con soportes presentados,validas:#1.ANEXAR MIPRES PARA GLUCERNA 1.0 facturado pero no anexado,#2.20210711158028883432 SIN INDICACIÓN INVIMAINDICACION INVIMA/DEBE ESPECIFICAR ALGUN TIPO DE CHOQUE,#3VALIDAR CUMPLIMIENTO DE MARCO NORMATIVO RESOLUCIÓN 1885. CAROLINA ARANGO</t>
  </si>
  <si>
    <t>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t>
  </si>
  <si>
    <t>Se devuelve cuenta medica NOPBS,validar,#1 mipres20210725165029156505 INDICACION INVIMA/USO INDICADO EN NAV, NAH, INFECCIONES URINARIAS COMPLICADAS E INTRAABDOMINALES no exitoso,#2validar cumplimiento de resolución 1885 para tramite de pago. carolina arango</t>
  </si>
  <si>
    <t>se devuelve cuenta medica NOPBS,#1 mipres 202108201320296917no se encuentra reportado en webservice, validar reporte realizado corresponda al servicio prestado 06/09/2021GLUCERNA LPC 1.0 KCAL FCO X 1.5 L. carolina a</t>
  </si>
  <si>
    <t>NO PBS SE devuelve factura mipres no exitoso 20211116168031468124 no autorizado revisar con el area encargada de autorizciones mipres . CLAUDIA</t>
  </si>
  <si>
    <t>Se devuelve cuenta medica NOPBS con soportes presentadosmipres 20190924139014583673 fecha de suministro reportada19/10/2021. PACIENTE EGRESO 28/09/2019.Deben validar las fechas reportadas. Carolina a</t>
  </si>
  <si>
    <t>Se devuelve cuenta medica con soportes presentados, validarreporte del mipres 20191206157016099221 reportan cantidadesy valores diferente a las facturadas.facturan 5 unidades valor total  $ 52.210  unitario 10.442. carolina a</t>
  </si>
  <si>
    <t>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INVIMA.Deyce</t>
  </si>
  <si>
    <t>NO PBS- Se devuelve factura,codigo autorizado en el mipresy reportado la WS 140118 no corresponde con el codigo 790relacionado en el detalle de la factura. realizar la correción correspondiente.              Deyce</t>
  </si>
  <si>
    <t>NO PBS- Se devuelve factura,el codigo autorizado en elmipres y reportado en la WS 19931619-01, no correspondecon el codigo relacionado en el detalle de la factura 3063corregir                   Deyce</t>
  </si>
  <si>
    <t>Se devuelve cuenta medica NOPBS con soportes presentadosmipres 20200221182017644882 reportado con codigo de tecnologia diferente al facturado. validar lo facturado debe corresponder a lo reportado. carolina a</t>
  </si>
  <si>
    <t>NO PBS- Se devuelve factura, Enema travad no reportado en laWS.Deyce</t>
  </si>
  <si>
    <t>SE DEVUELVE CUENTA MEDICA NOPBS validar mipres20200111196016712596 fecha de suministro reportada no coincide con fecha de egreso paciente. reportan 13/01/2019 y paciente egresa 21/01/2020 carolina a</t>
  </si>
  <si>
    <t>NO PBS-Se devuelve factura no pbs para corregir en la WSel codigo, valor del FOSFATO+BIFOSFATO TRAVADDeyce</t>
  </si>
  <si>
    <t>NO PBS-codigo 140118 cantidad reportada en la WS 30-cantidadcorrecta 1, codigo 140105 cantidad reportada en la Ws 30-cantidad correcta 8, fecha de suministro reportada mayo 23 y lafecha del egreso es mayo 17-Se devuelva factura    Deyce</t>
  </si>
  <si>
    <t>NO PBS- se devuelve- lo facturado no corresponde con loreportado en la WS, corregir cantidad 2 por 20-codigo 150406corregir valor 426.15 por 426.153 codigo 110204.Deyce</t>
  </si>
  <si>
    <t>Se devuelve cuenta medica con lo suministrado,en cumplimiento de resolucion 1463 solicito reportar en base SISMUESTRA LA PCR FACTURADA. CAROLINA A</t>
  </si>
  <si>
    <t>NO PBS- se devuelve, sin reporte en la WS, Glucerna yErtapenem, fecha de entrega 08/09/2020, reportarDeyce</t>
  </si>
  <si>
    <t>FACTURACION: SE REALIZA DEVOLUCION DE LA FACTURA, AL VALIDAR INFORMACION SE EVIDENCIA LO SIGUIENTE: 1. EL SERVICIO ORDENADO POR EL MEDICO Y AUTORIZADO (833101 ESCISIÓN DE GANGLIÓNDE ENVOLTURA DE TENDÓN, EXCEPTO DE MANO) NO OBEDECE A LO QUESERVICIO QUE ESTAN FACTURANDO (864101 RESECCION DE TUMOR BENBENIGNO O MALIGNO DE PIEL.) LO FACTURADO NO COINCIDE CON LOORDENADO Y LO AUTORIZADO POR FAVOR VALIDAR.2. NO ANEXAN SOPORTE DE COTIZACION DEL SERVICIO 867002 COLGAJO LOCAL DE SIMPLE DE PIEL, SE REQUIERE SOPORTE PARA AUDITORIA DE LA FACTURA.CLAUDIA DIAZ</t>
  </si>
  <si>
    <t>NO PBS- se devuelve, sin reporte en la WS , codigo 141001nepro bp - codigo 140902 nepro ap - fecha entrega21/01/2021. registrar en la WSDeyce</t>
  </si>
  <si>
    <t>NO PBS- se devuelve- codigo 50476-05 nulytely sin reporteen la WS fecha entrega 03/02/2021, reportarDeyce</t>
  </si>
  <si>
    <t>Se devuelve cuenta medica con soportes presentadosmipres 20210221186026234196 no exitoso para tramite de pagovalidar al correo mipres@ipsnelsonmandela.comcarolina a</t>
  </si>
  <si>
    <t>Se devuelve cuenta medica covid,#1 validar reporte sismuestras noanexado, requisito para continuidad de tramite de pagosegun resolución 1463. validar reporte realizado de laboratorio facturado. carolina a</t>
  </si>
  <si>
    <t>AUTORIZACION, SE REALIZA DEVOLUCION DE LA FACTURA, AL MOMENTO DE VALIDAR LA INFORMACION NO SE EVIDENCIA AUTORIZACION PAR LOS PROCEDIMIENTOS QUIRURGICOS FACTURADOS, NO SE EVIDENCIACARTA DE LA ASEGURADORA INDICANDO QUE SE ALCANZO EL TOPE SOAINSUMOS NO FACTURABLES (1902 EQUIPO VENOCLISIS R MRC / 299 CATETER INTRAVEN JELCO NO 20G / 1714 TEGADERM RF 1625 / 2408VENTA ELASTICA 6X25)CLAUDIA DIAZ</t>
  </si>
  <si>
    <t>TARIFAS: SE APLICA GLOSA LOS SERVICIOS: 890701 CONSULTA DE URGENCIA $20,781 - 871121 RADIOGRAFIA DE TORAX $34,554 - 895100 ELECTROCARDIOGRAMA DE RITMO X 2 $45,610 - TODOS LOS LABORATORIOS FACTURADOS $306,509 - OXIGENO POR CANULA NASASL $45,360 SERVICIOS FACTURADOS NO CUENTA CON TARIFA PACTADACLAUDIA DIAZ</t>
  </si>
  <si>
    <t>TARIFA; SE REALIZA DEVOLUCION DE LA FACTURA,  LOS SERVICIOSFACTURADOS : 890701 CONSULTA DE URGENCIA $20,781 - TODOS LOSLABORATORIOS FACTURADOS $173,155 - INSUMOS Y MATERIASLES TROCAR DE 10 DESECHABLE $487,032 NO PRESENTA FACTURA DE COMPRADEL INSUMO (no cuenta con tarifa pactada) SERVICIOS  471110APENDICEPTOMIA POR LAPAROSCOPIA $686,813 SERVICIOS FACTURADOS NO CUENTAN CON TARIFA PACTADA, POR FAVOR VALIDAR SI EL SERVICIO SE ENCUENTRA BAJO COTIZACION ANEXAR SOPORTE.CLAUDIA DIAZ</t>
  </si>
  <si>
    <t>FACTURACION: SE APLIA GLOSA A EL SERVICIOS 890701 CONSULTA DE URGENCIAS, AYUDAS DIAGNOSTICAS (LAB. Y RX) COMPRENDIDAS DENTRO DE LA URGENCIA, SALA DE CURACIONES, MEDICAMENTOS E INSUMOS DENTRO DE LA URGENCIA, AL VALIDAR INFORMACION NO SE EVIDENCIA TARIFA PACTADA PARA ESTOS SERVICIOS . CLAUDIA DIAZ</t>
  </si>
  <si>
    <t>RX DE MUÑECA FACTURAN 2 INTERPRETAN 1 $24,636 - FACTURACION 102 INTERCONSULTA DE ORTOPEDIA NO FACTURABLE PACIENTE LLEVADO A PROCEDIMIENTO QUIRURGICO $43,888 SE APLICA GLOSA AL MATERIAL DE OSTEOSINTESIS TORNILLO DE BLOQUEO FACTURAN 7 Y EN LA FACTURA DE COMPRA DEL MATERIAL SOLO SE EVIDENCIAN 6 SE GLOSA 1 419,209 SE APLICA GLOSA A LOS SERVICIOS: 890701 CONSULTA DE URGENCIAS - RADIOGRAFIAS - AYUDAS DIAGNOSTICAS (TODOS LLABORATORIOS) SERVICIOS NO PACTADOS CON LA IPS 146,553CLAUDIA DIAZ</t>
  </si>
  <si>
    <t>Se sostiene devolucion deben anexar resultado de los laboratorios facturados segun marco normativo res 3047.y cumplir con los requisitos de resolucion 1463. reportar ante sismuestra los lab facturados. carolina a</t>
  </si>
  <si>
    <t>Se devuelve cuenta con lo suministrado,validar soportes anexados,pues no envian el resultado de lab 908856;anexar soportes SISMUESTRAS de los 2 lab;solicitar autorizacion para labal correo autorizacionescap@epscomfenalcovalle.com.co</t>
  </si>
  <si>
    <t>AUTORIZACION: SE REALIZA DEVOLUCION DE LA FACTURA, AL VALIDAR INFORMACION NO SE EVIDENCIA AUTORIZACION (NAP DE 15 DIGITOS)PARA LOS SERVICIOS FACTURADOS, POR FAVOR VALIDAR CON EL ARA ENCARGADA. FACTURA SUJETA A AUDITORIA PERTINENTE PENDIENTE</t>
  </si>
  <si>
    <t>AUTORIZACION: SE REALIZA DEVOLUCION DE LA FACTURA, AL VALIDAR INFORMACION NO SE EVIDENCIA AUTORIZACION PARA LOS SERVICIO FACTURADOS (NAP DE 15 DIGITOS) POR FAVOR VALIDAR INFORMACION CON EL AREA ENCARGADA. FACTURA SUJETA A AUDITORIA DE PERTINENCIA PENDIENTE. CLAUDIA DIAZ</t>
  </si>
  <si>
    <t>Se devuelve cuenta medica con soportes suministrados,validar paciente trabajador del area de la salud.decreto 676 2020,cobro acargo de ARL.carolina a</t>
  </si>
  <si>
    <t>Se devuelve cuenta medica con soportes suministrados,paciente trabajador del area de la salud. laboratorio a cargo de ARL segun decreto 676.CAROLINA ARANGO</t>
  </si>
  <si>
    <t>Se devuelve cuenta medica con soportes suministrados, paciene presentado es trabajador de la salud, con cargo a ARL VALIDAR DECRETO 676 DE 2020.CAROLINA ARANGO</t>
  </si>
  <si>
    <t>Se sostiene devolución, presentan factura sinresultado de laboratorio facturado, no adjuntan sismuestra.validar todo el marco normativo RESOLICIÓN 1463.Presentar factura con soportes completos. CAROLINA ARANGO</t>
  </si>
  <si>
    <t>se devuelve cuenta medica con soportes suministrados paciente facturado desempeña como aux de enfermeria en la institución, facturacion a cargo de ARL CORRESPONDIENTE.SEGUN DECRETO676 CAROLINA A</t>
  </si>
  <si>
    <t>Se devuelve cuenta medica covid,#1 facturan paciente el cual labora como medico segun relato de causa de consulta,#2 segun DECRETO 676 El paciente debe ser asumido por la ARL encargada. carolina arango</t>
  </si>
  <si>
    <t>Se devuelve cuenta medica con soportes anexados,#1usuario facturado es trabajador del area de la salud no procedente a cobro segun DECRETO 676 DEBE SER ASUMIDO POR LA ARL. CAROLINA ARANGO</t>
  </si>
  <si>
    <t>Se devuelve cuenta medica con soportes suministrados,anexanel resultado de un solo laboratorio 906340 pendiente resultado de 908856.solicitar autorización a los correosautorizacionescap@EPSComfenalcovalle.com.co carolina a</t>
  </si>
  <si>
    <t>Se devuelve cuenta medica Covid con soportes presentados,reprtar laboratorio en SISMUESTRA REQUISITOS DE RESOLUCIÓN 1463Para auditoria y tramite de pago. carolina a</t>
  </si>
  <si>
    <t>Se devuelve cuenta medica COVID validar el reporte en la base sismuestra requisito de RES 1463 Para auditoria y tramitee pago, carolin aa</t>
  </si>
  <si>
    <t>Se devuelve cuenta medica covid, validar cargue de reporte en sismuestra antigeno no se encuentra reportado segun RESOLUCION 1463. reportar para continuidad de auditoria y tramitede pago</t>
  </si>
  <si>
    <t>Se devuelve cuenta medica covid,PCR NO PERTINENTE Pruebas de antigeno y PCR realizadas en menos de 24 horas,#2 laboratoro PCR tomadoel dia 28/07/2021 paciente egresa el 27/07/2021validar laboratorios realizados y su reporte EN SISMUESTRA.C</t>
  </si>
  <si>
    <t>Se devuelve cuenta covid con soportes presentados,#1 no anexan soporte sismuestra donde se evidencia reporte realizado de PCR facturada,REQUISITO PARA TRAMITE DE PAGO RESOLUCION 1463. reportar laboratorio PCR para continuidad de la cuenta,</t>
  </si>
  <si>
    <t>Se devuelve cuenta medica COVID, laboratorio 908856 no pertinente tomado en menos de 24 horas de diferencia con ANTIGENONEGATIVO. LINEAMIENTOS DEL MINISTERIO, Para procesamiento covid. CAROLINA A</t>
  </si>
  <si>
    <t>Se devuelve cuenta medica COVID con soportes presentados,anexr soporte FURAT REMITIDO A ARL Y EPS (RES.2851/2015)donde se informa que el paciente es sospechoso y respuesta del mismo,DECRETO 676/2020. ENFERMEDAD LABORAL, VALIDAR CON ARl.caro</t>
  </si>
  <si>
    <t>Se devuelve cuenta covid con soportes presentados,paciente facturado es trabajador del area de la salud.adjuntar soporte de FURAT donde reportan al trabajador y la respuesta del mismo. RES.2851/2015 DECRETO 676/2020. CAROLINA A</t>
  </si>
  <si>
    <t>Se devuelve cuenta medica covid,paciente facturado es trabajador de la salud segun lo descrito en historia clinica,ANEXAR SOPORTE DE FURAT DONDE REPORTAN A LA ARL CASO PACIENTE,RES2851/2015- DECRETO 676.2020 NO PROCEDE A COBRO EPS-carolina</t>
  </si>
  <si>
    <t>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t>
  </si>
  <si>
    <t>Se devuelve cuenta medica covid, no se evidencia soporte deSISMUESTRA requisito para pago deacuerdo a resolución 1463.anexar soporte del mismo ya que en base no se encuentra registro. carolina a</t>
  </si>
  <si>
    <t>COVID 19- Antigeno no respotardo en sismuestra,Deyce</t>
  </si>
  <si>
    <t>FACTURACION. se devuelve factura con soportes completos,por que esta mal reportada  cis muestra, favor corregirfecha para continuar tramite,yufrey hernandez truque.</t>
  </si>
  <si>
    <t>AUT: SE SOSTIENE DEVOLUCION AL VALIDAR EL NAP QUE INDICAN NO SE ENCUENTRA APTO PARA PAGO FAVOR SOLICITAR AUTORIZACION AL CORREO CAPAUTORIZACION@EPSCOMFENALCOVALLE.COM.CO PARA DAR TRAMITE.CLAUDIA DIAZ</t>
  </si>
  <si>
    <t>FACTURACION: SE DEVUELVE FACTURA NUMERO DE DOCUMENTO CE4907929 NO SE ENCUENTRA REGISTRADO EN REGISTRO AL CLIENTE, AAUTORIZACION 2223185524541700 NO EXISTE EN LA PLATAFORMADE LA CAP, FAVOR VALIDAR Y ENVIARNOS LOS DATOS CORRECTOS. NA</t>
  </si>
  <si>
    <t>AUT: SE DEVUELVE FACTURA NO SE EVIDENCIA AUTORIZACIONLA AUT 222418524588781 NO EXISTE EN LA PLATAFORMA DE AUT.POR FAVOR VALIDAR Y/O SOLICITAR NUEVA AUTORIZACION.NANCY</t>
  </si>
  <si>
    <t>AUT:DEVOLUCION DE FACTURA CON SOPORTES COMPLETOS: LA AUTORIZCION 221863058370430 SE PRESENTO CON LA FACTURA FECP-82588POR LO CUAL NO ES PROCEDENTE PARA PAGO.KEVIN YALANDA</t>
  </si>
  <si>
    <t>AUTOIRZACION:DEVOLUCION DE FACTURA CON SOPORTES COMPLETOS: 1LA AUTORIZACION PRESENTADA No.222593360389421 FUE PRESENTADA CON LA FACTURA FECP 93095, NO ES PROCEDENTE PARA PAGO POR PARTE DE LA EPS. KEVIN YALANDA</t>
  </si>
  <si>
    <t>PGP, SE REALIZA DEVOLUCION DE LA FACTURA, SERVICIOS FACTURADOS SE ENCUENTRAN INCLUIDOS EN EL PGP.CLAUDIA DIAZ</t>
  </si>
  <si>
    <t>COVID, SE REALIZA DEVOLUCION DE LA FACTURA, POR FAVOR VALIDAR FECHAS DE RESULTADOS FACTURADAS, CONTRA FECHAS REPORTADASEN SISMUESTRA YA QUE PRESENTAN INCONSISTENCIAS.CLAUDIA DIAZ</t>
  </si>
  <si>
    <t>COVID, SE REALIZA DEVOLUCION DE LA FACTURA, AL MOMENTO DE VALIDAR INFORMACION NO SE EVIDENCIA REGISTRO EN SISMUESTRA, POR FAVOR VALIDAR INFORMACION.CLAUDIA DIAZ</t>
  </si>
  <si>
    <t>SOPORTES: SE DEVUELVE FACTURA NO SE EVIDENCIA NOTA DEEVOLUCION DEL MEDICO, EPICRISIS INCOMPLETA.NANCY</t>
  </si>
  <si>
    <t>AUT. SE REALIZA DEVOLUCION DE LA FACTURA, AL MMOMENTO DE VALIDAR LA INFORMACION NO SE EVIDENCIA (NAP DE 15 DIGITOS) PARA LOS SERVICIOS FACUTURADOS, LA AUTORIZACION SOPORTADA 223053360326291 LA RADICARON CON LA FACTURA FECP100484 EL DIA 19/12/2022,  CLAUDIA MARCELA DIAZ</t>
  </si>
  <si>
    <t>AUT: SE DEVUELVE FACTURA AL VALIDAR NO SE EVIDENCIA AUTORIZACION POR LOS SERVICIOS PRESTADOS EL NAP QUE ANEXAN NO EXISTEFAVOR SOLICITAR AL CORREO CAPAUTORIZACIONES@EPSCOMFENALCOVALLE.COM.CO  NANCY C</t>
  </si>
  <si>
    <t>SOPORTES: SE REALIZA DEVOLUCION DE LA FACTURA, AL VALIDAR INFORMACION EL SERVICIO 814707 RELAJACION DE RETINACULO SE AUTORIZA BAJO COTIZACION, PERO NO SE ADJUNTA SOPORTE DE COTIZACION EN LA FACTURA, POR FAVOR VALIDAR Y ADJUNTAR SOPORTE QUESE REQUIERE PARA REALIZAR AUDITORIA DE LA CUENTA.CLAUDIA DIAZ</t>
  </si>
  <si>
    <t>SE APLICA GLOSA AL SERVICIO 873122 RADIOGRAFIA DE ANTEBRAZONO AUTORIZADA, NO CUENTA CON TARIFA PACTADA PARA ESTE SERVICIO $24,240 -  SE APLICA GLOSA AL SERVICIO 042312 NEUROLISISDE NERVIIO EN ANTEBRAZO NO SE EVIDENCIA TARIFA PACTADA PARAEL SERVICIO,  NO ADJUNTA SOPORTE DE COTIZACION SE REQUIERE PARA AUDITORIA DE LA CUENTA 386,823CLAUDIA DIAZ</t>
  </si>
  <si>
    <t>SE REALIZA DEVOLUCION DE LA FACTURA, AL VALIDAR INFORMACIONNO SE EVIDENCIA COTIZACION PARA EL SERVICIO NO PACTADO 807604 SINOVECTOMIA, SE REQUIERE SOPORTE PARA AUDITORIA DE LA CUENTA, SE VALIDA  MATERIAL CUCHILLA PARA ARTROSCOPIA Y SE OBJEA VALOR, ESTA INCLUIDA DENTRO DEL PROCEDIMIENTO 807604 SINOVECTOMIA DE RODILLA VALOR $63,103 - SE EVIDENCIA MAYOR VALORCOBRADO EN INSUMO FACTURADO STERLING GREAT W. POR VALOR DE 840,722 SE RECONOCE ESTE VALOR MAS UN AUMENTO DEL 12% QUE EQUIVALE A 941,609, SE OBJETA LA DIFERENCIA COBRADA A LA EPS 178,905 CLAUDIA DIAZ</t>
  </si>
  <si>
    <t>SE REALIZA DEVOLUCION DE LA FACTURA, AL VALIDAR INFORMACIONSERVICIOS FACTURADOS NO PACTADOS CON LA IPS, SE REQUIERE SOPORTE DE COTIZACION DE LOS SERVICIOS PARA AUDITORIA DE LA CUENTA COMO INDICA LA AUTORIZACION SOPORTADA SE REQUIERE SOPORTE DE COTIZACION DE LOS PROCEDIMIENTOS , DEL INSUMO  CUCHILLAPARA ARTROSCOPIA, PARA CONTINUAR TRAMITE DE LA FACTURA. CLAUDIA DIAZ</t>
  </si>
  <si>
    <t>AUT. SE REALIZA DEVOLUCION DE LA FACTURA, AL MOMENTO DE VALIDAR INFORMACION NO SE EVIDENCIA AUTORIZACION (NAP DE 15 DIGITOS PARA LOS SERVICIOS FACTURASDOS, LA AUTORIZACION SOPORTADA 223393360569360 YA SE ENCUENTRA PAGA EN FACTURA RADICADAEN EL MES DE DICIEMBRE.CLAUDIA DIAZ</t>
  </si>
  <si>
    <t>AUTORIZACION, SE REALIZA DEVOLUCION DE LA FACTURA, AL MOMENT DE VALIDAR INFORMACION NO SE EVIDENCIA AUTORIZACION (NAP DE 15 DIGITOS) PARA LOS SERVICIOS DE ESTANCIA HOSPITALARIA (CUATRO CAMAS) Y PROCEDIMIENTOS, SE DEBE REALIZAR LA SOLICITUDCON EL AREA ENCARGADA POR FAVOR VALIDAR INFORMACION. LA AUTORIZACION PRESENTADA (223648524630898) SOLO CUBRE LA ATENCION INICIAL DE URGENCIA.SERVICIO 873501 FLUOROSPOIA COMO GUIA PARA PROCEDIMIENTO NOCONTRATADO CON LA IPS 77.445SERVICIO 873313 RX DE PIERNA AP, LATERAL CANT 2 POR 63.860 NO CONTRATADO CON LA IPSCLAUDIA DIAZ</t>
  </si>
  <si>
    <t>SE SOSTIENE DEVOLUCION DE LA FACTURA, POR FAVOR TENER EN CUENTA QUE SE INDICO EN LA NOTA DE DEVOLUCION ANTERIOR QUE LA AUTORIZACION ADJUNTA 223518516005418 SOLO ES PARA LA ATENCION INICIAL DE URGENCIA, SE DEBE REALIZAR LA GESTION CON EL AREA ENCARGADA PARA LA AUTORIZACION DE ESTANCIA Y PROCEDIMIENTOS REALIZADOS AL PACIENTE, YA QUE NO SE EVIDENCIA TRAZABILIDAD DE LOS ENVIOS DE CORREOS Y ANEXOS SOLICITANDO LA AUTORIZACION (NAP DE 15 DIGITOS)PARA LOS SERVICIOS DE INTERNACION, PROCEDIMIENTOS Y DEMAS QUE NO CUBRE LA URGENCIA.CLAUDIA DIAZ</t>
  </si>
  <si>
    <t>FACTURACION, SE APLICA GLOSO AL MATERIAL FACTURADO CUCHILLAPARA ARTROSCOPIO AL MOMENTO DE VALIDAR INFORMACION NO SE EVIDENCIA EN LA NOTA QUIRURGICA LA UTILIZACION DEL MATERIAL. NO COMENTADO EN HC NI EN NOTA QUIRURGICA. CLAUDIA DIAZ</t>
  </si>
  <si>
    <t>SOPORTES, SE REALIZA DEVOLUCION DE LA FACTURA, AL MOMENTO DE VALIDAR LA INFORMACION SE EVIDENCIA QUE EL SERVICIO 042314NEUROLISIS EN NERVIO DE MANO VIA ABIERTA POR 686.650 ESTA BAJO COTIZACION, NO SE EVIDENCIA ADJUNTO SOPORTE DE COTIZACIONSE APLICA GLOSA AL SERVICIO 873206 RADIOGRAFIA DE PUÑO O MUÑECA SERVICIO NO PACTADO CON LA IPS 24.640POR FAVOR VALIDAR INFORMACION, ADJUNTAR SOPORTES COMPLETOS PRA CONTINUAR CON EL TRAMITE DE LA FACTURA.CLAUDIA DIAZ</t>
  </si>
  <si>
    <t>FACTURACION/ SE REALIZA DEVOLUCION DE LA FACTURA AL VALIDARLA INFORMACION SE EVIDENCIAN LAS SIGUIENTES INCONSISTENCIAS:1. FACTURAN SERVICIO CONTROPLASATIA DE RODILLA POR ARTROSCOPIA CON EL CODIGO 814731, EL CUAL SE ENCUENTRA ERRADO DE ACUERDO A LA AUTORIZACION SOPORTADA, EL CODIO CORRECTO ES 814725FACTRUAN MAYOR VALOR PARA ESTE SERVICIO 1.192.460 Y SE ENCUENTRA PACTADO POR 926.744, FACTURAN MATERIAL INCLUIDO EN EL PAQUETE DE LA CIRUGIA- FACTURAN CUCHLLA PARA ARTROSCOPIO INCLUIDA EN DERECHOS DE SALA, HACE PARTE DEL MATERIAL QUIRURGICOPOR FAVOOR VALIDAR INFORMACION Y CORREGIR CODIGO DEL SERVICIO PARA CONTINUAR TRAMITE DE LA FACTURA.CLAUDIA DIAZ</t>
  </si>
  <si>
    <t>MATERIALES/ SE APLICA GLOSA POR FACTURACION A LOS MATERIALES INCLUIDOS EN PROCEDIMIENTO 836302 SUTURA DEL MANGUITO ROTADOR DE ACUERDO A CONTRATACION PACTADA (CATETER UNTRAVENOSO JELCO 18G) - (EQUIPO VENTURY IRRIGACION) - EQUIPO R33 MRC) - (EQUIPO VENOCLISIS) - (JERINGA 10 Cc/5CC/20CC).SE APLICA GLOSA A EL MATERIAL CUCHILLA PARA ARTROSCOPIO NO FCTURABLE INCLUIDA EN DERECHOS DE SALA, HACE PARTE DEL INSTRUMENTAL QUIRURGICO.CLAUDIA DIAZ</t>
  </si>
  <si>
    <t>SE APLICA GLOSA A LOS MEDICAMENTOS E INSUMOS FACTUADOS: INCLLUIDOS EN PROCEDIMIENTOS QUIRURGICOS (CATETER- EQUIPO VENOCLISIS - JERINGAS)CLAUDIA DIAZ</t>
  </si>
  <si>
    <t>SE REALIZA DEVOLUCION DE LA FACTURA, AL VALIDAR INFORMACIONSE EVIDENCIA QUE EL SERVICIO 879111 TOMOGRAFIA COMPUTADA DECRANEO SIMPLE NO CUENTA CON TARIFA PACTADA CON LA EPS, SERVICIO NO CUENTA CON AUTORIZACION. CLAUDIA DIAZ</t>
  </si>
  <si>
    <t>C)Glosas total pendiente por respuesta de IPS/conciliar diferencia valor de factura</t>
  </si>
  <si>
    <t>TARIFAS: SE APLICA GLOSA POR TARIFA A LOS SERVICIOS: 881332ECOGRAFIA DE VIAS URINARIAS FATURAN A 50,493 TARIFA PACTADAA 30,190 SE GLOSA LA DIFERENCIA 20,303 - 735301 ASISTENCIA DEL PARTO CON O SIN EPISORRAFIA FACTURAN A 1,449,100 TARIFA PACTADA A 1,350,000 SE GLOSA DIFERENCIA 99,100CLAUDIA DIAZ</t>
  </si>
  <si>
    <t>TARIFA: SE APLICA GLOSA: Material de osteosíntesis, mayor valor facturado, se glosa la diferencia con base a la facturade compra. De conformidad al manual SOAT, Decreto 256/1996, no es procedente para las IPS cobrar un valor adicional alprecio comercial del material de osteosíntesis, toda vez queel almacenamiento, desinfección, preparación, se encuentranincluidas en el suministro del material de osteosíntesis: son esenciales para la prestación del servicio que el pacienterequiere.AUDITORIA DE PERTINENCIA DR VICTOR OLAYACLAUDIA DIAZ}</t>
  </si>
  <si>
    <t>FACTURACION, SE REALIZA DEVOLUCION DE LA FACTURA, AL MOMENTO DE VALIDAR INFORMACION SE EVIDENCIA QUE LA PACIENTE MARIA NURY VANEGAS CC 65690588 SERVICIO 890280 CONSULTA DE PRIMERAVEZ POR ORTOPEDIA Y, YA FUE FACTURADA EN LA FACTURA JMIV 569PRESTACION DE SERVICIOS DEL 30/11/2022CLAUDIA DIAZ</t>
  </si>
  <si>
    <t>JVIM_14468</t>
  </si>
  <si>
    <t>JVIM_21488</t>
  </si>
  <si>
    <t>JVIM_22275</t>
  </si>
  <si>
    <t>JVIM_17109</t>
  </si>
  <si>
    <t>CHE_1418</t>
  </si>
  <si>
    <t>CHE_2321</t>
  </si>
  <si>
    <t>CHE_2685</t>
  </si>
  <si>
    <t>CHE_6363</t>
  </si>
  <si>
    <t>CHE_14111</t>
  </si>
  <si>
    <t>CHE_15314</t>
  </si>
  <si>
    <t>FECP_3104</t>
  </si>
  <si>
    <t>FECP_3326</t>
  </si>
  <si>
    <t>FECP_15468</t>
  </si>
  <si>
    <t>FECP_16514</t>
  </si>
  <si>
    <t>FECP_16556</t>
  </si>
  <si>
    <t>FECP_17932</t>
  </si>
  <si>
    <t>FECP_39100</t>
  </si>
  <si>
    <t>FECP_45246</t>
  </si>
  <si>
    <t>FECP_46210</t>
  </si>
  <si>
    <t>FECP_46820</t>
  </si>
  <si>
    <t>FECP_68146</t>
  </si>
  <si>
    <t>FECP_96850</t>
  </si>
  <si>
    <t>FECP_77592</t>
  </si>
  <si>
    <t>JVIM_12443</t>
  </si>
  <si>
    <t>JVIM_12459</t>
  </si>
  <si>
    <t>JVIM_12468</t>
  </si>
  <si>
    <t>JVIM_13277</t>
  </si>
  <si>
    <t>JVIM_13283</t>
  </si>
  <si>
    <t>JVIM_13286</t>
  </si>
  <si>
    <t>FECP_78711</t>
  </si>
  <si>
    <t>FECP_75602</t>
  </si>
  <si>
    <t>FECP_77075</t>
  </si>
  <si>
    <t>FECP_77464</t>
  </si>
  <si>
    <t>FECP_13547</t>
  </si>
  <si>
    <t>FECP_32579</t>
  </si>
  <si>
    <t>FECP_13075</t>
  </si>
  <si>
    <t>CHE_638</t>
  </si>
  <si>
    <t>CHE_5</t>
  </si>
  <si>
    <t>FECP_37051</t>
  </si>
  <si>
    <t>CHE_353</t>
  </si>
  <si>
    <t>CHE_505</t>
  </si>
  <si>
    <t>CHE_516</t>
  </si>
  <si>
    <t>CHE_583</t>
  </si>
  <si>
    <t>CHE_584</t>
  </si>
  <si>
    <t>CHE_586</t>
  </si>
  <si>
    <t>CHE_587</t>
  </si>
  <si>
    <t>CHE_594</t>
  </si>
  <si>
    <t>JVIM_15519</t>
  </si>
  <si>
    <t>SV_1454</t>
  </si>
  <si>
    <t>SV_1688</t>
  </si>
  <si>
    <t>SV_1754</t>
  </si>
  <si>
    <t>UCI_8249</t>
  </si>
  <si>
    <t>UCIE_36</t>
  </si>
  <si>
    <t>UCIE_1190</t>
  </si>
  <si>
    <t>UCIE_1191</t>
  </si>
  <si>
    <t>UCIE_1480</t>
  </si>
  <si>
    <t>UCIE_1512</t>
  </si>
  <si>
    <t>UCIE_1840</t>
  </si>
  <si>
    <t>CH_70192</t>
  </si>
  <si>
    <t>CH_71216</t>
  </si>
  <si>
    <t>CH_72257</t>
  </si>
  <si>
    <t>CH_72287</t>
  </si>
  <si>
    <t>CH_72290</t>
  </si>
  <si>
    <t>CH_73337</t>
  </si>
  <si>
    <t>CH_73594</t>
  </si>
  <si>
    <t>CH_73605</t>
  </si>
  <si>
    <t>CH_73621</t>
  </si>
  <si>
    <t>CH_74847</t>
  </si>
  <si>
    <t>CH_74990</t>
  </si>
  <si>
    <t>CHE_760</t>
  </si>
  <si>
    <t>CHE_905</t>
  </si>
  <si>
    <t>JVIM_17792</t>
  </si>
  <si>
    <t>CHE_3174</t>
  </si>
  <si>
    <t>CHE_3299</t>
  </si>
  <si>
    <t>CHE_3463</t>
  </si>
  <si>
    <t>CHE_7042</t>
  </si>
  <si>
    <t>CHE_11845</t>
  </si>
  <si>
    <t>CHE_14089</t>
  </si>
  <si>
    <t>CHE_14095</t>
  </si>
  <si>
    <t>CHE_14102</t>
  </si>
  <si>
    <t>CHE_14109</t>
  </si>
  <si>
    <t>FECP_13080</t>
  </si>
  <si>
    <t>FECP_13099</t>
  </si>
  <si>
    <t>CHE_15321</t>
  </si>
  <si>
    <t>CHE_15322</t>
  </si>
  <si>
    <t>FECP_12998</t>
  </si>
  <si>
    <t>FECP_13009</t>
  </si>
  <si>
    <t>FECP_13072</t>
  </si>
  <si>
    <t>FECP_22047</t>
  </si>
  <si>
    <t>FECP_24883</t>
  </si>
  <si>
    <t>FECP_25514</t>
  </si>
  <si>
    <t>FECP_25990</t>
  </si>
  <si>
    <t>FECP_26587</t>
  </si>
  <si>
    <t>FECP_29566</t>
  </si>
  <si>
    <t>FECP_29940</t>
  </si>
  <si>
    <t>FECP_30240</t>
  </si>
  <si>
    <t>FECP_31649</t>
  </si>
  <si>
    <t>FECP_31670</t>
  </si>
  <si>
    <t>FECP_31676</t>
  </si>
  <si>
    <t>FECP_34956</t>
  </si>
  <si>
    <t>FECP_35410</t>
  </si>
  <si>
    <t>FECP_35423</t>
  </si>
  <si>
    <t>FECP_13990</t>
  </si>
  <si>
    <t>FECP_39608</t>
  </si>
  <si>
    <t>FECP_49672</t>
  </si>
  <si>
    <t>FECP_50377</t>
  </si>
  <si>
    <t>FECP_67092</t>
  </si>
  <si>
    <t>FECP_86275</t>
  </si>
  <si>
    <t>FECP_86584</t>
  </si>
  <si>
    <t>FECP_89290</t>
  </si>
  <si>
    <t>FECP_96023</t>
  </si>
  <si>
    <t>FECP_98233</t>
  </si>
  <si>
    <t>FECP_100033</t>
  </si>
  <si>
    <t>FECP_107733</t>
  </si>
  <si>
    <t>FECP_108078</t>
  </si>
  <si>
    <t>JVIM_433</t>
  </si>
  <si>
    <t>FECP_78529</t>
  </si>
  <si>
    <t>JVIM_13618</t>
  </si>
  <si>
    <t>JVIM_14176</t>
  </si>
  <si>
    <t>JVIM_14191</t>
  </si>
  <si>
    <t>JVIM_14196</t>
  </si>
  <si>
    <t>JVIM_689</t>
  </si>
  <si>
    <t>JVIM_4013</t>
  </si>
  <si>
    <t>JVIM_5691</t>
  </si>
  <si>
    <t>JVIM_5692</t>
  </si>
  <si>
    <t>JVIM_8665</t>
  </si>
  <si>
    <t>JVIM_9684</t>
  </si>
  <si>
    <t>JVIM_9693</t>
  </si>
  <si>
    <t>JVIM_10965</t>
  </si>
  <si>
    <t>JVIM_11557</t>
  </si>
  <si>
    <t>CHE_15316</t>
  </si>
  <si>
    <t>CHE_14116</t>
  </si>
  <si>
    <t>JVIM_570</t>
  </si>
  <si>
    <t>LLAVE</t>
  </si>
  <si>
    <t>891300047_JVIM_14468</t>
  </si>
  <si>
    <t>891300047_JVIM_21488</t>
  </si>
  <si>
    <t>891300047_JVIM_22275</t>
  </si>
  <si>
    <t>891300047_JVIM_17109</t>
  </si>
  <si>
    <t>891300047_CHE_1418</t>
  </si>
  <si>
    <t>891300047_CHE_2321</t>
  </si>
  <si>
    <t>891300047_CHE_2685</t>
  </si>
  <si>
    <t>891300047_CHE_6363</t>
  </si>
  <si>
    <t>891300047_CHE_14111</t>
  </si>
  <si>
    <t>891300047_CHE_15314</t>
  </si>
  <si>
    <t>891300047_FECP_3104</t>
  </si>
  <si>
    <t>891300047_FECP_3326</t>
  </si>
  <si>
    <t>891300047_FECP_15468</t>
  </si>
  <si>
    <t>891300047_FECP_16514</t>
  </si>
  <si>
    <t>891300047_FECP_16556</t>
  </si>
  <si>
    <t>891300047_FECP_17932</t>
  </si>
  <si>
    <t>891300047_FECP_39100</t>
  </si>
  <si>
    <t>891300047_FECP_45246</t>
  </si>
  <si>
    <t>891300047_FECP_46210</t>
  </si>
  <si>
    <t>891300047_FECP_46820</t>
  </si>
  <si>
    <t>891300047_FECP_68146</t>
  </si>
  <si>
    <t>891300047_FECP_96850</t>
  </si>
  <si>
    <t>891300047_FECP_77592</t>
  </si>
  <si>
    <t>891300047_JVIM_12443</t>
  </si>
  <si>
    <t>891300047_JVIM_12459</t>
  </si>
  <si>
    <t>891300047_JVIM_12468</t>
  </si>
  <si>
    <t>891300047_JVIM_13277</t>
  </si>
  <si>
    <t>891300047_JVIM_13283</t>
  </si>
  <si>
    <t>891300047_JVIM_13286</t>
  </si>
  <si>
    <t>891300047_FECP_78711</t>
  </si>
  <si>
    <t>891300047_FECP_75602</t>
  </si>
  <si>
    <t>891300047_FECP_77075</t>
  </si>
  <si>
    <t>891300047_FECP_77464</t>
  </si>
  <si>
    <t>891300047_FECP_13547</t>
  </si>
  <si>
    <t>891300047_FECP_32579</t>
  </si>
  <si>
    <t>891300047_FECP_13075</t>
  </si>
  <si>
    <t>891300047_CHE_638</t>
  </si>
  <si>
    <t>891300047_CHE_5</t>
  </si>
  <si>
    <t>891300047_FECP_37051</t>
  </si>
  <si>
    <t>891300047_CHE_353</t>
  </si>
  <si>
    <t>891300047_CHE_505</t>
  </si>
  <si>
    <t>891300047_CHE_516</t>
  </si>
  <si>
    <t>891300047_CHE_583</t>
  </si>
  <si>
    <t>891300047_CHE_584</t>
  </si>
  <si>
    <t>891300047_CHE_586</t>
  </si>
  <si>
    <t>891300047_CHE_587</t>
  </si>
  <si>
    <t>891300047_CHE_594</t>
  </si>
  <si>
    <t>891300047_JVIM_15519</t>
  </si>
  <si>
    <t>891300047_SV_1454</t>
  </si>
  <si>
    <t>891300047_SV_1688</t>
  </si>
  <si>
    <t>891300047_SV_1754</t>
  </si>
  <si>
    <t>891300047_UCI_8249</t>
  </si>
  <si>
    <t>891300047_UCIE_36</t>
  </si>
  <si>
    <t>891300047_UCIE_1190</t>
  </si>
  <si>
    <t>891300047_UCIE_1191</t>
  </si>
  <si>
    <t>891300047_UCIE_1480</t>
  </si>
  <si>
    <t>891300047_UCIE_1512</t>
  </si>
  <si>
    <t>891300047_UCIE_1840</t>
  </si>
  <si>
    <t>891300047_CH_70192</t>
  </si>
  <si>
    <t>891300047_CH_71216</t>
  </si>
  <si>
    <t>891300047_CH_72257</t>
  </si>
  <si>
    <t>891300047_CH_72287</t>
  </si>
  <si>
    <t>891300047_CH_72290</t>
  </si>
  <si>
    <t>891300047_CH_73337</t>
  </si>
  <si>
    <t>891300047_CH_73594</t>
  </si>
  <si>
    <t>891300047_CH_73605</t>
  </si>
  <si>
    <t>891300047_CH_73621</t>
  </si>
  <si>
    <t>891300047_CH_74847</t>
  </si>
  <si>
    <t>891300047_CH_74990</t>
  </si>
  <si>
    <t>891300047_CHE_760</t>
  </si>
  <si>
    <t>891300047_CHE_905</t>
  </si>
  <si>
    <t>891300047_JVIM_17792</t>
  </si>
  <si>
    <t>891300047_CHE_3174</t>
  </si>
  <si>
    <t>891300047_CHE_3299</t>
  </si>
  <si>
    <t>891300047_CHE_3463</t>
  </si>
  <si>
    <t>891300047_CHE_7042</t>
  </si>
  <si>
    <t>891300047_CHE_11845</t>
  </si>
  <si>
    <t>891300047_CHE_14089</t>
  </si>
  <si>
    <t>891300047_CHE_14095</t>
  </si>
  <si>
    <t>891300047_CHE_14102</t>
  </si>
  <si>
    <t>891300047_CHE_14109</t>
  </si>
  <si>
    <t>891300047_FECP_13080</t>
  </si>
  <si>
    <t>891300047_FECP_13099</t>
  </si>
  <si>
    <t>891300047_CHE_15321</t>
  </si>
  <si>
    <t>891300047_CHE_15322</t>
  </si>
  <si>
    <t>891300047_FECP_12998</t>
  </si>
  <si>
    <t>891300047_FECP_13009</t>
  </si>
  <si>
    <t>891300047_FECP_13072</t>
  </si>
  <si>
    <t>891300047_FECP_22047</t>
  </si>
  <si>
    <t>891300047_FECP_24883</t>
  </si>
  <si>
    <t>891300047_FECP_25514</t>
  </si>
  <si>
    <t>891300047_FECP_25990</t>
  </si>
  <si>
    <t>891300047_FECP_26587</t>
  </si>
  <si>
    <t>891300047_FECP_29566</t>
  </si>
  <si>
    <t>891300047_FECP_29940</t>
  </si>
  <si>
    <t>891300047_FECP_30240</t>
  </si>
  <si>
    <t>891300047_FECP_31649</t>
  </si>
  <si>
    <t>891300047_FECP_31670</t>
  </si>
  <si>
    <t>891300047_FECP_31676</t>
  </si>
  <si>
    <t>891300047_FECP_34956</t>
  </si>
  <si>
    <t>891300047_FECP_35410</t>
  </si>
  <si>
    <t>891300047_FECP_35423</t>
  </si>
  <si>
    <t>891300047_FECP_13990</t>
  </si>
  <si>
    <t>891300047_FECP_39608</t>
  </si>
  <si>
    <t>891300047_FECP_49672</t>
  </si>
  <si>
    <t>891300047_FECP_50377</t>
  </si>
  <si>
    <t>891300047_FECP_67092</t>
  </si>
  <si>
    <t>891300047_FECP_86275</t>
  </si>
  <si>
    <t>891300047_FECP_86584</t>
  </si>
  <si>
    <t>891300047_FECP_89290</t>
  </si>
  <si>
    <t>891300047_FECP_96023</t>
  </si>
  <si>
    <t>891300047_FECP_98233</t>
  </si>
  <si>
    <t>891300047_FECP_100033</t>
  </si>
  <si>
    <t>891300047_FECP_107733</t>
  </si>
  <si>
    <t>891300047_FECP_108078</t>
  </si>
  <si>
    <t>891300047_JVIM_433</t>
  </si>
  <si>
    <t>891300047_FECP_78529</t>
  </si>
  <si>
    <t>891300047_JVIM_13618</t>
  </si>
  <si>
    <t>891300047_JVIM_14176</t>
  </si>
  <si>
    <t>891300047_JVIM_14191</t>
  </si>
  <si>
    <t>891300047_JVIM_14196</t>
  </si>
  <si>
    <t>891300047_JVIM_689</t>
  </si>
  <si>
    <t>891300047_JVIM_4013</t>
  </si>
  <si>
    <t>891300047_JVIM_5691</t>
  </si>
  <si>
    <t>891300047_JVIM_5692</t>
  </si>
  <si>
    <t>891300047_JVIM_8665</t>
  </si>
  <si>
    <t>891300047_JVIM_9684</t>
  </si>
  <si>
    <t>891300047_JVIM_9693</t>
  </si>
  <si>
    <t>891300047_JVIM_10965</t>
  </si>
  <si>
    <t>891300047_JVIM_11557</t>
  </si>
  <si>
    <t>891300047_CHE_15316</t>
  </si>
  <si>
    <t>891300047_CHE_14116</t>
  </si>
  <si>
    <t>891300047_JVIM_570</t>
  </si>
  <si>
    <t>ESTADO EPS 13 DE JUNIO DE 2023</t>
  </si>
  <si>
    <t>POR PAGAR SAP</t>
  </si>
  <si>
    <t>DOCUMENTO CONTABLE</t>
  </si>
  <si>
    <t>FUERA DE CIERRE</t>
  </si>
  <si>
    <t>VALOR_GLOSA_DEVOLUCION</t>
  </si>
  <si>
    <t>VALOR_CANCELADO_SAP</t>
  </si>
  <si>
    <t>OBSERVACION_GLOSA_DEVOLUCION</t>
  </si>
  <si>
    <t>vaglo</t>
  </si>
  <si>
    <t>FECHA ULTIMO INGRESO DE LA FACTURA ULTIMA NOVEDAD</t>
  </si>
  <si>
    <t>AÑO NOVEDAD</t>
  </si>
  <si>
    <t>MES NOVEDAD</t>
  </si>
  <si>
    <t>DIA NOVEDAD</t>
  </si>
  <si>
    <t>NIT</t>
  </si>
  <si>
    <t>PRESTADOR</t>
  </si>
  <si>
    <t>ALFAFACTURA</t>
  </si>
  <si>
    <t>NUMEROFACTURA</t>
  </si>
  <si>
    <t>ID</t>
  </si>
  <si>
    <t>NUMERO NOTA</t>
  </si>
  <si>
    <t>FECHA DE SERVICIO PRESTADO POR LA IPS FECHA FACTURA</t>
  </si>
  <si>
    <t>VALOR FACTURA</t>
  </si>
  <si>
    <t>VALOR_GLOSA Y DEVOLUCION</t>
  </si>
  <si>
    <t>REGIMEN</t>
  </si>
  <si>
    <t>TIPIFICACION</t>
  </si>
  <si>
    <t>CONCEPTO GLOSA Y DEVOLUCION</t>
  </si>
  <si>
    <t>TIPIFICACION OBJECION</t>
  </si>
  <si>
    <t>Diciembre</t>
  </si>
  <si>
    <t>INS</t>
  </si>
  <si>
    <t>DEVOLUCION</t>
  </si>
  <si>
    <t xml:space="preserve">SE DEVUELVE CUENTA MEDICA NOPBS validar mipres 20200111196016712596 fecha de suministro reportada no coinci             de con fecha de egreso paciente. reportan 13/01/2019 y pacie nte egresa 21/01/2020 carolina a                                                                                                                                                                                                                                                                                                                                                                                                                                                                                                                           </t>
  </si>
  <si>
    <t>NO PBS</t>
  </si>
  <si>
    <t xml:space="preserve">Se devuelve cuenta medica NOPBS con soportes presentados mipres 20200221182017644882 reportado con codigo de tecnolog   ia diferente al facturado. validar lo facturado debe corresp onder a lo reportado. carolina a                                                                                                                                                                                                                                                                                                                                                                                                                                                                                                                           </t>
  </si>
  <si>
    <t xml:space="preserve">Se devuelve cuenta medica con soportes presentados, validar reporte del mipres 20191206157016099221 reportan cantidades y valores diferente a las facturadas.facturan 5 unidades val or total  $ 52.210  unitario 10.442. carolina a                                                                                                                                                                                                                                                                                                                                                                                                                                                                                                            </t>
  </si>
  <si>
    <t xml:space="preserve">Se devuelve cuenta medica NOPBS con soportes presentados mipres 20190924139014583673 fecha de suministro reportada      19/10/2021. PACIENTE EGRESO 28/09/2019.Deben validar las fec has reportadas. Carolina a                                                                                                                                                                                                                                                                                                                                                                                                                                                                                                                                 </t>
  </si>
  <si>
    <t>Febrero</t>
  </si>
  <si>
    <t xml:space="preserve">SE DEVUELVE CUENTA MEDICA CON SOPORTES SUMINISTRADOS,VALIDAR  PACIENTE TRABAJADOR DEL AREA DE LA SALUD.                 DECRETO 676 2020,COBRO ACARGO DE ARL. CAROLINA A                                                                                                                                                                                                                                                                                                                                                                                                                                                                                                                                                                        </t>
  </si>
  <si>
    <t>ARL</t>
  </si>
  <si>
    <t xml:space="preserve">SE DEVUELVE CUENTA MEDICA CON SOPORTES SUMINISTRADOS,PACIENT E TRABAJADOR DEL AREA DE LA SALUD. LABORATORIO A CARGO DE AL SEGUN DECRETO 676. CAROLINA ARANGO                                                                                                                                                                                                                                                                                                                                                                                                                                                                                                                                                                                    </t>
  </si>
  <si>
    <t xml:space="preserve">SE DEVUELVE CUENTA MEDICA CON SOPORTES SUMINISTRADOS, PACIEN E PRESENTADO ES TRABAJADOR DE LA SALUD, CON CARGO A ARL VALDAR DECRETO 676 DE 2020. CAROLINA ARANGO                                                                                                                                                                                                                                                                                                                                                                                                                                                                                                                                                                                </t>
  </si>
  <si>
    <t>Abril</t>
  </si>
  <si>
    <t xml:space="preserve">Se devuelve cuenta con lo suministrado,validar soportes anex ados,pues no envian el resultado de lab 908856;anexar sopores SISMUESTRAS de los 2 lab;solicitar autorizacion para lab al correo autorizacionescap@epscomfenalcovalle.com.co                                                                                                                                                                                                                                                                                                                                                                                                                                                                                                       </t>
  </si>
  <si>
    <t>COVID-19</t>
  </si>
  <si>
    <t xml:space="preserve">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t>
  </si>
  <si>
    <t>RSE</t>
  </si>
  <si>
    <t xml:space="preserve">SOPORTES: SE DEVUELVE FACTURA NO SE EVIDENCIA NOTA DE EVOLUCION DEL MEDICO EPICRISIS INCOMPLETA.                       NANCY                                                                                                                                                                                                                                                                                                                                                                                                                                                                                                                                                                                                                                                                                                                                                                                                                                                                                                                                                                                                                                                                                                                                                                                                                                                                                                                                                                                                                               </t>
  </si>
  <si>
    <t>SOPORTE</t>
  </si>
  <si>
    <t xml:space="preserve">PGP, SE REALIZA DEVOLUCION DE LA FACTURA, SERVICIOS FACTURAD OS SE ENCUENTRAN INCLUIDOS EN EL PGP.                      CLAUDIA DIAZ                                                                                                                                                                                                                                                                                                                                                                                                                                                                                                                                                                                                            </t>
  </si>
  <si>
    <t>PGP</t>
  </si>
  <si>
    <t>Noviembre</t>
  </si>
  <si>
    <t xml:space="preserve">AUTOIRZACION:DEVOLUCION DE FACTURA CON SOPORTES COMPLETOS: 1 LA AUTORIZACION PRESENTADA No.222593360389421 FUE PRESENTAD CON LA FACTURA FECP 93095, NO ES PROCEDENTE PARA PAGO POR P ARTE DE LA EPS. KEVIN YALANDA                                                                                                                                                                                                                                                                                                                                                                                                                                                                                                                              </t>
  </si>
  <si>
    <t>Marzo</t>
  </si>
  <si>
    <t>891300047_JVIM_1462</t>
  </si>
  <si>
    <t>GLOSA</t>
  </si>
  <si>
    <t xml:space="preserve">FACTURACION:DEVOLUCION DE FACTURA CON SOPORTES COMPLETOS: AL VALIDAR LA FACTURA SE EVIDENCIA QUE EL VALOR EN LETRAS C  ON REFERENCIA AL VALOR EN NUMERO Y EN EL RIPS ES DIFERENTE A L COBRO QUE SE LE REALIZA A LA EPS. SE SOLICITAR VALIDAR   Y PRESENTAR NUEVAMENTE CON LA NOTA CREDITO DEL DESCUENTO DE LOS $4100 PESOS                                             KEVIN YALANDA                                                                                                                                                                                                                                                                                                                                                                                                                                                                                                                                                                                                                                                                                                                                                                                                                                                                                                                                                                                                                                                                                                                                                                       </t>
  </si>
  <si>
    <t>FACTURACION</t>
  </si>
  <si>
    <t>891300047_JVIM_1461</t>
  </si>
  <si>
    <t>891300047_JVIM_1458</t>
  </si>
  <si>
    <t>.FACTURACION: SE APLIA GLOSA A EL SERVICIOS 890701 CONSULTA D E URGENCIAS AYUDAS DIAGNOSTICAS (LAB. Y RX) COMPRENDIDAS NTRO DE LA URGENCIA SALA DE CURACIONES MEDICAMENTOS E INSU MOS DENTRO DE LA URGENCIA</t>
  </si>
  <si>
    <t>.RX DE MUÑECA FACTURAN 2 INTERPRETAN 1 $24636 - FACTURACION  102 INTERCONSULTA DE ORTOPEDIA NO FACTURABLE PACIENTE LLEVDO A PROCEDIMIENTO QUIRURGICO $43888 SE APLICA GLOSA AL MAT ERIAL DE OSTEOSINTESIS TORNILLO DE BLOQUEO FACTURAN 7 Y EN A FACTURA DE COMPRA DEL MATERIAL SOLO SE EVIDENCIAN 6 SE GLO SA 1 419209 SE APLICA GLOSA A LOS SERVICIOS: 890701 CONSULA DE URGENCIAS - RADIOGRAFIAS - AYUDAS DIAGNOSTICAS (TODOS L LABORATORIOS) SERVICIOS NO PACTADOS CON LA IPS 146</t>
  </si>
  <si>
    <t xml:space="preserve">SE REALIZA DEVOLUCION DE LA FACTURA AL VALIDAR INFORMACION SE EVIDENCIA QUE EL SERVICIO 879111 TOMOGRAFIA COMPUTADA DE CRANEO SIMPLE NO CUENTA CON TARIFA PACTADA CON LA EPS SERVI CIO NO CUENTA CON AUTORIZACION. CLAUDIA DIAZ                                                                                                                                                                                                                                                                                                                                                                                                                                                                                                                                                                                                                                                                                                                                                                                                                                                                                                                                                                                                                                                                                                                                                                                                                                                                                                                           </t>
  </si>
  <si>
    <t>Mayo</t>
  </si>
  <si>
    <t>.TARIFA: SE APLICA GLOSA: Material de osteosíntesis mayor va lor facturado se glosa la diferencia con base a la facturde compra. De conformidad al manual SOAT Decreto 256/1996  no es procedente para las IPS cobrar un valor adicional al precio comercial del material de osteosíntesis toda vez que el almacenamiento desinfección</t>
  </si>
  <si>
    <t>TARIFA</t>
  </si>
  <si>
    <t xml:space="preserve">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t>
  </si>
  <si>
    <t xml:space="preserve">COVID SE REALIZA DEVOLUCION DE LA FACTURA AL MOMENTO DE VA LIDAR INFORMACION NO SE EVIDENCIA REGISTRO EN SISMUESTRA PR FAVOR VALIDAR INFORMACION. CLAUDIA DIAZ                                                                                                                                                                                                                                                                                                                                                                                                                                                                                                                                                                                                                                                                                                                                                                                                                                                                                                                                                                                                                                                                                                                                                                                                                                                                                                                                                                                           </t>
  </si>
  <si>
    <t>Agosto</t>
  </si>
  <si>
    <t xml:space="preserve">NO PBS SE devuelve factura mipres no exitoso 202111161680314 68124 no autorizado revisar con el area encargada de autoriciones mipres . CLAUDIA                                                                                                                                                                                                                                                                                                                                                                                                                                                                                                                                                                                                 </t>
  </si>
  <si>
    <t xml:space="preserve">Se devuelve cuenta medica COVID con soportes presentados,ane xr soporte FURAT REMITIDO A ARL Y EPS (RES.2851/2015)donde e informa que el paciente es sospechoso y respuesta del mism o,DECRETO 676/2020. ENFERMEDAD LABORAL, VALIDAR CON ARl.car                                                                                                                                                                                                                                                                                                                                                                                                                                                                                                </t>
  </si>
  <si>
    <t xml:space="preserve">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t>
  </si>
  <si>
    <t xml:space="preserve">Se devuelve cuenta medica con soportes presentados mipres 20210221186026234196 no exitoso para tramite de pago          validar al correo mipres@ipsnelsonmandela.com carolina a                                                                                                                                                                                                                                                                                                                                                                                                                                                                                                                                                                </t>
  </si>
  <si>
    <t>Septiembre</t>
  </si>
  <si>
    <t xml:space="preserve">Se sostiene devolución, presentan factura sin resultado de laboratorio facturado, no adjuntan sismuestra.               validar todo el marco normativo RESOLICIÓN 1463.Presentar fa ctura con soportes completos. CAROLINA ARANGO                                                                                                                                                                                                                                                                                                                                                                                                                                                                                                              </t>
  </si>
  <si>
    <t xml:space="preserve">Se sostiene devolucion deben anexar resultado de los laborat orios facturados segun marco normativo res 3047.y cumplir cn los requisitos de resolucion 1463. reportar ante sismuestr a los lab facturados. carolina a                                                                                                                                                                                                                                                                                                                                                                                                                                                                                                                           </t>
  </si>
  <si>
    <t xml:space="preserve">SE DEVUELVE CUENTA MEDICA COVID, VALIDAR CARGUE DE REPORTE E N SISMUESTRA ANTIGENO NO SE ENCUENTRA REPORTADO SEGUN RESOLCION 1463. REPORTAR PARA CONTINUIDAD DE AUDITORIA Y TRAMITE DE PAGO                                                                                                                                                                                                                                                                                                                                                                                                                                                                                                                                                     </t>
  </si>
  <si>
    <t xml:space="preserve">SE DEVUELVE CUENTA MEDICA COVID VALIDAR EL REPORTE EN LA BAS E SISMUESTRA REQUISITO DE RES 1463 PARA AUDITORIA Y TRAMITEE PAGO, CAROLIN AA                                                                                                                                                                                                                                                                                                                                                                                                                                                                                                                                                                                                      </t>
  </si>
  <si>
    <t xml:space="preserve">SE DEVUELVE CUENTA MEDICA COVID CON SOPORTES PRESENTADOS,REP RTAR LABORATORIO EN SISMUESTRA REQUISITOS DE RESOLUCIÓN 146PARA AUDITORIA Y TRAMITE DE PAGO. CAROLINA A                                                                                                                                                                                                                                                                                                                                                                                                                                                                                                                                                                            </t>
  </si>
  <si>
    <t>Julio</t>
  </si>
  <si>
    <t xml:space="preserve">SE DEVUELVE CUENTA MEDICA CON SOPORTES SUMINISTRADOS PACIENT E FACTURADO DESEMPEÑA COMO AUX DE ENFERMERIA EN LA INSTITUCÓN, FACTURACION A CARGO DE ARL CORRESPONDIENTE.SEGUN DECRETO 676 CAROLINA A                                                                                                                                                                                                                                                                                                                                                                                                                                                                                                                                             </t>
  </si>
  <si>
    <t xml:space="preserve">NO PBS-Se devuelve factura no pbs para corregir en la WS el codigo, valor del FOSFATO+BIFOSFATO TRAVAD                  Deyce                                                                                                                                                                                                                                                                                                                                                                                                                                                                                                                                                                                                                   </t>
  </si>
  <si>
    <t>Octubre</t>
  </si>
  <si>
    <t xml:space="preserve">SE DEVUELVE CUENTA MEDICA COVID, LABORATORIO 908856 NO PERTI NENTE TOMADO EN MENOS DE 24 HORAS DE DIFERENCIA CON ANTIGENNEGATIVO. LINEAMIENTOS DEL MINISTERIO, PARA PROCESAMIENTO CO VID. CAROLINA A                                                                                                                                                                                                                                                                                                                                                                                                                                                                                                                                            </t>
  </si>
  <si>
    <t xml:space="preserve">SE DEVUELVE CUENTA MEDICA COVID,PCR NO PERTINENTE PRUEBAS DE  ANTIGENO Y PCR REALIZADAS EN MENOS DE 24 HORAS,#2 LABORATOO PCR TOMADOEL DIA 28/07/2021 PACIENTE EGRESA EL 27/07/2021 VALIDAR LABORATORIOS REALIZADOS Y SU REPORTE EN SISMUESTRA.C                                                                                                                                                                                                                                                                                                                                                                                                                                                                                                </t>
  </si>
  <si>
    <t xml:space="preserve">Se devuelve cuenta medica covid,paciente facturado es trabaj ador de la salud segun lo descrito en historia clinica,ANEXR SOPORTE DE FURAT DONDE REPORTAN A LA ARL CASO PACIENTE,RES 2851/2015- DECRETO 676.2020 NO PROCEDE A COBRO EPS-carolina                                                                                                                                                                                                                                                                                                                                                                                                                                                                                                </t>
  </si>
  <si>
    <t xml:space="preserve">Se devuelve cuenta covid con soportes presentados,paciente f acturado es trabajador del area de la salud.adjuntar soport de FURAT donde reportan al trabajador y la respuesta del mi smo. RES.2851/2015 DECRETO 676/2020. CAROLINA A                                                                                                                                                                                                                                                                                                                                                                                                                                                                                                            </t>
  </si>
  <si>
    <t xml:space="preserve">SE DEVUELVE CUENTA MEDICA CON SOPORTES SUMINISTRADOS,ANEXAN EL RESULTADO DE UN SOLO LABORATORIO 906340 PENDIENTE RESULTADO DE 908856.SOLICITAR AUTORIZACIÓN A LOS CORREOS AUTORIZACIONESCAP@EPSCOMFENALCOVALLE.COM.CO CAROLINA A                                                                                                                                                                                                                                                                                                                                                                                                                                                                                                                </t>
  </si>
  <si>
    <t xml:space="preserve">SE DEVUELVE CUENTA MEDICA CON SOPORTES ANEXADOS,#1USUARIO FA CTURADO ES TRABAJADOR DEL AREA DE LA SALUD NO PROCEDENTE A OBRO SEGUN DECRETO 676 DEBE SER ASUMIDO POR LA ARL. CAROLINA  ARANGO                                                                                                                                                                                                                                                                                                                                                                                                                                                                                                                                                    </t>
  </si>
  <si>
    <t xml:space="preserve">SE DEVUELVE CUENTA MEDICA COVID,#1 FACTURAN PACIENTE EL CUAL  LABORA COMO MEDICO SEGUN RELATO DE CAUSA DE CONSULTA,#2 SEUN DECRETO 676 EL PACIENTE DEBE SER ASUMIDO POR LA ARL ENCAR GADA. CAROLINA ARANGO                                                                                                                                                                                                                                                                                                                                                                                                                                                                                                                                      </t>
  </si>
  <si>
    <t xml:space="preserve">NO PBS- se devuelve, sin reporte en la WS , codigo 141001 nepro bp - codigo 140902 nepro ap - fecha entrega             21/01/2021. registrar en la WS Deyce                                                                                                                                                                                                                                                                                                                                                                                                                                                                                                                                                                                    </t>
  </si>
  <si>
    <t xml:space="preserve">NO PBS- se devuelve- codigo 50476-05 nulytely sin reporte en la WS fecha entrega 03/02/2021, reportar                   Deyce                                                                                                                                                                                                                                                                                                                                                                                                                                                                                                                                                                                                                   </t>
  </si>
  <si>
    <t xml:space="preserve">NO PBS- se devuelve, codigo 20004699-01 Labetalol tope circu lar 10 $18.619, corregir en la WS                          Deyce                                                                                                                                                                                                                                                                                                                                                                                                                                                                                                                                                                                                                   </t>
  </si>
  <si>
    <t xml:space="preserve">NO PBS- se devuelve, codigo 20004699-01 Labetalol tope circu lar 10 $18.619, sin reporte en la WS, fecha de entrega     12/04/2020, reportar en la WS Deyce                                                                                                                                                                                                                                                                                                                                                                                                                                                                                                                                                                                     </t>
  </si>
  <si>
    <t xml:space="preserve">NO PBS- se devuelve, enema travad codigo 200636-01 mipres co n validacion no exitosa.                                   Deyce                                                                                                                                                                                                                                                                                                                                                                                                                                                                                                                                                                                                                   </t>
  </si>
  <si>
    <t xml:space="preserve">NO PBS- se devuelve, nepro bp codigo 141001 sin reporte en la WS, fecha de entrega 27/01/2020, reportar en la           WS Deyce                                                                                                                                                                                                                                                                                                                                                                                                                                                                                                                                                                                                                </t>
  </si>
  <si>
    <t xml:space="preserve">NO PBS- se devuelve, codigo 140105 glucerna fecha de entrega reportada en la WS 16/10/2021, y la fehca de entrega en el soporte es 28/07/2020, corregir en la ws. Deyce                                                                                                                                                                                                                                                                                                                                                                                                                                                                                                                                                                         </t>
  </si>
  <si>
    <t>Enero</t>
  </si>
  <si>
    <t xml:space="preserve">Se devuelve cuenta medica covid, no se evidencia soporte de SISMUESTRA requisito para pago deacuerdo a resolución 1463. anexar soporte del mismo ya que en base no se encuentra regi stro. carolina a                                                                                                                                                                                                                                                                                                                                                                                                                                                                                                                                           </t>
  </si>
  <si>
    <t xml:space="preserve">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t>
  </si>
  <si>
    <t xml:space="preserve">Se devuelve cuenta medica NOPBS,validar,#1 mipres 20210725165029156505 INDICACION INVIMA/USO INDICADO EN NAV,            NAH, INFECCIONES URINARIAS COMPLICADAS E INTRAABDOMINALES n o exitoso,#2validar cumplimiento de resolución 1885 para trmite de pago. carolina arango                                                                                                                                                                                                                                                                                                                                                                                                                                                                   </t>
  </si>
  <si>
    <t xml:space="preserve">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t>
  </si>
  <si>
    <t xml:space="preserve">NO PBS-codigo 140118 cantidad reportada en la WS 30-cantidad correcta 1, codigo 140105 cantidad reportada en la Ws 30-catidad correcta 8, fecha de suministro reportada mayo 23 y la fecha del egreso es mayo 17-Se devuelva factura    Deyce                                                                                                                                                                                                                                                                                                                                                                                                                                                                                                   </t>
  </si>
  <si>
    <t xml:space="preserve">NO PBS- se devuelve- lo facturado no corresponde con lo reportado en la WS, corregir cantidad 2 por 20-codigo 150406    corregir valor 426.15 por 426.153 codigo 110204. Deyce                                                                                                                                                                                                                                                                                                                                                                                                                                                                                                                                                                  </t>
  </si>
  <si>
    <t xml:space="preserve">NO PBS/COVID 19- se devuelve factura para que sea facturado a parte el codigo 908856 segun resolucion 1463, ya que el   no pbs debe venir solo. Deyce                                                                                                                                                                                                                                                                                                                                                                                                                                                                                                                                                                                           </t>
  </si>
  <si>
    <t xml:space="preserve">COVID 19- Antigeno no respotardo en sismuestra,                                                                         Deyce                                                                                                                                                                                                                                                                                                                                                                                                                                                                                                                                                                                                                   </t>
  </si>
  <si>
    <t xml:space="preserve">FACTURACION. se devuelve factura con soportes completos, por que esta mal reportada  cis muestra, favor corregir        fecha para continuar tramite, yufrey hernandez truque.                                                                                                                                                                                                                                                                                                                                                                                                                                                                                                                                                                  </t>
  </si>
  <si>
    <t xml:space="preserve">COVID, SE REALIZA DEVOLUCION DE LA FACTURA, POR FAVOR VALIDA R FECHAS DE RESULTADOS FACTURADAS, CONTRA FECHAS REPORTADASEN SISMUESTRA YA QUE PRESENTAN INCONSISTENCIAS. CLAUDIA DIAZ                                                                                                                                                                                                                                                                                                                                                                                                                                                                                                                                                            </t>
  </si>
  <si>
    <t xml:space="preserve">.FACTURACION SE APLICA GLOSO AL MATERIAL FACTURADO CUCHILLA PARA ARTROSCOPIO AL MOMENTO DE VALIDAR INFORMACION NO SE EVDENCIA EN LA NOTA QUIRURGICA LA UTILIZACION DEL MATERIAL. N O COMENTADO EN HC NI EN NOTA QUIRURGICA. CLAUDIA DIAZ                                                                                                                                                                                                                                                                                                                                                                                                                                                                                                       PAC: 66756589 CARMENZA HERNANDEZ VIEDMA                                                                                                                                                                                                                                                                                                                                                                                                                                                                                                                                                                                                                                                                                                                                                                     </t>
  </si>
  <si>
    <t xml:space="preserve">FACTURACION, SE REALIZA DEVOLUCION DE LA FACTURA, AL MOMENTO  DE VALIDAR INFORMACION SE EVIDENCIA QUE LA PACIENTE MARIA URY VANEGAS CC 65690588 SERVICIO 890280 CONSULTA DE PRIMERA VEZ POR ORTOPEDIA Y, YA FUE FACTURADA EN LA FACTURA JMIV 569PRESTACION DE SERVICIOS DEL 30/11/2022 CLAUDIA DIAZ                                                                                                                                                                                                                                                                                                                                                                                                                                             </t>
  </si>
  <si>
    <t xml:space="preserve">AUTORIZACION SE REALIZA DEVOLUCION DE LA FACTURA AL MOMENT  DE VALIDAR INFORMACION NO SE EVIDENCIA AUTORIZACION (NAP D 15 DIGITOS) PARA LOS SERVICIOS DE ESTANCIA HOSPITALARIA (CU ATRO CAMAS) Y PROCEDIMIENTOS SE DEBE REALIZAR LA SOLICITUDCON EL AREA ENCARGADA POR FAVOR VALIDAR INFORMACION. LA AUTO RIZACION PRESENTADA (223648524630898) SOLO CUBRE LA ATENCIO INICIAL DE URGENCIA. SERVICIO 873501 FLUOROSPOIA COMO GUIA PARA PROCEDIMIENTO NO                                       CONTRATADO CON LA IPS 77.445 SERVICIO 873313 RX DE PIERNA AP LATERAL CANT 2 POR 63.860 N                               O CONTRATADO CON LA IPS CLAUDIA DIAZ                                                                                    </t>
  </si>
  <si>
    <t xml:space="preserve">SOPORTES SE REALIZA DEVOLUCION DE LA FACTURA AL MOMENTO DE  VALIDAR LA INFORMACION SE EVIDENCIA QUE EL SERVICIO 042314NEUROLISIS EN NERVIO DE MANO VIA ABIERTA POR 686.650 ESTA BA JO COTIZACION NO SE EVIDENCIA ADJUNTO SOPORTE DE COTIZACIOSE APLICA GLOSA AL SERVICIO 873206 RADIOGRAFIA DE PUÑO O MUÑ ECA SERVICIO NO PACTADO CON LA IPS 24.640                  POR FAVOR VALIDAR INFORMACION ADJUNTAR SOPORTES COMPLETOS P RA CONTINUAR CON EL TRAMITE DE LA FACTURA.                 CLAUDIA DIAZ                                                                                                                                                                                                                                    </t>
  </si>
  <si>
    <t xml:space="preserve">.SE APLICA GLOSA A LOS MEDICAMENTOS E INSUMOS FACTUADOS: INCL LUIDOS EN PROCEDIMIENTOS QUIRURGICOS (CATETER- EQUIPO VENOISIS - JERINGAS) CLAUDIA DIAZ                                                                                                                                                                                                                                                                                                                                                                                                                                                                                                                                                                                           PAC: 31144674 MARIA GLADYS TRUJILLO DE                      </t>
  </si>
  <si>
    <t>AUDITORIA MEDICA</t>
  </si>
  <si>
    <t xml:space="preserve">.SE APLICA GLOSA AL SERVICIO 873122 RADIOGRAFIA DE ANTEBRAZO NO AUTORIZADA, NO CUENTA CON TARIFA PACTADA PARA ESTE SERVIIO $24,240 -  SE APLICA GLOSA AL SERVICIO 042312 NEUROLISIS DE NERVIIO EN ANTEBRAZO NO SE EVIDENCIA TARIFA PACTADA PARA EL SERVICIO,  NO ADJUNTA SOPORTE DE COTIZACION SE REQUIERE P ARA AUDITORIA DE LA CUENTA 386,823                         CLAUDIA DIAZ                                                                                                                                                                                                                                                                                                                                                            PAC: 1074345247 SEBASTIAN ANDRES GALEANO                    </t>
  </si>
  <si>
    <t xml:space="preserve">SE REALIZA DEVOLUCION DE LA FACTURA AL VALIDAR INFORMACION NO SE EVIDENCIA COTIZACION PARA EL SERVICIO NO PACTADO 807604 SINOVECTOMIA SE REQUIERE SOPORTE PARA AUDITORIA DE LA CUE NTA SE VALIDA  MATERIAL CUCHILLA PARA ARTROSCOPIA Y SE OBJA VALOR ESTA INCLUIDA DENTRO DEL PROCEDIMIENTO 807604 SINOV ECTOMIA DE RODILLA VALOR $63103 - SE EVIDENCIA MAYOR VALORCOBRADO EN INSUMO FACTURADO STERLING GREAT W. POR VALOR DE 8 40722 SE RECONOCE ESTE VALOR MAS UN AUMENTO DEL 12% QUE EQIVALE A 941609 SE OBJETA LA DIFERENCIA COBRADA A LA EPS 17 8905 CLAUDIA DIAZ                                                                                                                                                                 </t>
  </si>
  <si>
    <t xml:space="preserve">SE REALIZA DEVOLUCION DE LA FACTURA AL VALIDAR INFORMACION SERVICIOS FACTURADOS NO PACTADOS CON LA IPS SE REQUIERE SOPORTE DE COTIZACION DE LOS SERVICIOS PARA AUDITORIA DE LA CUE NTA COMO INDICA LA AUTORIZACION SOPORTADA SE REQUIERE SOPORE DE COTIZACION DE LOS PROCEDIMIENTOS  DEL INSUMO  CUCHILLA PARA ARTROSCOPIA PARA CONTINUAR TRAMITE DE LA FACTURA. CLADIA DIAZ                                                                                                                                                                                                                                                                                                                                                                                                                                                                                                                                                                                                                                                                                                                                                                                                                                                                                                                                                                                                                                                                                                                                                                            </t>
  </si>
  <si>
    <t xml:space="preserve">SOPORTES: SE REALIZA DEVOLUCION DE LA FACTURA AL VALIDAR IN FORMACION EL SERVICIO 814707 RELAJACION DE RETINACULO SE AUTORIZA BAJO COTIZACION PERO NO SE ADJUNTA SOPORTE DE COTIZA CION EN LA FACTURA POR FAVOR VALIDAR Y ADJUNTAR SOPORTE QUSE REQUIERE PARA REALIZAR AUDITORIA DE LA CUENTA. CLAUDIA DIAZ                                                                                                                                                                                                                                                                                                                                                                                                                                                                                                                                                                                                                                                                                                                                                                                                                                                                                                                                                                                                                                                                                                                                                                                                                                              </t>
  </si>
  <si>
    <t>FACTURACION: SE REALIZA DEVOLUCION DE LA FACTURA AL VALIDAR  INFORMACION SE EVIDENCIA LO SIGUIENTE: 1. EL SERVICIO ORDEADO POR EL MEDICO Y AUTORIZADO (833101 ESCISIÓN DE GANGLIÓN DE ENVOLTURA DE TENDÓN EXCEPTO DE MANO) NO OBEDECE A LO QUESERVICIO QUE ESTAN FACTURANDO (864101 RESECCION DE TUMOR BEN BENIGNO O MALIGNO DE PIEL.) LO FACTURADO NO COINCIDE CON LOORDENADO Y LO AUTORIZADO POR FAVOR VALIDAR. 2. NO ANEXAN SOPORTE DE COTIZACION DEL SERVICIO 867002 COLGA                JO LOCAL DE SIMPLE DE PIEL</t>
  </si>
  <si>
    <t>.TARIFAS: SE APLICA GLOSA LOS SERVICIOS: 890701 CONSULTA DE U RGENCIA $20781 - 871121 RADIOGRAFIA DE TORAX $34554 - 8900 ELECTROCARDIOGRAMA DE RITMO X 2 $45610 - TODOS LOS LABOR ATORIOS FACTURADOS $306</t>
  </si>
  <si>
    <t xml:space="preserve">AUT:DEVOLUCION DE FACTURA CON SOPORTES COMPLETOS: LA AUTORIZ CION 221863058370430 SE PRESENTO CON LA FACTURA FECP-82588 POR LO CUAL NO ES PROCEDENTE PARA PAGO. KEVIN YALANDA                                                                                                                                                                                                                                                                                                                                                                                                                                                                                                                                                                   </t>
  </si>
  <si>
    <t xml:space="preserve">SE DEVUELVE CUENTA COVID CON SOPORTES PRESENTADOS,#1 NO ANEX AN SOPORTE SISMUESTRA DONDE SE EVIDENCIA REPORTE REALIZADO E PCR FACTURADA,REQUISITO PARA TRAMITE DE PAGO RESOLUCION 14 63. REPORTAR LABORATORIO PCR PARA CONTINUIDAD DE LA CUENTA,                                                                                                                                                                                                                                                                                                                                                                                                                                                                                                </t>
  </si>
  <si>
    <t xml:space="preserve">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t>
  </si>
  <si>
    <t xml:space="preserve">SE DEVUELVE CUENTA MEDICA COVID, SEGUN MARCO NORAMTIVO RES14 63 DEBE REPORTAR EN SISMUESTRA LABORATORIO REALIZADO. NO S ENCUENTRA REPORTADO EN BASE SISMUESTRA. CAROLINA A                                                                                                                                                                                                                                                                                                                                                                                                                                                                                                                                                                      </t>
  </si>
  <si>
    <t xml:space="preserve">SE DEVUELVE CUENTA MEDICA CON SOPORTES SUMINISTRADOS, DEACUE RDO AL MARCO NORMATIVO RES 1463. DEBEN REPORTAR EN SISMUESTA EL LABORATORIO FACTURADO. PARA CONTINUAR TRAMITE DE PAGO. CAROLINA A                                                                                                                                                                                                                                                                                                                                                                                                                                                                                                                                                  </t>
  </si>
  <si>
    <t xml:space="preserve">SE DEVUELVE CUENTA MEDICA CON LO SUMINISTRADO,EN CUMPLIMIENT O DE RESOLUCION 1463 SOLICITO REPORTAR EN BASE SISMUESTRA L PCR FACTURADA. CAROLINA A                                                                                                                                                                                                                                                                                                                                                                                                                                                                                                                                                                                              </t>
  </si>
  <si>
    <t xml:space="preserve">.FACTURACION:SE APLICA GLOSA POR FACTURACION AL MATERIAL DE O TEOSINTESIS 9999388 CUCHILLA PARA ARTROSCOPIO POR 63,103 NPRESENTA FACTURA DE COMPRA DEL MATERIAL, NO SE COMENTA EN NO TA QUIRURGICA  ESTE INSUMO. SE APLICA GLOSA AL MATERIAL INCUIDO DENTRO DEL PAQUETE DE ACUERDO A CONTRATACION PACTADA CO N LA IPS (CATETER HELCO 1 $4,182 - EQUIPO VENOCLISIS 1 $3,15 - JERINGA 10 CC 1 $565 - PROLENE 2 $30,832 - PROLENE 1 $21 000 - VICRYL $109,304) SE APLICA GLOSA AL MATERIAL ELECTRODPARA MENISCO Y ULTRABLATOR ANGULADO AL VALIDAR INFORMACION S E EVIDENCIA QUE FACTURAN MAYOR VALOR DE ACUERDO AL PORCENTAE (12%) QUE SE APLICA A LA FACTURA DE COMPRA DEL MATERIAL, S E APLICA GLOSA: ELECTRODO $89,607 - ULTRABLATOR $193,398 CLPAC: 94305615 JOSE CARMELO PALOMINO HUR                     </t>
  </si>
  <si>
    <t xml:space="preserve">FACTURACION/ SE REALIZA DEVOLUCION DE LA FACTURA AL VALIDAR LA INFORMACION SE EVIDENCIAN LAS SIGUIENTES INCONSISTENCIAS:1. FACTURAN SERVICIO CONTROPLASATIA DE RODILLA POR ARTROSCOP IA CON EL CODIGO 814731 EL CUAL SE ENCUENTRA ERRADO DE ACURDO A LA AUTORIZACION SOPORTADA EL CODIO CORRECTO ES 814725 FACTRUAN MAYOR VALOR PARA ESTE SERVICIO 1.192.460 Y SE ENCUNTRA PACTADO POR 926.744 FACTURAN MATERIAL INCLUIDO EN EL P AQUETE DE LA CIRUGIA- FACTURAN CUCHLLA PARA ARTROSCOPIO INCUIDA EN DERECHOS DE SALA HACE PARTE DEL MATERIAL QUIRURGICO POR FAVOOR VALIDAR INFORMACION Y CORREGIR CODIGO DEL SERVICO PARA CONTINUAR TRAMITE DE LA FACTURA. CLAUDIA DIAZ                                                                                                                                                                                                                                                                                                                                                                                                                                                                                                                                                                                                                                                                                                                                                                                                                                                                                </t>
  </si>
  <si>
    <t xml:space="preserve">.MATERIALES/ SE APLICA GLOSA POR FACTURACION A LOS MATERIALES  INCLUIDOS EN PROCEDIMIENTO 836302 SUTURA DEL MANGUITO ROTOR DE ACUERDO A CONTRATACION PACTADA (CATETER UNTRAVENOSO JE LCO 18G) - (EQUIPO VENTURY IRRIGACION) - EQUIPO R33 MRC) - EQUIPO VENOCLISIS) - (JERINGA 10 Cc/5CC/20CC). SE APLICA GLOSA A EL MATERIAL CUCHILLA PARA ARTROSCOPIO NO F             CTURABLE INCLUIDA EN DERECHOS DE SALA, HACE PARTE DEL INSTRU MENTAL QUIRURGICO.                                         CLAUDIA DIAZ                                                                                                                                                                                                                                    PAC: 66775862 ELSA CUERO HINESTROZA                         </t>
  </si>
  <si>
    <t xml:space="preserve">AUT: SE DEVUELVE FACTURA NO SE EVIDENCIA AUTORIZACION LA AUT 222418524588781 NO EXISTE EN LA PLATAFORMA DE AUT.         POR FAVOR VALIDAR Y/O SOLICITAR NUEVA AUTORIZACION. NANCY                                                                                                                                                                                                                                                                                                                                                                                                                                                                                                                                                               </t>
  </si>
  <si>
    <t xml:space="preserve">AUT: SE DEVUELVE FACTURA AL VALIDAR NO SE EVIDENCIA AUTORIZA CION POR LOS SERVICIOS PRESTADOS EL NAP QUE ANEXAN NO EXISTFAVOR SOLICITAR AL CORREO CAPAUTORIZACIONES@EPSCOMFENALCOVAL LE.COM.CO  NANCY C                                                                                                                                                                                                                                                                                                                                                                                                                                                                                                                                         </t>
  </si>
  <si>
    <t xml:space="preserve">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t>
  </si>
  <si>
    <t xml:space="preserve">NO PBS-se devuelve, reportan 237 nepro en la WS y tanto la factura como el soporte registran 232 nepro, corregir en la  WS. Deyce                                                                                                                                                                                                                                                                                                                                                                                                                                                                                                                                                                                                               </t>
  </si>
  <si>
    <t xml:space="preserve">NO PBS- se devuelve, fecha reportada en la WS 15/10/21 y la fecha del soporte es 01/07/20 Glucerna, corregir en la      WS. Deyce                                                                                                                                                                                                                                                                                                                                                                                                                                                                                                                                                                                                               </t>
  </si>
  <si>
    <t xml:space="preserve">NO PBS- se devuelve, no reporte en la WS  Pregabalina codigo 19953202-02 - 14/07/2020 fecha entrega.                    Deyce                                                                                                                                                                                                                                                                                                                                                                                                                                                                                                                                                                                                                   </t>
  </si>
  <si>
    <t xml:space="preserve">NO PBS- se devuelve, fecha de entrega en la WS 15/10/2021 fecha soportada 15/07/2020 Ensure, corregir en la WS          Deyce                                                                                                                                                                                                                                                                                                                                                                                                                                                                                                                                                                                                                   </t>
  </si>
  <si>
    <t xml:space="preserve">NO PBS-se devuelve, reportan fecha en la WS 28/08/2020 y soportan con fecha 26/08/2020 Cefuroxima, corregir en          la WS. Deyce                                                                                                                                                                                                                                                                                                                                                                                                                                                                                                                                                                                                            </t>
  </si>
  <si>
    <t xml:space="preserve">NO PBS- se devuelve, sin reporte en la WS, Glucerna y Ertapenem, fecha de entrega 08/09/2020, reportar                  Deyce                                                                                                                                                                                                                                                                                                                                                                                                                                                                                                                                                                                                                   </t>
  </si>
  <si>
    <t>.TARIFAS: SE APLICA GLOSA POR TARIFA A LOS SERVICIOS: 881332 ECOGRAFIA DE VIAS URINARIAS FATURAN A 50493 TARIFA PACTADAA 30190 SE GLOSA LA DIFERENCIA 20303 - 735301 ASISTENCIA D EL PARTO CON O SIN EPISORRAFIA FACTURAN A 1449100 TARIFA ACTADA A 1350</t>
  </si>
  <si>
    <t>SE SOSTIENE DEVOLUCION DE LA FACTURA POR FAVOR TENER EN CUE NTA QUE SE INDICO EN LA NOTA DE DEVOLUCION ANTERIOR QUE LA UTORIZACION ADJUNTA 223518516005418 SOLO ES PARA LA ATENCION  INICIAL DE URGENCIA SE DEBE REALIZAR LA GESTION CON EL ARA ENCARGADA PARA LA AUTORIZACION DE ESTANCIA Y PROCEDIMIENTO S REALIZADOS AL PACIENTE YA QUE NO SE EVIDENCIA TRAZABILIDD DE LOS ENVIOS DE CORREOS Y ANEXOS SOLICITANDO LA AUTORIZA CION (NAP DE 15 DIGITOS)PARA LOS SERVICIOS DE INTERNACION</t>
  </si>
  <si>
    <t xml:space="preserve">AUTORIZACION: SE REALIZA DEVOLUCION DE LA FACTURA, AL VALIDA R INFORMACION NO SE EVIDENCIA AUTORIZACION PARA LOS SERVICI FACTURADOS (NAP DE 15 DIGITOS) POR FAVOR VALIDAR INFORMACIO N CON EL AREA ENCARGADA. FACTURA SUJETA A AUDITORIA DE PERTNENCIA PENDIENTE. CLAUDIA DIAZ                                                                                                                                                                                                                                                                                                                                                                                                                                                                                                                              </t>
  </si>
  <si>
    <t xml:space="preserve">AUTORIZACION: SE REALIZA DEVOLUCION DE LA FACTURA, AL VALIDA R INFORMACION NO SE EVIDENCIA AUTORIZACION (NAP DE 15 DIGITS)PARA LOS SERVICIOS FACTURADOS, POR FAVOR VALIDAR CON EL AR A ENCARGADA. FACTURA SUJETA A AUDITORIA PERTINENTE PENDIENT                                                                                                                                                                                                                                                                                                                                                                                                                                                                                                                                                            </t>
  </si>
  <si>
    <t xml:space="preserve">FACTURACION: SE DEVUELVE FACTURA NUMERO DE DOCUMENTO CE 4907929 NO SE ENCUENTRA REGISTRADO EN REGISTRO AL CLIENTE, A    AUTORIZACION 2223185524541700 NO EXISTE EN LA PLATAFORMA DE LA CAP, FAVOR VALIDAR Y ENVIARNOS LOS DATOS CORRECTOS. NA                                                                                                                                                                                                                                                                                                                                                                                                                                                                                                   </t>
  </si>
  <si>
    <t xml:space="preserve">NO PBS- Se devuelve factura,codigo autorizado en el mipres y reportado la WS 140118 no corresponde con el codigo 790    relacionado en el detalle de la factura. realizar la correc ión correspondiente.              Deyce                                                                                                                                                                                                                                                                                                                                                                                                                                                                                                                     </t>
  </si>
  <si>
    <t xml:space="preserve">NO PBS- Se devuelve factura,el codigo autorizado en el mipres y reportado en la WS 19931619-01, no corresponde          con el codigo relacionado en el detalle de la factura 3063 corregir                   Deyce                                                                                                                                                                                                                                                                                                                                                                                                                                                                                                                             </t>
  </si>
  <si>
    <t xml:space="preserve">NO PBS- Se devuelve factura, Enema travad no reportado en la WS.                                                        Deyce                                                                                                                                                                                                                                                                                                                                                                                                                                                                                                                                                                                                                   </t>
  </si>
  <si>
    <t xml:space="preserve">AUT. SE REALIZA DEVOLUCION DE LA FACTURA, AL MMOMENTO DE VAL IDAR LA INFORMACION NO SE EVIDENCIA (NAP DE 15 DIGITOS) PARA LOS SERVICIOS FACUTURADOS, LA AUTORIZACION SOPORTADA 22305 3360326291 LA RADICARON CON LA FACTURA FECP100484 EL DIA 1912/2022,  CLAUDIA MARCELA DIAZ                                                                                                                                                                                                                                                                                                                                                                                                                                                                  </t>
  </si>
  <si>
    <t xml:space="preserve">AUT. SE REALIZA DEVOLUCION DE LA FACTURA, AL MOMENTO DE VALI DAR INFORMACION NO SE EVIDENCIA AUTORIZACION (NAP DE 15 DIGTOS PARA LOS SERVICIOS FACTURASDOS, LA AUTORIZACION SOPORTAD A 223393360569360 YA SE ENCUENTRA PAGA EN FACTURA RADICADA EN EL MES DE DICIEMBRE.                                                                                                 CLAUDIA DIAZ                                                                                                                                                                                                                                                                                                                                                            </t>
  </si>
  <si>
    <t xml:space="preserve">se devuelve cuenta medica NOPBS,#1 mipres 202108201320296917 no se encuentra reportado en webservice, validar reporte relizado corresponda al servicio prestado 06/09/2021 GLUCERNA LPC 1.0 KCAL FCO X 1.5 L. carolina a                                                                                                                                                                                                                                                                                                                                                                                                                                                                                                                        </t>
  </si>
  <si>
    <t xml:space="preserve">Se devuelve cuenta medica covid,#1 validar reporte sismuestr as noanexado, requisito para continuidad de tramite de pagosegun resolución 1463. validar reporte realizado de laborato rio facturado. carolina a                                                                                                                                                                                                                                                                                                                                                                                                                                                                                                                                  </t>
  </si>
  <si>
    <t>FACTURA DEVUELTA</t>
  </si>
  <si>
    <t>GLOSA POR CONCILIAR</t>
  </si>
  <si>
    <t>FACTURA EN PROGRAMACION DE PAGO</t>
  </si>
  <si>
    <t>FACTURA EN PROGRAMACION DE PAGO/GLOSA ACEPTADA POR LA IPS</t>
  </si>
  <si>
    <t>FOR-CSA-018</t>
  </si>
  <si>
    <t>HOJA 1 DE 2</t>
  </si>
  <si>
    <t>RESUMEN DE CARTERA REVISADA POR LA EPS</t>
  </si>
  <si>
    <t>VERSION 1</t>
  </si>
  <si>
    <t>Señores :CLINICA PALMIRA</t>
  </si>
  <si>
    <t>NIT:891300047</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</si>
  <si>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</si>
  <si>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</si>
  <si>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</si>
  <si>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</si>
  <si>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</si>
  <si>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</si>
  <si>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</si>
  <si>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</si>
  <si>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</si>
  <si>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</si>
  <si>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Nota: ( el valor real afectado por impuestos y glosas $  )</t>
  </si>
  <si>
    <t>FACTURA EN PROCESO INTERNO</t>
  </si>
  <si>
    <t>FACTURACION COVID</t>
  </si>
  <si>
    <t>SUB TOTAL  CARTERA EN PROCESO POR LA EPS</t>
  </si>
  <si>
    <t>TOTAL CARTERA REVISADA</t>
  </si>
  <si>
    <t>NATALIA GRANADOS</t>
  </si>
  <si>
    <t>ANALISTA CUENTAS SALUD</t>
  </si>
  <si>
    <t>FOR-CSA-004</t>
  </si>
  <si>
    <t>HOJA 1 DE 1</t>
  </si>
  <si>
    <t>RESUMEN DE CARTERA REVISADA POR LA EPS REPORTADA EN LA CIRCULAR 030</t>
  </si>
  <si>
    <t>VERSION 0</t>
  </si>
  <si>
    <t>A continuacion me permito remitir nuestra respuesta al estado de cartera reportada en la Circular 030</t>
  </si>
  <si>
    <t>Corte al dia: 31/03/2023</t>
  </si>
  <si>
    <t>TOTAL CARTERA REVISADA CIRCULAR 030</t>
  </si>
  <si>
    <t>IPS</t>
  </si>
  <si>
    <t>EPS COMFENALCO VALLE</t>
  </si>
  <si>
    <t>Total general</t>
  </si>
  <si>
    <t xml:space="preserve"> TIPIFICACION</t>
  </si>
  <si>
    <t xml:space="preserve"> CANT FACT</t>
  </si>
  <si>
    <t xml:space="preserve">  SALDO_FACT_IPS</t>
  </si>
  <si>
    <t>SANTIAGO DE CALI ,JUNIO 13 DE 2023</t>
  </si>
  <si>
    <t>A continuacion me permito remitir nuestra respuesta al estado de cartera presentado en la fecha: 05/06/2023</t>
  </si>
  <si>
    <t>Con Corte al dia :31/05/2023</t>
  </si>
  <si>
    <t>NEYLAN REYES</t>
  </si>
  <si>
    <t>IPS.CLINICA PALMIRA</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</si>
</sst>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quot;$&quot;\ * #,##0_-;\-&quot;$&quot;\ * #,##0_-;_-&quot;$&quot;\ * &quot;-&quot;_-;_-@_-"/>
    <numFmt numFmtId="44" formatCode="_-&quot;$&quot;\ * #,##0.00_-;\-&quot;$&quot;\ * #,##0.00_-;_-&quot;$&quot;\ * &quot;-&quot;??_-;_-@_-"/>
    <numFmt numFmtId="43" formatCode="_-* #,##0.00_-;\-* #,##0.00_-;_-* &quot;-&quot;??_-;_-@_-"/>
    <numFmt numFmtId="164" formatCode="[$-10C0A]yyyy\-mm\-dd"/>
    <numFmt numFmtId="165" formatCode="[$-10C0A]#,##0;\(#,##0\)"/>
    <numFmt numFmtId="166" formatCode="[$-10C0A]dd/mm/yyyy"/>
    <numFmt numFmtId="167" formatCode="dd/mm/yy;@"/>
    <numFmt numFmtId="168" formatCode="_-* #,##0_-;\-* #,##0_-;_-* &quot;-&quot;??_-;_-@_-"/>
    <numFmt numFmtId="169" formatCode="_-[$$-240A]\ * #,##0_-;\-[$$-240A]\ * #,##0_-;_-[$$-240A]\ * &quot;-&quot;??_-;_-@_-"/>
    <numFmt numFmtId="170" formatCode="_-&quot;$&quot;\ * #,##0_-;\-&quot;$&quot;\ * #,##0_-;_-&quot;$&quot;\ * &quot;-&quot;??_-;_-@_-"/>
    <numFmt numFmtId="171" formatCode="&quot;$&quot;\ #,##0;[Red]&quot;$&quot;\ #,##0"/>
    <numFmt numFmtId="172" formatCode="[$-240A]d&quot; de &quot;mmmm&quot; de &quot;yyyy;@"/>
    <numFmt numFmtId="173" formatCode="[$$-240A]\ #,##0;\-[$$-240A]\ #,##0"/>
  </numFmts>
  <fonts count="11" x14ac:knownFonts="1">
    <font>
      <sz val="11"/>
      <color theme="1"/>
      <name val="Calibri"/>
      <family val="2"/>
      <scheme val="minor"/>
    </font>
    <font>
      <sz val="11"/>
      <name val="Calibri"/>
      <family val="2"/>
      <scheme val="minor"/>
    </font>
    <font>
      <b/>
      <sz val="11"/>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sz val="8"/>
      <color theme="1"/>
      <name val="Tahoma"/>
      <family val="2"/>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bottom style="thin">
        <color rgb="FFD3D3D3"/>
      </bottom>
      <diagonal/>
    </border>
    <border>
      <left style="thin">
        <color rgb="FFD3D3D3"/>
      </left>
      <right/>
      <top/>
      <bottom style="thin">
        <color rgb="FFD3D3D3"/>
      </bottom>
      <diagonal/>
    </border>
    <border>
      <left style="thin">
        <color rgb="FFD3D3D3"/>
      </left>
      <right/>
      <top style="thin">
        <color rgb="FFD3D3D3"/>
      </top>
      <bottom style="thin">
        <color rgb="FFD3D3D3"/>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7" fillId="0" borderId="0"/>
    <xf numFmtId="43" fontId="7" fillId="0" borderId="0" applyNumberFormat="0" applyFill="0" applyBorder="0" applyAlignment="0" applyProtection="0"/>
  </cellStyleXfs>
  <cellXfs count="133">
    <xf numFmtId="0" fontId="0" fillId="0" borderId="0" xfId="0"/>
    <xf numFmtId="0" fontId="0" fillId="0" borderId="1" xfId="0" applyFont="1" applyBorder="1"/>
    <xf numFmtId="3" fontId="0" fillId="0" borderId="1" xfId="0" applyNumberFormat="1" applyFont="1" applyBorder="1"/>
    <xf numFmtId="17" fontId="0" fillId="0" borderId="0" xfId="0" applyNumberFormat="1" applyFont="1" applyBorder="1"/>
    <xf numFmtId="17" fontId="0" fillId="0" borderId="0" xfId="0" applyNumberFormat="1" applyFont="1"/>
    <xf numFmtId="0" fontId="0" fillId="0" borderId="0" xfId="0" applyFont="1"/>
    <xf numFmtId="3" fontId="0" fillId="0" borderId="0" xfId="0" applyNumberFormat="1" applyFont="1" applyBorder="1"/>
    <xf numFmtId="0" fontId="0" fillId="0" borderId="2" xfId="0" applyNumberFormat="1" applyFont="1" applyFill="1" applyBorder="1" applyAlignment="1">
      <alignment vertical="top" wrapText="1" readingOrder="1"/>
    </xf>
    <xf numFmtId="164" fontId="0" fillId="0" borderId="2" xfId="0" applyNumberFormat="1" applyFont="1" applyFill="1" applyBorder="1" applyAlignment="1">
      <alignment vertical="top" wrapText="1" readingOrder="1"/>
    </xf>
    <xf numFmtId="3" fontId="0" fillId="0" borderId="2" xfId="0" applyNumberFormat="1" applyFont="1" applyFill="1" applyBorder="1" applyAlignment="1">
      <alignment vertical="top" wrapText="1" readingOrder="1"/>
    </xf>
    <xf numFmtId="165" fontId="0" fillId="0" borderId="2" xfId="0" applyNumberFormat="1" applyFont="1" applyFill="1" applyBorder="1" applyAlignment="1">
      <alignment vertical="top" wrapText="1" readingOrder="1"/>
    </xf>
    <xf numFmtId="17" fontId="1" fillId="0" borderId="0" xfId="0" applyNumberFormat="1" applyFont="1" applyFill="1" applyBorder="1"/>
    <xf numFmtId="166" fontId="0" fillId="0" borderId="2" xfId="0" applyNumberFormat="1" applyFont="1" applyBorder="1" applyAlignment="1">
      <alignment vertical="top" readingOrder="1"/>
    </xf>
    <xf numFmtId="3" fontId="0" fillId="0" borderId="2" xfId="0" applyNumberFormat="1" applyFont="1" applyBorder="1" applyAlignment="1">
      <alignment vertical="top" readingOrder="1"/>
    </xf>
    <xf numFmtId="0" fontId="0" fillId="0" borderId="2" xfId="0" applyFont="1" applyBorder="1" applyAlignment="1">
      <alignment vertical="top" readingOrder="1"/>
    </xf>
    <xf numFmtId="0" fontId="0" fillId="0" borderId="2" xfId="0" applyFont="1" applyBorder="1"/>
    <xf numFmtId="0" fontId="1" fillId="0" borderId="2" xfId="0" applyFont="1" applyFill="1" applyBorder="1"/>
    <xf numFmtId="3" fontId="0" fillId="0" borderId="2" xfId="0" applyNumberFormat="1" applyFont="1" applyBorder="1"/>
    <xf numFmtId="17" fontId="1" fillId="0" borderId="2" xfId="0" applyNumberFormat="1" applyFont="1" applyFill="1" applyBorder="1"/>
    <xf numFmtId="0" fontId="0" fillId="0" borderId="3" xfId="0" applyFont="1" applyBorder="1"/>
    <xf numFmtId="3" fontId="0" fillId="0" borderId="3" xfId="0" applyNumberFormat="1" applyFont="1" applyBorder="1"/>
    <xf numFmtId="17" fontId="0" fillId="0" borderId="1" xfId="0" applyNumberFormat="1" applyFont="1" applyBorder="1"/>
    <xf numFmtId="17" fontId="1" fillId="0" borderId="1" xfId="0" applyNumberFormat="1" applyFont="1" applyFill="1" applyBorder="1"/>
    <xf numFmtId="0" fontId="1" fillId="0" borderId="1" xfId="0" applyNumberFormat="1" applyFont="1" applyFill="1" applyBorder="1" applyAlignment="1">
      <alignment vertical="top" wrapText="1" readingOrder="1"/>
    </xf>
    <xf numFmtId="164" fontId="1" fillId="0" borderId="1" xfId="0" applyNumberFormat="1" applyFont="1" applyFill="1" applyBorder="1" applyAlignment="1">
      <alignment vertical="top" wrapText="1" readingOrder="1"/>
    </xf>
    <xf numFmtId="165" fontId="1" fillId="0" borderId="1" xfId="0" applyNumberFormat="1" applyFont="1" applyFill="1" applyBorder="1" applyAlignment="1">
      <alignment vertical="top" wrapText="1" readingOrder="1"/>
    </xf>
    <xf numFmtId="3" fontId="1" fillId="0" borderId="1" xfId="0" applyNumberFormat="1" applyFont="1" applyFill="1" applyBorder="1" applyAlignment="1">
      <alignment vertical="top" wrapText="1" readingOrder="1"/>
    </xf>
    <xf numFmtId="0" fontId="1" fillId="0" borderId="1" xfId="0" applyFont="1" applyFill="1" applyBorder="1"/>
    <xf numFmtId="3" fontId="1" fillId="0" borderId="1" xfId="0" applyNumberFormat="1" applyFont="1" applyFill="1" applyBorder="1"/>
    <xf numFmtId="0" fontId="1" fillId="0" borderId="1" xfId="0" applyFont="1" applyFill="1" applyBorder="1" applyAlignment="1">
      <alignment vertical="top" readingOrder="1"/>
    </xf>
    <xf numFmtId="166" fontId="1" fillId="0" borderId="1" xfId="0" applyNumberFormat="1" applyFont="1" applyFill="1" applyBorder="1" applyAlignment="1">
      <alignment vertical="top" readingOrder="1"/>
    </xf>
    <xf numFmtId="3" fontId="1" fillId="0" borderId="1" xfId="0" applyNumberFormat="1" applyFont="1" applyFill="1" applyBorder="1" applyAlignment="1">
      <alignment vertical="top" readingOrder="1"/>
    </xf>
    <xf numFmtId="0" fontId="2" fillId="0" borderId="0" xfId="0" applyFont="1" applyFill="1"/>
    <xf numFmtId="0" fontId="1" fillId="0" borderId="0" xfId="0" applyFont="1" applyFill="1"/>
    <xf numFmtId="167" fontId="1" fillId="0" borderId="0" xfId="0" applyNumberFormat="1" applyFont="1" applyFill="1"/>
    <xf numFmtId="3" fontId="1" fillId="0" borderId="0" xfId="0" applyNumberFormat="1" applyFont="1" applyFill="1"/>
    <xf numFmtId="3" fontId="1" fillId="0" borderId="0" xfId="0" applyNumberFormat="1" applyFont="1" applyFill="1" applyBorder="1"/>
    <xf numFmtId="167" fontId="1" fillId="0" borderId="0" xfId="0" applyNumberFormat="1" applyFont="1" applyFill="1" applyBorder="1"/>
    <xf numFmtId="3" fontId="0" fillId="0" borderId="4" xfId="0" applyNumberFormat="1" applyFont="1" applyBorder="1"/>
    <xf numFmtId="3" fontId="0" fillId="0" borderId="5" xfId="0" applyNumberFormat="1" applyFont="1" applyBorder="1"/>
    <xf numFmtId="0" fontId="3" fillId="0" borderId="0" xfId="0" applyFont="1"/>
    <xf numFmtId="0" fontId="4" fillId="0" borderId="1" xfId="0" applyFont="1" applyBorder="1"/>
    <xf numFmtId="17" fontId="3" fillId="0" borderId="1" xfId="0" applyNumberFormat="1" applyFont="1" applyBorder="1"/>
    <xf numFmtId="3" fontId="3" fillId="0" borderId="1" xfId="0" applyNumberFormat="1" applyFont="1" applyBorder="1"/>
    <xf numFmtId="165" fontId="3" fillId="0" borderId="1" xfId="0" applyNumberFormat="1" applyFont="1" applyBorder="1"/>
    <xf numFmtId="0" fontId="3" fillId="0" borderId="1" xfId="0" applyFont="1" applyBorder="1"/>
    <xf numFmtId="0" fontId="0" fillId="0" borderId="1" xfId="0" applyBorder="1"/>
    <xf numFmtId="14" fontId="0" fillId="0" borderId="1" xfId="0" applyNumberFormat="1" applyBorder="1"/>
    <xf numFmtId="0" fontId="0" fillId="0" borderId="0" xfId="0" applyAlignment="1">
      <alignment horizontal="center" vertical="center"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43" fontId="0" fillId="0" borderId="1" xfId="1" applyFont="1" applyBorder="1"/>
    <xf numFmtId="168" fontId="0" fillId="0" borderId="1" xfId="1" applyNumberFormat="1" applyFont="1" applyBorder="1"/>
    <xf numFmtId="168" fontId="0" fillId="0" borderId="0" xfId="1" applyNumberFormat="1" applyFont="1"/>
    <xf numFmtId="1" fontId="0" fillId="0" borderId="1" xfId="0" applyNumberFormat="1" applyBorder="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69" fontId="6" fillId="2" borderId="1" xfId="2" applyNumberFormat="1" applyFont="1" applyFill="1" applyBorder="1" applyAlignment="1">
      <alignment horizontal="center" vertical="center" wrapText="1"/>
    </xf>
    <xf numFmtId="170" fontId="6" fillId="2" borderId="1" xfId="2"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3" fontId="6" fillId="4" borderId="1" xfId="0" applyNumberFormat="1" applyFont="1" applyFill="1" applyBorder="1" applyAlignment="1">
      <alignment horizontal="center" vertical="center" wrapText="1"/>
    </xf>
    <xf numFmtId="169" fontId="0" fillId="0" borderId="1" xfId="2" applyNumberFormat="1" applyFont="1" applyBorder="1"/>
    <xf numFmtId="170" fontId="0" fillId="0" borderId="1" xfId="2" applyNumberFormat="1" applyFont="1" applyBorder="1"/>
    <xf numFmtId="0" fontId="8" fillId="0" borderId="0" xfId="3" applyFont="1"/>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6" xfId="3" applyFont="1" applyBorder="1" applyAlignment="1">
      <alignment horizontal="centerContinuous" vertical="center"/>
    </xf>
    <xf numFmtId="0" fontId="9" fillId="0" borderId="8" xfId="3" applyFont="1" applyBorder="1" applyAlignment="1">
      <alignment horizontal="centerContinuous" vertical="center"/>
    </xf>
    <xf numFmtId="0" fontId="9" fillId="0" borderId="7" xfId="3" applyFont="1" applyBorder="1" applyAlignment="1">
      <alignment horizontal="centerContinuous" vertical="center"/>
    </xf>
    <xf numFmtId="0" fontId="9" fillId="0" borderId="9" xfId="3" applyFont="1" applyBorder="1" applyAlignment="1">
      <alignment horizontal="centerContinuous" vertical="center"/>
    </xf>
    <xf numFmtId="0" fontId="8" fillId="0" borderId="10" xfId="3" applyFont="1" applyBorder="1" applyAlignment="1">
      <alignment horizontal="centerContinuous"/>
    </xf>
    <xf numFmtId="0" fontId="8" fillId="0" borderId="11" xfId="3" applyFont="1" applyBorder="1" applyAlignment="1">
      <alignment horizontal="centerContinuous"/>
    </xf>
    <xf numFmtId="0" fontId="9" fillId="0" borderId="12" xfId="3" applyFont="1" applyBorder="1" applyAlignment="1">
      <alignment horizontal="centerContinuous" vertical="center"/>
    </xf>
    <xf numFmtId="0" fontId="9" fillId="0" borderId="13" xfId="3" applyFont="1" applyBorder="1" applyAlignment="1">
      <alignment horizontal="centerContinuous" vertical="center"/>
    </xf>
    <xf numFmtId="0" fontId="9" fillId="0" borderId="14" xfId="3" applyFont="1" applyBorder="1" applyAlignment="1">
      <alignment horizontal="centerContinuous" vertical="center"/>
    </xf>
    <xf numFmtId="0" fontId="9" fillId="0" borderId="15"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0" xfId="3" applyFont="1" applyAlignment="1">
      <alignment horizontal="centerContinuous" vertical="center"/>
    </xf>
    <xf numFmtId="0" fontId="9" fillId="0" borderId="11" xfId="3" applyFont="1" applyBorder="1" applyAlignment="1">
      <alignment horizontal="centerContinuous" vertical="center"/>
    </xf>
    <xf numFmtId="0" fontId="9" fillId="0" borderId="16" xfId="3" applyFont="1" applyBorder="1" applyAlignment="1">
      <alignment horizontal="centerContinuous" vertical="center"/>
    </xf>
    <xf numFmtId="0" fontId="8" fillId="0" borderId="12" xfId="3" applyFont="1" applyBorder="1" applyAlignment="1">
      <alignment horizontal="centerContinuous"/>
    </xf>
    <xf numFmtId="0" fontId="8" fillId="0" borderId="14" xfId="3" applyFont="1" applyBorder="1" applyAlignment="1">
      <alignment horizontal="centerContinuous"/>
    </xf>
    <xf numFmtId="0" fontId="8" fillId="0" borderId="10" xfId="3" applyFont="1" applyBorder="1"/>
    <xf numFmtId="0" fontId="8" fillId="0" borderId="11" xfId="3" applyFont="1" applyBorder="1"/>
    <xf numFmtId="14" fontId="8" fillId="0" borderId="0" xfId="3" applyNumberFormat="1" applyFont="1"/>
    <xf numFmtId="0" fontId="10" fillId="0" borderId="0" xfId="0" applyFont="1" applyBorder="1"/>
    <xf numFmtId="14" fontId="8" fillId="0" borderId="0" xfId="3" applyNumberFormat="1" applyFont="1" applyAlignment="1">
      <alignment horizontal="left"/>
    </xf>
    <xf numFmtId="0" fontId="9" fillId="0" borderId="0" xfId="3" applyFont="1" applyAlignment="1">
      <alignment horizontal="center"/>
    </xf>
    <xf numFmtId="0" fontId="9" fillId="0" borderId="0" xfId="3" applyFont="1"/>
    <xf numFmtId="1" fontId="9" fillId="0" borderId="0" xfId="3" applyNumberFormat="1" applyFont="1" applyAlignment="1">
      <alignment horizontal="center"/>
    </xf>
    <xf numFmtId="42" fontId="9" fillId="0" borderId="0" xfId="3" applyNumberFormat="1" applyFont="1" applyAlignment="1">
      <alignment horizontal="right"/>
    </xf>
    <xf numFmtId="1" fontId="8" fillId="0" borderId="0" xfId="3" applyNumberFormat="1" applyFont="1" applyAlignment="1">
      <alignment horizontal="center"/>
    </xf>
    <xf numFmtId="171" fontId="8" fillId="0" borderId="0" xfId="3" applyNumberFormat="1" applyFont="1" applyAlignment="1">
      <alignment horizontal="right"/>
    </xf>
    <xf numFmtId="1" fontId="8" fillId="0" borderId="17" xfId="3" applyNumberFormat="1" applyFont="1" applyBorder="1" applyAlignment="1">
      <alignment horizontal="center"/>
    </xf>
    <xf numFmtId="171" fontId="8" fillId="0" borderId="17" xfId="3" applyNumberFormat="1" applyFont="1" applyBorder="1" applyAlignment="1">
      <alignment horizontal="right"/>
    </xf>
    <xf numFmtId="0" fontId="8" fillId="0" borderId="0" xfId="3" applyFont="1" applyAlignment="1">
      <alignment horizontal="center"/>
    </xf>
    <xf numFmtId="171" fontId="9" fillId="0" borderId="0" xfId="3" applyNumberFormat="1" applyFont="1" applyAlignment="1">
      <alignment horizontal="right"/>
    </xf>
    <xf numFmtId="1" fontId="8" fillId="0" borderId="13" xfId="3" applyNumberFormat="1" applyFont="1" applyBorder="1" applyAlignment="1">
      <alignment horizontal="center"/>
    </xf>
    <xf numFmtId="168" fontId="8" fillId="0" borderId="13" xfId="4" applyNumberFormat="1" applyFont="1" applyBorder="1" applyAlignment="1">
      <alignment horizontal="right"/>
    </xf>
    <xf numFmtId="0" fontId="8" fillId="0" borderId="18" xfId="3" applyFont="1" applyBorder="1" applyAlignment="1">
      <alignment horizontal="center"/>
    </xf>
    <xf numFmtId="171" fontId="8" fillId="0" borderId="18" xfId="3" applyNumberFormat="1" applyFont="1" applyBorder="1" applyAlignment="1">
      <alignment horizontal="right"/>
    </xf>
    <xf numFmtId="171" fontId="8" fillId="0" borderId="0" xfId="3" applyNumberFormat="1" applyFont="1"/>
    <xf numFmtId="171" fontId="8" fillId="0" borderId="13" xfId="3" applyNumberFormat="1" applyFont="1" applyBorder="1"/>
    <xf numFmtId="0" fontId="8" fillId="0" borderId="12" xfId="3" applyFont="1" applyBorder="1"/>
    <xf numFmtId="0" fontId="8" fillId="0" borderId="13" xfId="3" applyFont="1" applyBorder="1"/>
    <xf numFmtId="0" fontId="8" fillId="0" borderId="14" xfId="3" applyFont="1" applyBorder="1"/>
    <xf numFmtId="0" fontId="9" fillId="0" borderId="9" xfId="3" applyFont="1" applyBorder="1" applyAlignment="1">
      <alignment horizontal="center" vertical="center"/>
    </xf>
    <xf numFmtId="0" fontId="9" fillId="0" borderId="22" xfId="3" applyFont="1" applyBorder="1" applyAlignment="1">
      <alignment horizontal="center" vertical="center"/>
    </xf>
    <xf numFmtId="172" fontId="8" fillId="0" borderId="0" xfId="3" applyNumberFormat="1" applyFont="1"/>
    <xf numFmtId="0" fontId="8" fillId="7" borderId="0" xfId="3" applyFont="1" applyFill="1"/>
    <xf numFmtId="168" fontId="9" fillId="0" borderId="0" xfId="1" applyNumberFormat="1" applyFont="1"/>
    <xf numFmtId="173" fontId="9" fillId="0" borderId="0" xfId="1" applyNumberFormat="1" applyFont="1" applyAlignment="1">
      <alignment horizontal="right"/>
    </xf>
    <xf numFmtId="168" fontId="8" fillId="0" borderId="0" xfId="1" applyNumberFormat="1" applyFont="1" applyAlignment="1">
      <alignment horizontal="center"/>
    </xf>
    <xf numFmtId="173" fontId="8" fillId="0" borderId="0" xfId="1" applyNumberFormat="1" applyFont="1" applyAlignment="1">
      <alignment horizontal="right"/>
    </xf>
    <xf numFmtId="168" fontId="8" fillId="0" borderId="17" xfId="1" applyNumberFormat="1" applyFont="1" applyBorder="1" applyAlignment="1">
      <alignment horizontal="center"/>
    </xf>
    <xf numFmtId="173" fontId="8" fillId="0" borderId="17" xfId="1" applyNumberFormat="1" applyFont="1" applyBorder="1" applyAlignment="1">
      <alignment horizontal="right"/>
    </xf>
    <xf numFmtId="168" fontId="8" fillId="0" borderId="18" xfId="1" applyNumberFormat="1" applyFont="1" applyBorder="1" applyAlignment="1">
      <alignment horizontal="center"/>
    </xf>
    <xf numFmtId="173" fontId="8" fillId="0" borderId="18" xfId="1" applyNumberFormat="1" applyFont="1" applyBorder="1" applyAlignment="1">
      <alignment horizontal="right"/>
    </xf>
    <xf numFmtId="0" fontId="0" fillId="0" borderId="0" xfId="0" pivotButton="1"/>
    <xf numFmtId="0" fontId="0" fillId="0" borderId="0" xfId="0" applyAlignment="1">
      <alignment horizontal="left"/>
    </xf>
    <xf numFmtId="0" fontId="0" fillId="0" borderId="0" xfId="0" applyNumberFormat="1"/>
    <xf numFmtId="168" fontId="0" fillId="0" borderId="0" xfId="0" applyNumberFormat="1"/>
    <xf numFmtId="0" fontId="8" fillId="0" borderId="6" xfId="3" applyFont="1" applyBorder="1" applyAlignment="1">
      <alignment horizontal="center"/>
    </xf>
    <xf numFmtId="0" fontId="8" fillId="0" borderId="7" xfId="3" applyFont="1" applyBorder="1" applyAlignment="1">
      <alignment horizontal="center"/>
    </xf>
    <xf numFmtId="0" fontId="8" fillId="0" borderId="12" xfId="3" applyFont="1" applyBorder="1" applyAlignment="1">
      <alignment horizontal="center"/>
    </xf>
    <xf numFmtId="0" fontId="8" fillId="0" borderId="14" xfId="3" applyFont="1" applyBorder="1" applyAlignment="1">
      <alignment horizontal="center"/>
    </xf>
    <xf numFmtId="0" fontId="9" fillId="0" borderId="6" xfId="3" applyFont="1" applyBorder="1" applyAlignment="1">
      <alignment horizontal="center" vertical="center"/>
    </xf>
    <xf numFmtId="0" fontId="9" fillId="0" borderId="8" xfId="3" applyFont="1" applyBorder="1" applyAlignment="1">
      <alignment horizontal="center" vertical="center"/>
    </xf>
    <xf numFmtId="0" fontId="9" fillId="0" borderId="7" xfId="3" applyFont="1" applyBorder="1" applyAlignment="1">
      <alignment horizontal="center" vertical="center"/>
    </xf>
    <xf numFmtId="0" fontId="9" fillId="0" borderId="19" xfId="3" applyFont="1" applyBorder="1" applyAlignment="1">
      <alignment horizontal="center" vertical="center" wrapText="1"/>
    </xf>
    <xf numFmtId="0" fontId="9" fillId="0" borderId="20" xfId="3" applyFont="1" applyBorder="1" applyAlignment="1">
      <alignment horizontal="center" vertical="center" wrapText="1"/>
    </xf>
    <xf numFmtId="0" fontId="9" fillId="0" borderId="21" xfId="3" applyFont="1" applyBorder="1" applyAlignment="1">
      <alignment horizontal="center" vertical="center" wrapText="1"/>
    </xf>
  </cellXfs>
  <cellStyles count="5">
    <cellStyle name="Millares" xfId="1" builtinId="3"/>
    <cellStyle name="Millares 2" xfId="4"/>
    <cellStyle name="Moneda" xfId="2" builtinId="4"/>
    <cellStyle name="Normal" xfId="0" builtinId="0"/>
    <cellStyle name="Normal 2" xfId="3"/>
  </cellStyles>
  <dxfs count="2">
    <dxf>
      <numFmt numFmtId="168" formatCode="_-* #,##0_-;\-* #,##0_-;_-* &quot;-&quot;??_-;_-@_-"/>
    </dxf>
    <dxf>
      <numFmt numFmtId="168"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285750</xdr:colOff>
      <xdr:row>1</xdr:row>
      <xdr:rowOff>161925</xdr:rowOff>
    </xdr:from>
    <xdr:to>
      <xdr:col>2</xdr:col>
      <xdr:colOff>852793</xdr:colOff>
      <xdr:row>4</xdr:row>
      <xdr:rowOff>160070</xdr:rowOff>
    </xdr:to>
    <xdr:pic>
      <xdr:nvPicPr>
        <xdr:cNvPr id="2" name="Imagen 1"/>
        <xdr:cNvPicPr>
          <a:picLocks noChangeAspect="1"/>
        </xdr:cNvPicPr>
      </xdr:nvPicPr>
      <xdr:blipFill>
        <a:blip xmlns:r="http://schemas.openxmlformats.org/officeDocument/2006/relationships" r:embed="rId1"/>
        <a:stretch>
          <a:fillRect/>
        </a:stretch>
      </xdr:blipFill>
      <xdr:spPr>
        <a:xfrm>
          <a:off x="581025" y="390525"/>
          <a:ext cx="1329043" cy="579170"/>
        </a:xfrm>
        <a:prstGeom prst="rect">
          <a:avLst/>
        </a:prstGeom>
      </xdr:spPr>
    </xdr:pic>
    <xdr:clientData/>
  </xdr:twoCellAnchor>
  <xdr:twoCellAnchor editAs="oneCell">
    <xdr:from>
      <xdr:col>5</xdr:col>
      <xdr:colOff>647700</xdr:colOff>
      <xdr:row>31</xdr:row>
      <xdr:rowOff>142875</xdr:rowOff>
    </xdr:from>
    <xdr:to>
      <xdr:col>8</xdr:col>
      <xdr:colOff>790271</xdr:colOff>
      <xdr:row>34</xdr:row>
      <xdr:rowOff>114242</xdr:rowOff>
    </xdr:to>
    <xdr:pic>
      <xdr:nvPicPr>
        <xdr:cNvPr id="3" name="Imagen 2"/>
        <xdr:cNvPicPr>
          <a:picLocks noChangeAspect="1"/>
        </xdr:cNvPicPr>
      </xdr:nvPicPr>
      <xdr:blipFill>
        <a:blip xmlns:r="http://schemas.openxmlformats.org/officeDocument/2006/relationships" r:embed="rId2"/>
        <a:stretch>
          <a:fillRect/>
        </a:stretch>
      </xdr:blipFill>
      <xdr:spPr>
        <a:xfrm>
          <a:off x="4410075" y="5343525"/>
          <a:ext cx="2428571" cy="466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9526</xdr:colOff>
      <xdr:row>21</xdr:row>
      <xdr:rowOff>57151</xdr:rowOff>
    </xdr:from>
    <xdr:to>
      <xdr:col>7</xdr:col>
      <xdr:colOff>536316</xdr:colOff>
      <xdr:row>22</xdr:row>
      <xdr:rowOff>133351</xdr:rowOff>
    </xdr:to>
    <xdr:pic>
      <xdr:nvPicPr>
        <xdr:cNvPr id="3" name="Imagen 2"/>
        <xdr:cNvPicPr>
          <a:picLocks noChangeAspect="1"/>
        </xdr:cNvPicPr>
      </xdr:nvPicPr>
      <xdr:blipFill>
        <a:blip xmlns:r="http://schemas.openxmlformats.org/officeDocument/2006/relationships" r:embed="rId2"/>
        <a:stretch>
          <a:fillRect/>
        </a:stretch>
      </xdr:blipFill>
      <xdr:spPr>
        <a:xfrm>
          <a:off x="4905376" y="4181476"/>
          <a:ext cx="1288790" cy="247650"/>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93.483563194444" createdVersion="5" refreshedVersion="5" minRefreshableVersion="3" recordCount="133">
  <cacheSource type="worksheet">
    <worksheetSource ref="A2:AP135" sheet="ESTADO DE CADA FACTURA"/>
  </cacheSource>
  <cacheFields count="42">
    <cacheField name="NIT_IPS" numFmtId="0">
      <sharedItems containsSemiMixedTypes="0" containsString="0" containsNumber="1" containsInteger="1" minValue="891300047" maxValue="891300047"/>
    </cacheField>
    <cacheField name=" ENTIDAD" numFmtId="0">
      <sharedItems/>
    </cacheField>
    <cacheField name="PrefijoFactura" numFmtId="0">
      <sharedItems/>
    </cacheField>
    <cacheField name="NUMERO_FACTURA" numFmtId="0">
      <sharedItems containsSemiMixedTypes="0" containsString="0" containsNumber="1" containsInteger="1" minValue="5" maxValue="108078"/>
    </cacheField>
    <cacheField name="PREFIJO_SASS" numFmtId="0">
      <sharedItems/>
    </cacheField>
    <cacheField name="NUMERO_FACT_SASSS" numFmtId="0">
      <sharedItems containsSemiMixedTypes="0" containsString="0" containsNumber="1" containsInteger="1" minValue="5" maxValue="108078"/>
    </cacheField>
    <cacheField name="FACTURA" numFmtId="0">
      <sharedItems/>
    </cacheField>
    <cacheField name="LLAVE" numFmtId="0">
      <sharedItems/>
    </cacheField>
    <cacheField name="FECHA_FACT_IPS" numFmtId="14">
      <sharedItems containsSemiMixedTypes="0" containsNonDate="0" containsDate="1" containsString="0" minDate="2019-11-08T00:00:00" maxDate="2023-04-28T00:00:00"/>
    </cacheField>
    <cacheField name="VALOR_FACT_IPS" numFmtId="168">
      <sharedItems containsSemiMixedTypes="0" containsString="0" containsNumber="1" containsInteger="1" minValue="17223" maxValue="18811216"/>
    </cacheField>
    <cacheField name="SALDO_FACT_IPS" numFmtId="168">
      <sharedItems containsSemiMixedTypes="0" containsString="0" containsNumber="1" containsInteger="1" minValue="13110" maxValue="18811216"/>
    </cacheField>
    <cacheField name="OBSERVACION_SASS" numFmtId="0">
      <sharedItems/>
    </cacheField>
    <cacheField name="ESTADO EPS 13 DE JUNIO DE 2023" numFmtId="0">
      <sharedItems count="4">
        <s v="FACTURA EN PROGRAMACION DE PAGO"/>
        <s v="FACTURA EN PROGRAMACION DE PAGO/GLOSA ACEPTADA POR LA IPS"/>
        <s v="FACTURA DEVUELTA"/>
        <s v="GLOSA POR CONCILIAR"/>
      </sharedItems>
    </cacheField>
    <cacheField name="POR PAGAR SAP" numFmtId="0">
      <sharedItems containsNonDate="0" containsString="0" containsBlank="1"/>
    </cacheField>
    <cacheField name="DOCUMENTO CONTABLE" numFmtId="0">
      <sharedItems containsNonDate="0" containsString="0" containsBlank="1"/>
    </cacheField>
    <cacheField name="FUERA DE CIERRE" numFmtId="0">
      <sharedItems containsNonDate="0" containsString="0" containsBlank="1"/>
    </cacheField>
    <cacheField name="VALIDACION_ALFA_FACT" numFmtId="0">
      <sharedItems/>
    </cacheField>
    <cacheField name="VALOR_RADICADO_FACT" numFmtId="168">
      <sharedItems containsSemiMixedTypes="0" containsString="0" containsNumber="1" containsInteger="1" minValue="17223" maxValue="18811216"/>
    </cacheField>
    <cacheField name="VALOR_GLOSA_ACEPTDA" numFmtId="0">
      <sharedItems containsSemiMixedTypes="0" containsString="0" containsNumber="1" containsInteger="1" minValue="0" maxValue="2089755"/>
    </cacheField>
    <cacheField name="vaglo" numFmtId="43">
      <sharedItems containsBlank="1"/>
    </cacheField>
    <cacheField name="VALOR_GLOSA_DEVOLUCION" numFmtId="168">
      <sharedItems containsSemiMixedTypes="0" containsString="0" containsNumber="1" containsInteger="1" minValue="0" maxValue="12620417"/>
    </cacheField>
    <cacheField name="OBSERVACION_GLOSA_DEVOLUCION" numFmtId="0">
      <sharedItems containsBlank="1" longText="1"/>
    </cacheField>
    <cacheField name="VALOR_CRUZADO_SASS" numFmtId="168">
      <sharedItems containsSemiMixedTypes="0" containsString="0" containsNumber="1" containsInteger="1" minValue="0" maxValue="16846867"/>
    </cacheField>
    <cacheField name="SALDO_SASS" numFmtId="168">
      <sharedItems containsSemiMixedTypes="0" containsString="0" containsNumber="1" containsInteger="1" minValue="0" maxValue="12620417"/>
    </cacheField>
    <cacheField name="VALOR_CANCELADO_SAP" numFmtId="0">
      <sharedItems containsNonDate="0" containsString="0" containsBlank="1"/>
    </cacheField>
    <cacheField name="RETENCION" numFmtId="0">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1">
      <sharedItems containsString="0" containsBlank="1" containsNumber="1" containsInteger="1" minValue="210566075073056" maxValue="999999999999999"/>
    </cacheField>
    <cacheField name="FECHA_RAD_IPS" numFmtId="14">
      <sharedItems containsSemiMixedTypes="0" containsNonDate="0" containsDate="1" containsString="0" minDate="2019-11-08T00:00:00" maxDate="2023-04-28T00:00:00"/>
    </cacheField>
    <cacheField name="FECHA_RAD_INICIAL_SASS" numFmtId="0">
      <sharedItems containsNonDate="0" containsString="0" containsBlank="1"/>
    </cacheField>
    <cacheField name="ULTIMO_ESTADO_FACT" numFmtId="0">
      <sharedItems containsSemiMixedTypes="0" containsString="0"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emiMixedTypes="0" containsString="0" containsNumber="1" containsInteger="1" minValue="1" maxValue="6"/>
    </cacheField>
    <cacheField name="F_PROBABLE_PAGO_SASS" numFmtId="0">
      <sharedItems containsSemiMixedTypes="0" containsString="0" containsNumber="1" containsInteger="1" minValue="20210127" maxValue="21001231"/>
    </cacheField>
    <cacheField name="F_RAD_SASS" numFmtId="0">
      <sharedItems containsSemiMixedTypes="0" containsString="0" containsNumber="1" containsInteger="1" minValue="20210115" maxValue="20230521"/>
    </cacheField>
    <cacheField name="VALOR_REPORTADO_CRICULAR 030" numFmtId="168">
      <sharedItems containsSemiMixedTypes="0" containsString="0" containsNumber="1" containsInteger="1" minValue="17223" maxValue="18811216"/>
    </cacheField>
    <cacheField name="VALOR_GLOSA_ACEPTADA_REPORTADO_CIRCULAR 030" numFmtId="168">
      <sharedItems containsSemiMixedTypes="0" containsString="0" containsNumber="1" containsInteger="1" minValue="0" maxValue="2089755"/>
    </cacheField>
    <cacheField name="OBSERVACION_GLOSA_ACEPTADA" numFmtId="0">
      <sharedItems containsBlank="1"/>
    </cacheField>
    <cacheField name="F_CORTE" numFmtId="0">
      <sharedItems containsSemiMixedTypes="0" containsString="0" containsNumber="1" containsInteger="1" minValue="13062023" maxValue="1306202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3">
  <r>
    <n v="891300047"/>
    <s v="CLINICA PALMIRA S.A"/>
    <s v="JVIM"/>
    <n v="14468"/>
    <s v="JVIM"/>
    <n v="14468"/>
    <s v="JVIM_14468"/>
    <s v="891300047_JVIM_14468"/>
    <d v="2023-03-24T00:00:00"/>
    <n v="20923"/>
    <n v="20923"/>
    <s v="B)Factura sin saldo ERP"/>
    <x v="0"/>
    <m/>
    <m/>
    <m/>
    <s v="OK"/>
    <n v="20923"/>
    <n v="0"/>
    <m/>
    <n v="0"/>
    <m/>
    <n v="20923"/>
    <n v="0"/>
    <m/>
    <m/>
    <m/>
    <m/>
    <m/>
    <n v="230133360365116"/>
    <d v="2023-03-24T00:00:00"/>
    <m/>
    <n v="2"/>
    <m/>
    <s v="SI"/>
    <n v="1"/>
    <n v="20230430"/>
    <n v="20230427"/>
    <n v="20923"/>
    <n v="0"/>
    <m/>
    <n v="13062023"/>
  </r>
  <r>
    <n v="891300047"/>
    <s v="CLINICA PALMIRA S.A"/>
    <s v="JVIM"/>
    <n v="21488"/>
    <s v="JVIM"/>
    <n v="21488"/>
    <s v="JVIM_21488"/>
    <s v="891300047_JVIM_21488"/>
    <d v="2023-04-25T00:00:00"/>
    <n v="659039"/>
    <n v="659039"/>
    <s v="B)Factura sin saldo ERP"/>
    <x v="0"/>
    <m/>
    <m/>
    <m/>
    <s v="OK"/>
    <n v="659039"/>
    <n v="0"/>
    <m/>
    <n v="0"/>
    <m/>
    <n v="659039"/>
    <n v="0"/>
    <m/>
    <m/>
    <m/>
    <m/>
    <m/>
    <n v="230498523401412"/>
    <d v="2023-04-25T00:00:00"/>
    <m/>
    <n v="2"/>
    <m/>
    <s v="SI"/>
    <n v="1"/>
    <n v="20230530"/>
    <n v="20230518"/>
    <n v="659039"/>
    <n v="0"/>
    <m/>
    <n v="13062023"/>
  </r>
  <r>
    <n v="891300047"/>
    <s v="CLINICA PALMIRA S.A"/>
    <s v="JVIM"/>
    <n v="22275"/>
    <s v="JVIM"/>
    <n v="22275"/>
    <s v="JVIM_22275"/>
    <s v="891300047_JVIM_22275"/>
    <d v="2023-04-27T00:00:00"/>
    <n v="20923"/>
    <n v="20923"/>
    <s v="B)Factura sin saldo ERP"/>
    <x v="0"/>
    <m/>
    <m/>
    <m/>
    <s v="OK"/>
    <n v="20923"/>
    <n v="0"/>
    <m/>
    <n v="0"/>
    <m/>
    <n v="20923"/>
    <n v="0"/>
    <m/>
    <m/>
    <m/>
    <m/>
    <m/>
    <n v="230553058481146"/>
    <d v="2023-04-27T00:00:00"/>
    <m/>
    <n v="2"/>
    <m/>
    <s v="SI"/>
    <n v="1"/>
    <n v="20230530"/>
    <n v="20230515"/>
    <n v="20923"/>
    <n v="0"/>
    <m/>
    <n v="13062023"/>
  </r>
  <r>
    <n v="891300047"/>
    <s v="CLINICA PALMIRA S.A"/>
    <s v="JVIM"/>
    <n v="17109"/>
    <s v="JVIM"/>
    <n v="17109"/>
    <s v="JVIM_17109"/>
    <s v="891300047_JVIM_17109"/>
    <d v="2023-04-04T00:00:00"/>
    <n v="609492"/>
    <n v="609492"/>
    <s v="B)Factura sin saldo ERP"/>
    <x v="0"/>
    <m/>
    <m/>
    <m/>
    <s v="OK"/>
    <n v="609492"/>
    <n v="0"/>
    <m/>
    <n v="0"/>
    <m/>
    <n v="609492"/>
    <n v="0"/>
    <m/>
    <m/>
    <m/>
    <m/>
    <m/>
    <n v="230538523418907"/>
    <d v="2023-04-04T00:00:00"/>
    <m/>
    <n v="2"/>
    <m/>
    <s v="SI"/>
    <n v="1"/>
    <n v="20230530"/>
    <n v="20230515"/>
    <n v="609492"/>
    <n v="0"/>
    <m/>
    <n v="13062023"/>
  </r>
  <r>
    <n v="891300047"/>
    <s v="CLINICA PALMIRA S.A"/>
    <s v="CHE"/>
    <n v="1418"/>
    <s v="CHE"/>
    <n v="1418"/>
    <s v="CHE_1418"/>
    <s v="891300047_CHE_1418"/>
    <d v="2020-10-13T00:00:00"/>
    <n v="433988"/>
    <n v="433988"/>
    <s v="B)Factura sin saldo ERP"/>
    <x v="0"/>
    <m/>
    <m/>
    <m/>
    <s v="OK"/>
    <n v="433988"/>
    <n v="0"/>
    <m/>
    <n v="0"/>
    <m/>
    <n v="433988"/>
    <n v="0"/>
    <m/>
    <m/>
    <m/>
    <m/>
    <m/>
    <n v="999999999999999"/>
    <d v="2020-10-13T00:00:00"/>
    <m/>
    <n v="2"/>
    <m/>
    <s v="SI"/>
    <n v="2"/>
    <n v="20210130"/>
    <n v="20210120"/>
    <n v="433988"/>
    <n v="0"/>
    <m/>
    <n v="13062023"/>
  </r>
  <r>
    <n v="891300047"/>
    <s v="CLINICA PALMIRA S.A"/>
    <s v="CHE"/>
    <n v="2321"/>
    <s v="CHE"/>
    <n v="2321"/>
    <s v="CHE_2321"/>
    <s v="891300047_CHE_2321"/>
    <d v="2020-12-17T00:00:00"/>
    <n v="433988"/>
    <n v="433988"/>
    <s v="B)Factura sin saldo ERP"/>
    <x v="0"/>
    <m/>
    <m/>
    <m/>
    <s v="OK"/>
    <n v="433988"/>
    <n v="0"/>
    <m/>
    <n v="0"/>
    <m/>
    <n v="433988"/>
    <n v="0"/>
    <m/>
    <m/>
    <m/>
    <m/>
    <m/>
    <n v="999999999999999"/>
    <d v="2020-12-17T00:00:00"/>
    <m/>
    <n v="2"/>
    <m/>
    <s v="SI"/>
    <n v="1"/>
    <n v="20210127"/>
    <n v="20210115"/>
    <n v="433988"/>
    <n v="0"/>
    <m/>
    <n v="13062023"/>
  </r>
  <r>
    <n v="891300047"/>
    <s v="CLINICA PALMIRA S.A"/>
    <s v="CHE"/>
    <n v="2685"/>
    <s v="CHE"/>
    <n v="2685"/>
    <s v="CHE_2685"/>
    <s v="891300047_CHE_2685"/>
    <d v="2021-01-18T00:00:00"/>
    <n v="216994"/>
    <n v="216994"/>
    <s v="B)Factura sin saldo ERP"/>
    <x v="0"/>
    <m/>
    <m/>
    <m/>
    <s v="OK"/>
    <n v="216994"/>
    <n v="0"/>
    <m/>
    <n v="0"/>
    <m/>
    <n v="216994"/>
    <n v="0"/>
    <m/>
    <m/>
    <m/>
    <m/>
    <m/>
    <n v="211116035102453"/>
    <d v="2021-01-18T00:00:00"/>
    <m/>
    <n v="2"/>
    <m/>
    <s v="SI"/>
    <n v="1"/>
    <n v="20210419"/>
    <n v="20210407"/>
    <n v="216994"/>
    <n v="0"/>
    <m/>
    <n v="13062023"/>
  </r>
  <r>
    <n v="891300047"/>
    <s v="CLINICA PALMIRA S.A"/>
    <s v="CHE"/>
    <n v="6363"/>
    <s v="CHE"/>
    <n v="6363"/>
    <s v="CHE_6363"/>
    <s v="891300047_CHE_6363"/>
    <d v="2021-10-16T00:00:00"/>
    <n v="80832"/>
    <n v="80832"/>
    <s v="B)Factura sin saldo ERP"/>
    <x v="0"/>
    <m/>
    <m/>
    <m/>
    <s v="OK"/>
    <n v="80832"/>
    <n v="0"/>
    <m/>
    <n v="0"/>
    <m/>
    <n v="80832"/>
    <n v="0"/>
    <m/>
    <m/>
    <m/>
    <m/>
    <m/>
    <n v="999999999999999"/>
    <d v="2021-10-16T00:00:00"/>
    <m/>
    <n v="2"/>
    <m/>
    <s v="SI"/>
    <n v="1"/>
    <n v="20211129"/>
    <n v="20211113"/>
    <n v="80832"/>
    <n v="0"/>
    <m/>
    <n v="13062023"/>
  </r>
  <r>
    <n v="891300047"/>
    <s v="CLINICA PALMIRA S.A"/>
    <s v="CHE"/>
    <n v="14111"/>
    <s v="CHE"/>
    <n v="14111"/>
    <s v="CHE_14111"/>
    <s v="891300047_CHE_14111"/>
    <d v="2023-02-21T00:00:00"/>
    <n v="3207144"/>
    <n v="3207144"/>
    <s v="B)Factura sin saldo ERP"/>
    <x v="0"/>
    <m/>
    <m/>
    <m/>
    <s v="OK"/>
    <n v="3207144"/>
    <n v="0"/>
    <m/>
    <n v="0"/>
    <m/>
    <n v="3207144"/>
    <n v="0"/>
    <m/>
    <m/>
    <m/>
    <m/>
    <m/>
    <n v="222593353538521"/>
    <d v="2023-02-21T00:00:00"/>
    <m/>
    <n v="2"/>
    <m/>
    <s v="SI"/>
    <n v="1"/>
    <n v="20230430"/>
    <n v="20230413"/>
    <n v="3207144"/>
    <n v="0"/>
    <m/>
    <n v="13062023"/>
  </r>
  <r>
    <n v="891300047"/>
    <s v="CLINICA PALMIRA S.A"/>
    <s v="CHE"/>
    <n v="15314"/>
    <s v="CHE"/>
    <n v="15314"/>
    <s v="CHE_15314"/>
    <s v="891300047_CHE_15314"/>
    <d v="2023-04-04T00:00:00"/>
    <n v="1387506"/>
    <n v="1387506"/>
    <s v="B)Factura sin saldo ERP"/>
    <x v="0"/>
    <m/>
    <m/>
    <m/>
    <s v="OK"/>
    <n v="1387506"/>
    <n v="0"/>
    <m/>
    <n v="0"/>
    <m/>
    <n v="1387506"/>
    <n v="0"/>
    <m/>
    <m/>
    <m/>
    <m/>
    <m/>
    <n v="223078524471918"/>
    <d v="2023-04-04T00:00:00"/>
    <m/>
    <n v="2"/>
    <m/>
    <s v="SI"/>
    <n v="1"/>
    <n v="20230530"/>
    <n v="20230521"/>
    <n v="1387506"/>
    <n v="0"/>
    <m/>
    <n v="13062023"/>
  </r>
  <r>
    <n v="891300047"/>
    <s v="CLINICA PALMIRA S.A"/>
    <s v="FECP"/>
    <n v="3104"/>
    <s v="FECP"/>
    <n v="3104"/>
    <s v="FECP_3104"/>
    <s v="891300047_FECP_3104"/>
    <d v="2020-09-15T00:00:00"/>
    <n v="216994"/>
    <n v="216994"/>
    <s v="B)Factura sin saldo ERP"/>
    <x v="0"/>
    <m/>
    <m/>
    <m/>
    <s v="OK"/>
    <n v="216994"/>
    <n v="0"/>
    <m/>
    <n v="0"/>
    <m/>
    <n v="216994"/>
    <n v="0"/>
    <m/>
    <m/>
    <m/>
    <m/>
    <m/>
    <n v="999999999999999"/>
    <d v="2020-09-15T00:00:00"/>
    <m/>
    <n v="2"/>
    <m/>
    <s v="SI"/>
    <n v="2"/>
    <n v="20210130"/>
    <n v="20210120"/>
    <n v="216994"/>
    <n v="0"/>
    <m/>
    <n v="13062023"/>
  </r>
  <r>
    <n v="891300047"/>
    <s v="CLINICA PALMIRA S.A"/>
    <s v="FECP"/>
    <n v="3326"/>
    <s v="FECP"/>
    <n v="3326"/>
    <s v="FECP_3326"/>
    <s v="891300047_FECP_3326"/>
    <d v="2020-09-16T00:00:00"/>
    <n v="216994"/>
    <n v="216994"/>
    <s v="B)Factura sin saldo ERP"/>
    <x v="0"/>
    <m/>
    <m/>
    <m/>
    <s v="OK"/>
    <n v="216994"/>
    <n v="0"/>
    <m/>
    <n v="0"/>
    <m/>
    <n v="216994"/>
    <n v="0"/>
    <m/>
    <m/>
    <m/>
    <m/>
    <m/>
    <n v="999999999999999"/>
    <d v="2020-09-16T00:00:00"/>
    <m/>
    <n v="2"/>
    <m/>
    <s v="SI"/>
    <n v="2"/>
    <n v="20210130"/>
    <n v="20210120"/>
    <n v="216994"/>
    <n v="0"/>
    <m/>
    <n v="13062023"/>
  </r>
  <r>
    <n v="891300047"/>
    <s v="CLINICA PALMIRA S.A"/>
    <s v="FECP"/>
    <n v="15468"/>
    <s v="FECP"/>
    <n v="15468"/>
    <s v="FECP_15468"/>
    <s v="891300047_FECP_15468"/>
    <d v="2021-02-15T00:00:00"/>
    <n v="80832"/>
    <n v="80832"/>
    <s v="B)Factura sin saldo ERP"/>
    <x v="0"/>
    <m/>
    <m/>
    <m/>
    <s v="OK"/>
    <n v="80832"/>
    <n v="0"/>
    <m/>
    <n v="0"/>
    <m/>
    <n v="80832"/>
    <n v="0"/>
    <m/>
    <m/>
    <m/>
    <m/>
    <m/>
    <n v="999999999999999"/>
    <d v="2021-02-15T00:00:00"/>
    <m/>
    <n v="2"/>
    <m/>
    <s v="SI"/>
    <n v="2"/>
    <n v="20210930"/>
    <n v="20210908"/>
    <n v="80832"/>
    <n v="0"/>
    <m/>
    <n v="13062023"/>
  </r>
  <r>
    <n v="891300047"/>
    <s v="CLINICA PALMIRA S.A"/>
    <s v="FECP"/>
    <n v="16514"/>
    <s v="FECP"/>
    <n v="16514"/>
    <s v="FECP_16514"/>
    <s v="891300047_FECP_16514"/>
    <d v="2021-03-01T00:00:00"/>
    <n v="80832"/>
    <n v="80832"/>
    <s v="B)Factura sin saldo ERP"/>
    <x v="0"/>
    <m/>
    <m/>
    <m/>
    <s v="OK"/>
    <n v="80832"/>
    <n v="0"/>
    <m/>
    <n v="0"/>
    <m/>
    <n v="80832"/>
    <n v="0"/>
    <m/>
    <m/>
    <m/>
    <m/>
    <m/>
    <n v="999999999999999"/>
    <d v="2021-03-01T00:00:00"/>
    <m/>
    <n v="2"/>
    <m/>
    <s v="SI"/>
    <n v="1"/>
    <n v="20210426"/>
    <n v="20210414"/>
    <n v="80832"/>
    <n v="0"/>
    <m/>
    <n v="13062023"/>
  </r>
  <r>
    <n v="891300047"/>
    <s v="CLINICA PALMIRA S.A"/>
    <s v="FECP"/>
    <n v="16556"/>
    <s v="FECP"/>
    <n v="16556"/>
    <s v="FECP_16556"/>
    <s v="891300047_FECP_16556"/>
    <d v="2021-03-02T00:00:00"/>
    <n v="216994"/>
    <n v="216994"/>
    <s v="B)Factura sin saldo ERP"/>
    <x v="0"/>
    <m/>
    <m/>
    <m/>
    <s v="OK"/>
    <n v="216994"/>
    <n v="0"/>
    <m/>
    <n v="0"/>
    <m/>
    <n v="216994"/>
    <n v="0"/>
    <m/>
    <m/>
    <m/>
    <m/>
    <m/>
    <n v="211066119509916"/>
    <d v="2021-03-02T00:00:00"/>
    <m/>
    <n v="2"/>
    <m/>
    <s v="SI"/>
    <n v="1"/>
    <n v="20210427"/>
    <n v="20210416"/>
    <n v="216994"/>
    <n v="0"/>
    <m/>
    <n v="13062023"/>
  </r>
  <r>
    <n v="891300047"/>
    <s v="CLINICA PALMIRA S.A"/>
    <s v="FECP"/>
    <n v="17932"/>
    <s v="FECP"/>
    <n v="17932"/>
    <s v="FECP_17932"/>
    <s v="891300047_FECP_17932"/>
    <d v="2021-03-24T00:00:00"/>
    <n v="80832"/>
    <n v="80832"/>
    <s v="B)Factura sin saldo ERP"/>
    <x v="0"/>
    <m/>
    <m/>
    <m/>
    <s v="OK"/>
    <n v="80832"/>
    <n v="0"/>
    <m/>
    <n v="0"/>
    <m/>
    <n v="80832"/>
    <n v="0"/>
    <m/>
    <m/>
    <m/>
    <m/>
    <m/>
    <n v="999999999999999"/>
    <d v="2021-03-24T00:00:00"/>
    <m/>
    <n v="2"/>
    <m/>
    <s v="SI"/>
    <n v="1"/>
    <n v="20210426"/>
    <n v="20210414"/>
    <n v="80832"/>
    <n v="0"/>
    <m/>
    <n v="13062023"/>
  </r>
  <r>
    <n v="891300047"/>
    <s v="CLINICA PALMIRA S.A"/>
    <s v="FECP"/>
    <n v="39100"/>
    <s v="FECP"/>
    <n v="39100"/>
    <s v="FECP_39100"/>
    <s v="891300047_FECP_39100"/>
    <d v="2021-11-24T00:00:00"/>
    <n v="80832"/>
    <n v="80832"/>
    <s v="B)Factura sin saldo ERP"/>
    <x v="0"/>
    <m/>
    <m/>
    <m/>
    <s v="OK"/>
    <n v="80832"/>
    <n v="0"/>
    <m/>
    <n v="0"/>
    <m/>
    <n v="80832"/>
    <n v="0"/>
    <m/>
    <m/>
    <m/>
    <m/>
    <m/>
    <n v="999999999999999"/>
    <d v="2021-11-24T00:00:00"/>
    <m/>
    <n v="2"/>
    <m/>
    <s v="SI"/>
    <n v="1"/>
    <n v="20211229"/>
    <n v="20211215"/>
    <n v="80832"/>
    <n v="0"/>
    <m/>
    <n v="13062023"/>
  </r>
  <r>
    <n v="891300047"/>
    <s v="CLINICA PALMIRA S.A"/>
    <s v="FECP"/>
    <n v="45246"/>
    <s v="FECP"/>
    <n v="45246"/>
    <s v="FECP_45246"/>
    <s v="891300047_FECP_45246"/>
    <d v="2022-01-21T00:00:00"/>
    <n v="216994"/>
    <n v="216994"/>
    <s v="B)Factura sin saldo ERP"/>
    <x v="0"/>
    <m/>
    <m/>
    <m/>
    <s v="OK"/>
    <n v="216994"/>
    <n v="0"/>
    <m/>
    <n v="0"/>
    <m/>
    <n v="216994"/>
    <n v="0"/>
    <m/>
    <m/>
    <m/>
    <m/>
    <m/>
    <n v="210566075073056"/>
    <d v="2022-01-21T00:00:00"/>
    <m/>
    <n v="2"/>
    <m/>
    <s v="SI"/>
    <n v="1"/>
    <n v="20220227"/>
    <n v="20220211"/>
    <n v="216994"/>
    <n v="0"/>
    <m/>
    <n v="13062023"/>
  </r>
  <r>
    <n v="891300047"/>
    <s v="CLINICA PALMIRA S.A"/>
    <s v="FECP"/>
    <n v="46210"/>
    <s v="FECP"/>
    <n v="46210"/>
    <s v="FECP_46210"/>
    <s v="891300047_FECP_46210"/>
    <d v="2022-01-27T00:00:00"/>
    <n v="80863"/>
    <n v="80863"/>
    <s v="B)Factura sin saldo ERP"/>
    <x v="0"/>
    <m/>
    <m/>
    <m/>
    <s v="OK"/>
    <n v="80863"/>
    <n v="0"/>
    <m/>
    <n v="0"/>
    <m/>
    <n v="80863"/>
    <n v="0"/>
    <m/>
    <m/>
    <m/>
    <m/>
    <m/>
    <n v="220458516652829"/>
    <d v="2022-01-27T00:00:00"/>
    <m/>
    <n v="2"/>
    <m/>
    <s v="SI"/>
    <n v="1"/>
    <n v="20220227"/>
    <n v="20220211"/>
    <n v="80863"/>
    <n v="0"/>
    <m/>
    <n v="13062023"/>
  </r>
  <r>
    <n v="891300047"/>
    <s v="CLINICA PALMIRA S.A"/>
    <s v="FECP"/>
    <n v="46820"/>
    <s v="FECP"/>
    <n v="46820"/>
    <s v="FECP_46820"/>
    <s v="891300047_FECP_46820"/>
    <d v="2022-01-31T00:00:00"/>
    <n v="61500"/>
    <n v="51141"/>
    <s v="B)Factura sin saldo ERP"/>
    <x v="0"/>
    <m/>
    <m/>
    <m/>
    <s v="OK"/>
    <n v="61500"/>
    <n v="0"/>
    <m/>
    <n v="0"/>
    <m/>
    <n v="61500"/>
    <n v="0"/>
    <m/>
    <m/>
    <m/>
    <m/>
    <m/>
    <n v="213373353736522"/>
    <d v="2022-01-31T00:00:00"/>
    <m/>
    <n v="2"/>
    <m/>
    <s v="SI"/>
    <n v="1"/>
    <n v="20220228"/>
    <n v="20220214"/>
    <n v="61500"/>
    <n v="0"/>
    <m/>
    <n v="13062023"/>
  </r>
  <r>
    <n v="891300047"/>
    <s v="CLINICA PALMIRA S.A"/>
    <s v="FECP"/>
    <n v="68146"/>
    <s v="FECP"/>
    <n v="68146"/>
    <s v="FECP_68146"/>
    <s v="891300047_FECP_68146"/>
    <d v="2022-05-31T00:00:00"/>
    <n v="80832"/>
    <n v="80832"/>
    <s v="B)Factura sin saldo ERP"/>
    <x v="0"/>
    <m/>
    <m/>
    <m/>
    <s v="OK"/>
    <n v="80832"/>
    <n v="0"/>
    <m/>
    <n v="0"/>
    <m/>
    <n v="80832"/>
    <n v="0"/>
    <m/>
    <m/>
    <m/>
    <m/>
    <m/>
    <n v="999999999999999"/>
    <d v="2022-05-31T00:00:00"/>
    <m/>
    <n v="2"/>
    <m/>
    <s v="SI"/>
    <n v="1"/>
    <n v="20230130"/>
    <n v="20230105"/>
    <n v="80832"/>
    <n v="0"/>
    <m/>
    <n v="13062023"/>
  </r>
  <r>
    <n v="891300047"/>
    <s v="CLINICA PALMIRA S.A"/>
    <s v="FECP"/>
    <n v="96850"/>
    <s v="FECP"/>
    <n v="96850"/>
    <s v="FECP_96850"/>
    <s v="891300047_FECP_96850"/>
    <d v="2022-10-30T00:00:00"/>
    <n v="80863"/>
    <n v="80863"/>
    <s v="B)Factura sin saldo ERP"/>
    <x v="0"/>
    <m/>
    <m/>
    <m/>
    <s v="OK"/>
    <n v="80863"/>
    <n v="0"/>
    <m/>
    <n v="0"/>
    <m/>
    <n v="80863"/>
    <n v="0"/>
    <m/>
    <m/>
    <m/>
    <m/>
    <m/>
    <n v="999999999999999"/>
    <d v="2022-10-30T00:00:00"/>
    <m/>
    <n v="2"/>
    <m/>
    <s v="SI"/>
    <n v="1"/>
    <n v="20221129"/>
    <n v="20221112"/>
    <n v="80863"/>
    <n v="0"/>
    <m/>
    <n v="13062023"/>
  </r>
  <r>
    <n v="891300047"/>
    <s v="CLINICA PALMIRA S.A"/>
    <s v="FECP"/>
    <n v="77592"/>
    <s v="FECP"/>
    <n v="77592"/>
    <s v="FECP_77592"/>
    <s v="891300047_FECP_77592"/>
    <d v="2022-07-18T00:00:00"/>
    <n v="216994"/>
    <n v="216994"/>
    <s v="B)Factura sin saldo ERP"/>
    <x v="0"/>
    <m/>
    <m/>
    <m/>
    <s v="OK"/>
    <n v="216994"/>
    <n v="0"/>
    <m/>
    <n v="0"/>
    <m/>
    <n v="216994"/>
    <n v="0"/>
    <m/>
    <m/>
    <m/>
    <m/>
    <m/>
    <n v="221958524631319"/>
    <d v="2022-07-18T00:00:00"/>
    <m/>
    <n v="2"/>
    <m/>
    <s v="SI"/>
    <n v="1"/>
    <n v="20220829"/>
    <n v="20220810"/>
    <n v="216994"/>
    <n v="0"/>
    <m/>
    <n v="13062023"/>
  </r>
  <r>
    <n v="891300047"/>
    <s v="CLINICA PALMIRA S.A"/>
    <s v="JVIM"/>
    <n v="12443"/>
    <s v="JVIM"/>
    <n v="12443"/>
    <s v="JVIM_12443"/>
    <s v="891300047_JVIM_12443"/>
    <d v="2023-03-18T00:00:00"/>
    <n v="20923"/>
    <n v="20923"/>
    <s v="B)Factura sin saldo ERP"/>
    <x v="0"/>
    <m/>
    <m/>
    <m/>
    <s v="OK"/>
    <n v="20923"/>
    <n v="0"/>
    <m/>
    <n v="0"/>
    <m/>
    <n v="20923"/>
    <n v="0"/>
    <m/>
    <m/>
    <m/>
    <m/>
    <m/>
    <n v="223563360435265"/>
    <d v="2023-03-18T00:00:00"/>
    <m/>
    <n v="2"/>
    <m/>
    <s v="SI"/>
    <n v="1"/>
    <n v="20230430"/>
    <n v="20230413"/>
    <n v="20923"/>
    <n v="0"/>
    <m/>
    <n v="13062023"/>
  </r>
  <r>
    <n v="891300047"/>
    <s v="CLINICA PALMIRA S.A"/>
    <s v="JVIM"/>
    <n v="12459"/>
    <s v="JVIM"/>
    <n v="12459"/>
    <s v="JVIM_12459"/>
    <s v="891300047_JVIM_12459"/>
    <d v="2023-03-18T00:00:00"/>
    <n v="43888"/>
    <n v="43888"/>
    <s v="B)Factura sin saldo ERP"/>
    <x v="0"/>
    <m/>
    <m/>
    <m/>
    <s v="OK"/>
    <n v="43888"/>
    <n v="0"/>
    <m/>
    <n v="0"/>
    <m/>
    <n v="43888"/>
    <n v="0"/>
    <m/>
    <m/>
    <m/>
    <m/>
    <m/>
    <n v="230103360490501"/>
    <d v="2023-03-18T00:00:00"/>
    <m/>
    <n v="2"/>
    <m/>
    <s v="SI"/>
    <n v="1"/>
    <n v="20230430"/>
    <n v="20230413"/>
    <n v="43888"/>
    <n v="0"/>
    <m/>
    <n v="13062023"/>
  </r>
  <r>
    <n v="891300047"/>
    <s v="CLINICA PALMIRA S.A"/>
    <s v="JVIM"/>
    <n v="12468"/>
    <s v="JVIM"/>
    <n v="12468"/>
    <s v="JVIM_12468"/>
    <s v="891300047_JVIM_12468"/>
    <d v="2023-03-18T00:00:00"/>
    <n v="20923"/>
    <n v="20923"/>
    <s v="B)Factura sin saldo ERP"/>
    <x v="0"/>
    <m/>
    <m/>
    <m/>
    <s v="OK"/>
    <n v="20923"/>
    <n v="0"/>
    <m/>
    <n v="0"/>
    <m/>
    <n v="20923"/>
    <n v="0"/>
    <m/>
    <m/>
    <m/>
    <m/>
    <m/>
    <n v="222343360388322"/>
    <d v="2023-03-18T00:00:00"/>
    <m/>
    <n v="2"/>
    <m/>
    <s v="SI"/>
    <n v="1"/>
    <n v="20230430"/>
    <n v="20230413"/>
    <n v="20923"/>
    <n v="0"/>
    <m/>
    <n v="13062023"/>
  </r>
  <r>
    <n v="891300047"/>
    <s v="CLINICA PALMIRA S.A"/>
    <s v="JVIM"/>
    <n v="13277"/>
    <s v="JVIM"/>
    <n v="13277"/>
    <s v="JVIM_13277"/>
    <s v="891300047_JVIM_13277"/>
    <d v="2023-03-22T00:00:00"/>
    <n v="20923"/>
    <n v="20923"/>
    <s v="B)Factura sin saldo ERP"/>
    <x v="0"/>
    <m/>
    <m/>
    <m/>
    <s v="OK"/>
    <n v="20923"/>
    <n v="0"/>
    <m/>
    <n v="0"/>
    <m/>
    <n v="20923"/>
    <n v="0"/>
    <m/>
    <m/>
    <m/>
    <m/>
    <m/>
    <n v="223603360575033"/>
    <d v="2023-03-22T00:00:00"/>
    <m/>
    <n v="2"/>
    <m/>
    <s v="SI"/>
    <n v="1"/>
    <n v="20230430"/>
    <n v="20230413"/>
    <n v="20923"/>
    <n v="0"/>
    <m/>
    <n v="13062023"/>
  </r>
  <r>
    <n v="891300047"/>
    <s v="CLINICA PALMIRA S.A"/>
    <s v="JVIM"/>
    <n v="13283"/>
    <s v="JVIM"/>
    <n v="13283"/>
    <s v="JVIM_13283"/>
    <s v="891300047_JVIM_13283"/>
    <d v="2023-03-22T00:00:00"/>
    <n v="43888"/>
    <n v="43888"/>
    <s v="B)Factura sin saldo ERP"/>
    <x v="0"/>
    <m/>
    <m/>
    <m/>
    <s v="OK"/>
    <n v="43888"/>
    <n v="0"/>
    <m/>
    <n v="0"/>
    <m/>
    <n v="43888"/>
    <n v="0"/>
    <m/>
    <m/>
    <m/>
    <m/>
    <m/>
    <n v="230103360351576"/>
    <d v="2023-03-22T00:00:00"/>
    <m/>
    <n v="2"/>
    <m/>
    <s v="SI"/>
    <n v="1"/>
    <n v="20230430"/>
    <n v="20230413"/>
    <n v="43888"/>
    <n v="0"/>
    <m/>
    <n v="13062023"/>
  </r>
  <r>
    <n v="891300047"/>
    <s v="CLINICA PALMIRA S.A"/>
    <s v="JVIM"/>
    <n v="13286"/>
    <s v="JVIM"/>
    <n v="13286"/>
    <s v="JVIM_13286"/>
    <s v="891300047_JVIM_13286"/>
    <d v="2023-03-22T00:00:00"/>
    <n v="20923"/>
    <n v="20923"/>
    <s v="B)Factura sin saldo ERP"/>
    <x v="0"/>
    <m/>
    <m/>
    <m/>
    <s v="OK"/>
    <n v="20923"/>
    <n v="0"/>
    <m/>
    <n v="0"/>
    <m/>
    <n v="20923"/>
    <n v="0"/>
    <m/>
    <m/>
    <m/>
    <m/>
    <m/>
    <n v="223443360424852"/>
    <d v="2023-03-22T00:00:00"/>
    <m/>
    <n v="2"/>
    <m/>
    <s v="SI"/>
    <n v="1"/>
    <n v="20230430"/>
    <n v="20230413"/>
    <n v="20923"/>
    <n v="0"/>
    <m/>
    <n v="13062023"/>
  </r>
  <r>
    <n v="891300047"/>
    <s v="CLINICA PALMIRA S.A"/>
    <s v="FECP"/>
    <n v="78711"/>
    <s v="FECP"/>
    <n v="78711"/>
    <s v="FECP_78711"/>
    <s v="891300047_FECP_78711"/>
    <d v="2022-07-25T00:00:00"/>
    <n v="80863"/>
    <n v="80863"/>
    <s v="B)Factura sin saldo ERP/conciliar diferencia glosa aceptada"/>
    <x v="0"/>
    <m/>
    <m/>
    <m/>
    <s v="OK"/>
    <n v="80863"/>
    <n v="31"/>
    <m/>
    <n v="0"/>
    <m/>
    <n v="80832"/>
    <n v="0"/>
    <m/>
    <m/>
    <m/>
    <m/>
    <m/>
    <n v="222028524586921"/>
    <d v="2022-07-25T00:00:00"/>
    <m/>
    <n v="2"/>
    <m/>
    <s v="SI"/>
    <n v="2"/>
    <n v="20221230"/>
    <n v="20221216"/>
    <n v="80863"/>
    <n v="31"/>
    <m/>
    <n v="13062023"/>
  </r>
  <r>
    <n v="891300047"/>
    <s v="CLINICA PALMIRA S.A"/>
    <s v="FECP"/>
    <n v="75602"/>
    <s v="FECP"/>
    <n v="75602"/>
    <s v="FECP_75602"/>
    <s v="891300047_FECP_75602"/>
    <d v="2022-07-04T00:00:00"/>
    <n v="80863"/>
    <n v="80832"/>
    <s v="B)Factura sin saldo ERP/conciliar diferencia glosa aceptada"/>
    <x v="1"/>
    <m/>
    <m/>
    <m/>
    <s v="OK"/>
    <n v="80863"/>
    <n v="31"/>
    <m/>
    <n v="0"/>
    <m/>
    <n v="80832"/>
    <n v="0"/>
    <m/>
    <m/>
    <m/>
    <m/>
    <m/>
    <n v="999999999999999"/>
    <d v="2022-07-04T00:00:00"/>
    <m/>
    <n v="2"/>
    <m/>
    <s v="SI"/>
    <n v="2"/>
    <n v="20221230"/>
    <n v="20221216"/>
    <n v="80863"/>
    <n v="31"/>
    <s v="IPS ACEPTA TOTAL DE LA GLOSA - ACTA DEL 13/10/2022DR.HAROLD ALZATE DRA.MAIBER ACEVEDO KEVIN YALANDA"/>
    <n v="13062023"/>
  </r>
  <r>
    <n v="891300047"/>
    <s v="CLINICA PALMIRA S.A"/>
    <s v="FECP"/>
    <n v="77075"/>
    <s v="FECP"/>
    <n v="77075"/>
    <s v="FECP_77075"/>
    <s v="891300047_FECP_77075"/>
    <d v="2022-07-13T00:00:00"/>
    <n v="80863"/>
    <n v="80863"/>
    <s v="B)Factura sin saldo ERP/conciliar diferencia glosa aceptada"/>
    <x v="0"/>
    <m/>
    <m/>
    <m/>
    <s v="OK"/>
    <n v="80863"/>
    <n v="31"/>
    <m/>
    <n v="0"/>
    <m/>
    <n v="80832"/>
    <n v="0"/>
    <m/>
    <m/>
    <m/>
    <m/>
    <m/>
    <n v="999999999999999"/>
    <d v="2022-07-13T00:00:00"/>
    <m/>
    <n v="2"/>
    <m/>
    <s v="SI"/>
    <n v="2"/>
    <n v="20221230"/>
    <n v="20221216"/>
    <n v="80863"/>
    <n v="31"/>
    <m/>
    <n v="13062023"/>
  </r>
  <r>
    <n v="891300047"/>
    <s v="CLINICA PALMIRA S.A"/>
    <s v="FECP"/>
    <n v="77464"/>
    <s v="FECP"/>
    <n v="77464"/>
    <s v="FECP_77464"/>
    <s v="891300047_FECP_77464"/>
    <d v="2022-07-17T00:00:00"/>
    <n v="80863"/>
    <n v="80832"/>
    <s v="B)Factura sin saldo ERP/conciliar diferencia glosa aceptada"/>
    <x v="1"/>
    <m/>
    <m/>
    <m/>
    <s v="OK"/>
    <n v="80863"/>
    <n v="31"/>
    <m/>
    <n v="0"/>
    <m/>
    <n v="80832"/>
    <n v="0"/>
    <m/>
    <m/>
    <m/>
    <m/>
    <m/>
    <n v="999999999999999"/>
    <d v="2022-07-17T00:00:00"/>
    <m/>
    <n v="2"/>
    <m/>
    <s v="SI"/>
    <n v="2"/>
    <n v="20221230"/>
    <n v="20221216"/>
    <n v="80863"/>
    <n v="31"/>
    <s v="IPS ACEPTA TOTAL DE LA GLOSA - ACTA DEL 13/10/2022KEVIN YALANDADR.HAROL ALZATE - DRA.MAIBER ACEVEDO"/>
    <n v="13062023"/>
  </r>
  <r>
    <n v="891300047"/>
    <s v="CLINICA PALMIRA S.A"/>
    <s v="FECP"/>
    <n v="13547"/>
    <s v="FECP"/>
    <n v="13547"/>
    <s v="FECP_13547"/>
    <s v="891300047_FECP_13547"/>
    <d v="2021-01-22T00:00:00"/>
    <n v="80832"/>
    <n v="80832"/>
    <s v="B)Factura sin saldo ERP/conciliar diferencia glosa aceptada"/>
    <x v="2"/>
    <m/>
    <m/>
    <m/>
    <s v="OK"/>
    <n v="80832"/>
    <n v="80832"/>
    <m/>
    <n v="0"/>
    <m/>
    <n v="0"/>
    <n v="0"/>
    <m/>
    <m/>
    <m/>
    <m/>
    <m/>
    <m/>
    <d v="2021-01-22T00:00:00"/>
    <m/>
    <n v="2"/>
    <m/>
    <s v="SI"/>
    <n v="4"/>
    <n v="20230228"/>
    <n v="20230216"/>
    <n v="80832"/>
    <n v="80832"/>
    <m/>
    <n v="13062023"/>
  </r>
  <r>
    <n v="891300047"/>
    <s v="CLINICA PALMIRA S.A"/>
    <s v="FECP"/>
    <n v="32579"/>
    <s v="FECP"/>
    <n v="32579"/>
    <s v="FECP_32579"/>
    <s v="891300047_FECP_32579"/>
    <d v="2021-09-13T00:00:00"/>
    <n v="297826"/>
    <n v="297826"/>
    <s v="B)Factura sin saldo ERP/conciliar diferencia glosa aceptada"/>
    <x v="2"/>
    <m/>
    <m/>
    <m/>
    <s v="OK"/>
    <n v="297826"/>
    <n v="297826"/>
    <m/>
    <n v="0"/>
    <m/>
    <n v="0"/>
    <n v="0"/>
    <m/>
    <m/>
    <m/>
    <m/>
    <m/>
    <m/>
    <d v="2021-09-13T00:00:00"/>
    <m/>
    <n v="2"/>
    <m/>
    <s v="SI"/>
    <n v="2"/>
    <n v="20230228"/>
    <n v="20230216"/>
    <n v="297826"/>
    <n v="297826"/>
    <m/>
    <n v="13062023"/>
  </r>
  <r>
    <n v="891300047"/>
    <s v="CLINICA PALMIRA S.A"/>
    <s v="FECP"/>
    <n v="13075"/>
    <s v="FECP"/>
    <n v="13075"/>
    <s v="FECP_13075"/>
    <s v="891300047_FECP_13075"/>
    <d v="2021-01-18T00:00:00"/>
    <n v="297826"/>
    <n v="297826"/>
    <s v="B)Factura sin saldo ERP/conciliar diferencia glosa aceptada"/>
    <x v="2"/>
    <m/>
    <m/>
    <m/>
    <s v="OK"/>
    <n v="297826"/>
    <n v="297826"/>
    <m/>
    <n v="0"/>
    <m/>
    <n v="0"/>
    <n v="0"/>
    <m/>
    <m/>
    <m/>
    <m/>
    <m/>
    <m/>
    <d v="2021-01-18T00:00:00"/>
    <m/>
    <n v="2"/>
    <m/>
    <s v="SI"/>
    <n v="4"/>
    <n v="20230228"/>
    <n v="20230216"/>
    <n v="297826"/>
    <n v="297826"/>
    <m/>
    <n v="13062023"/>
  </r>
  <r>
    <n v="891300047"/>
    <s v="CLINICA PALMIRA S.A"/>
    <s v="CHE"/>
    <n v="638"/>
    <s v="CHE"/>
    <n v="638"/>
    <s v="CHE_638"/>
    <s v="891300047_CHE_638"/>
    <d v="2020-09-02T00:00:00"/>
    <n v="2089755"/>
    <n v="2089755"/>
    <s v="B)Factura sin saldo ERP/conciliar diferencia glosa aceptada"/>
    <x v="2"/>
    <m/>
    <m/>
    <m/>
    <s v="OK"/>
    <n v="2089755"/>
    <n v="2089755"/>
    <m/>
    <n v="0"/>
    <m/>
    <n v="0"/>
    <n v="0"/>
    <m/>
    <m/>
    <m/>
    <m/>
    <m/>
    <m/>
    <d v="2020-09-02T00:00:00"/>
    <m/>
    <n v="2"/>
    <m/>
    <s v="SI"/>
    <n v="3"/>
    <n v="20230228"/>
    <n v="20230216"/>
    <n v="2089755"/>
    <n v="2089755"/>
    <m/>
    <n v="13062023"/>
  </r>
  <r>
    <n v="891300047"/>
    <s v="CLINICA PALMIRA S.A"/>
    <s v="CHE"/>
    <n v="5"/>
    <s v="CHE"/>
    <n v="5"/>
    <s v="CHE_5"/>
    <s v="891300047_CHE_5"/>
    <d v="2020-08-08T00:00:00"/>
    <n v="427828"/>
    <n v="427828"/>
    <s v="B)Factura sin saldo ERP/conciliar diferencia glosa aceptada"/>
    <x v="2"/>
    <m/>
    <m/>
    <m/>
    <s v="OK"/>
    <n v="427828"/>
    <n v="427828"/>
    <m/>
    <n v="0"/>
    <m/>
    <n v="0"/>
    <n v="0"/>
    <m/>
    <m/>
    <m/>
    <m/>
    <m/>
    <m/>
    <d v="2020-08-08T00:00:00"/>
    <m/>
    <n v="2"/>
    <m/>
    <s v="SI"/>
    <n v="3"/>
    <n v="20230228"/>
    <n v="20230216"/>
    <n v="427828"/>
    <n v="427828"/>
    <m/>
    <n v="13062023"/>
  </r>
  <r>
    <n v="891300047"/>
    <s v="CLINICA PALMIRA S.A"/>
    <s v="FECP"/>
    <n v="37051"/>
    <s v="FECP"/>
    <n v="37051"/>
    <s v="FECP_37051"/>
    <s v="891300047_FECP_37051"/>
    <d v="2021-11-04T00:00:00"/>
    <n v="80832"/>
    <n v="80832"/>
    <s v="B)Factura sin saldo ERP/conciliar diferencia glosa aceptada"/>
    <x v="2"/>
    <m/>
    <m/>
    <m/>
    <s v="OK"/>
    <n v="80832"/>
    <n v="80832"/>
    <m/>
    <n v="0"/>
    <m/>
    <n v="0"/>
    <n v="0"/>
    <m/>
    <m/>
    <m/>
    <m/>
    <m/>
    <m/>
    <d v="2021-11-04T00:00:00"/>
    <m/>
    <n v="2"/>
    <m/>
    <s v="SI"/>
    <n v="2"/>
    <n v="20230228"/>
    <n v="20230216"/>
    <n v="80832"/>
    <n v="80832"/>
    <m/>
    <n v="13062023"/>
  </r>
  <r>
    <n v="891300047"/>
    <s v="CLINICA PALMIRA S.A"/>
    <s v="CHE"/>
    <n v="353"/>
    <s v="CHE"/>
    <n v="353"/>
    <s v="CHE_353"/>
    <s v="891300047_CHE_353"/>
    <d v="2020-08-21T00:00:00"/>
    <n v="220000"/>
    <n v="220000"/>
    <s v="C)Glosas total pendiente por respuesta de IPS"/>
    <x v="2"/>
    <m/>
    <m/>
    <m/>
    <s v="OK"/>
    <n v="220000"/>
    <n v="0"/>
    <s v="DEVOLUCION"/>
    <n v="220000"/>
    <s v="Se devuelve cuenta medica covid, segun marco noramtivo RES1463 DEBE REPORTAR EN SISMUESTRA LABORATORIO REALIZADO. NO S EENCUENTRA REPORTADO EN BASE SISMUESTRA. CAROLINA A"/>
    <n v="0"/>
    <n v="220000"/>
    <m/>
    <m/>
    <m/>
    <m/>
    <m/>
    <m/>
    <d v="2020-08-21T00:00:00"/>
    <m/>
    <n v="9"/>
    <m/>
    <s v="SI"/>
    <n v="2"/>
    <n v="21001231"/>
    <n v="20210908"/>
    <n v="220000"/>
    <n v="0"/>
    <m/>
    <n v="13062023"/>
  </r>
  <r>
    <n v="891300047"/>
    <s v="CLINICA PALMIRA S.A"/>
    <s v="CHE"/>
    <n v="505"/>
    <s v="CHE"/>
    <n v="505"/>
    <s v="CHE_505"/>
    <s v="891300047_CHE_505"/>
    <d v="2020-08-28T00:00:00"/>
    <n v="220000"/>
    <n v="220000"/>
    <s v="C)Glosas total pendiente por respuesta de IPS"/>
    <x v="2"/>
    <m/>
    <m/>
    <m/>
    <s v="OK"/>
    <n v="220000"/>
    <n v="0"/>
    <s v="DEVOLUCION"/>
    <n v="220000"/>
    <s v="Se devuelve cuenta medica con soportes suministrados, deacuerdo al marco normativo RES 1463. DEBEN REPORTAR EN SISMUESTRA EL LABORATORIO FACTURADO. PARA CONTINUAR TRAMITE DE PAGO.CAROLINA A"/>
    <n v="0"/>
    <n v="220000"/>
    <m/>
    <m/>
    <m/>
    <m/>
    <m/>
    <m/>
    <d v="2020-08-28T00:00:00"/>
    <m/>
    <n v="9"/>
    <m/>
    <s v="SI"/>
    <n v="2"/>
    <n v="21001231"/>
    <n v="20210908"/>
    <n v="220000"/>
    <n v="0"/>
    <m/>
    <n v="13062023"/>
  </r>
  <r>
    <n v="891300047"/>
    <s v="CLINICA PALMIRA S.A"/>
    <s v="CHE"/>
    <n v="516"/>
    <s v="CHE"/>
    <n v="516"/>
    <s v="CHE_516"/>
    <s v="891300047_CHE_516"/>
    <d v="2020-08-31T00:00:00"/>
    <n v="322519"/>
    <n v="322519"/>
    <s v="C)Glosas total pendiente por respuesta de IPS"/>
    <x v="2"/>
    <m/>
    <m/>
    <m/>
    <s v="OK"/>
    <n v="322519"/>
    <n v="0"/>
    <s v="DEVOLUCION"/>
    <n v="322519"/>
    <s v="NO PBS/COVID 19- se devuelve factura para que sea facturadoa parte el codigo 908856 segun resolucion 1463, ya que elno pbs debe venir solo.Deyce"/>
    <n v="0"/>
    <n v="322519"/>
    <m/>
    <m/>
    <m/>
    <m/>
    <m/>
    <m/>
    <d v="2020-08-31T00:00:00"/>
    <m/>
    <n v="9"/>
    <m/>
    <s v="SI"/>
    <n v="3"/>
    <n v="21001231"/>
    <n v="20220203"/>
    <n v="322519"/>
    <n v="0"/>
    <m/>
    <n v="13062023"/>
  </r>
  <r>
    <n v="891300047"/>
    <s v="CLINICA PALMIRA S.A"/>
    <s v="CHE"/>
    <n v="583"/>
    <s v="CHE"/>
    <n v="583"/>
    <s v="CHE_583"/>
    <s v="891300047_CHE_583"/>
    <d v="2020-08-31T00:00:00"/>
    <n v="5652192"/>
    <n v="5652192"/>
    <s v="C)Glosas total pendiente por respuesta de IPS"/>
    <x v="2"/>
    <m/>
    <m/>
    <m/>
    <s v="OK"/>
    <n v="5652192"/>
    <n v="0"/>
    <s v="DEVOLUCION"/>
    <n v="5652192"/>
    <s v="NO PBS-se devuelve, reportan 237 nepro en la WS y tanto lafactura como el soporte registran 232 nepro, corregir en laWS.Deyce"/>
    <n v="0"/>
    <n v="5652192"/>
    <m/>
    <m/>
    <m/>
    <m/>
    <m/>
    <m/>
    <d v="2020-08-31T00:00:00"/>
    <m/>
    <n v="9"/>
    <m/>
    <s v="SI"/>
    <n v="3"/>
    <n v="21001231"/>
    <n v="20220203"/>
    <n v="5652192"/>
    <n v="0"/>
    <m/>
    <n v="13062023"/>
  </r>
  <r>
    <n v="891300047"/>
    <s v="CLINICA PALMIRA S.A"/>
    <s v="CHE"/>
    <n v="584"/>
    <s v="CHE"/>
    <n v="584"/>
    <s v="CHE_584"/>
    <s v="891300047_CHE_584"/>
    <d v="2020-08-31T00:00:00"/>
    <n v="111880"/>
    <n v="111880"/>
    <s v="C)Glosas total pendiente por respuesta de IPS"/>
    <x v="2"/>
    <m/>
    <m/>
    <m/>
    <s v="OK"/>
    <n v="111880"/>
    <n v="0"/>
    <s v="DEVOLUCION"/>
    <n v="111880"/>
    <s v="NO PBS- se devuelve, fecha reportada en la WS 15/10/21 yla fecha del soporte es 01/07/20 Glucerna, corregir en laWS.Deyce"/>
    <n v="0"/>
    <n v="111880"/>
    <m/>
    <m/>
    <m/>
    <m/>
    <m/>
    <m/>
    <d v="2020-08-31T00:00:00"/>
    <m/>
    <n v="9"/>
    <m/>
    <s v="SI"/>
    <n v="3"/>
    <n v="21001231"/>
    <n v="20220203"/>
    <n v="111880"/>
    <n v="0"/>
    <m/>
    <n v="13062023"/>
  </r>
  <r>
    <n v="891300047"/>
    <s v="CLINICA PALMIRA S.A"/>
    <s v="CHE"/>
    <n v="586"/>
    <s v="CHE"/>
    <n v="586"/>
    <s v="CHE_586"/>
    <s v="891300047_CHE_586"/>
    <d v="2020-08-31T00:00:00"/>
    <n v="115677"/>
    <n v="115677"/>
    <s v="C)Glosas total pendiente por respuesta de IPS"/>
    <x v="2"/>
    <m/>
    <m/>
    <m/>
    <s v="OK"/>
    <n v="115677"/>
    <n v="0"/>
    <s v="DEVOLUCION"/>
    <n v="115677"/>
    <s v="NO PBS- se devuelve, no reporte en la WS  Pregabalinacodigo 19953202-02 - 14/07/2020 fecha entrega.Deyce"/>
    <n v="0"/>
    <n v="115677"/>
    <m/>
    <m/>
    <m/>
    <m/>
    <m/>
    <m/>
    <d v="2020-08-31T00:00:00"/>
    <m/>
    <n v="9"/>
    <m/>
    <s v="SI"/>
    <n v="3"/>
    <n v="21001231"/>
    <n v="20220203"/>
    <n v="115677"/>
    <n v="0"/>
    <m/>
    <n v="13062023"/>
  </r>
  <r>
    <n v="891300047"/>
    <s v="CLINICA PALMIRA S.A"/>
    <s v="CHE"/>
    <n v="587"/>
    <s v="CHE"/>
    <n v="587"/>
    <s v="CHE_587"/>
    <s v="891300047_CHE_587"/>
    <d v="2020-08-31T00:00:00"/>
    <n v="149184"/>
    <n v="149184"/>
    <s v="C)Glosas total pendiente por respuesta de IPS"/>
    <x v="2"/>
    <m/>
    <m/>
    <m/>
    <s v="OK"/>
    <n v="149184"/>
    <n v="0"/>
    <s v="DEVOLUCION"/>
    <n v="149184"/>
    <s v="NO PBS- se devuelve, fecha de entrega en la WS 15/10/2021fecha soportada 15/07/2020 Ensure, corregir en la WSDeyce"/>
    <n v="0"/>
    <n v="149184"/>
    <m/>
    <m/>
    <m/>
    <m/>
    <m/>
    <m/>
    <d v="2020-08-31T00:00:00"/>
    <m/>
    <n v="9"/>
    <m/>
    <s v="SI"/>
    <n v="3"/>
    <n v="21001231"/>
    <n v="20220203"/>
    <n v="149184"/>
    <n v="0"/>
    <m/>
    <n v="13062023"/>
  </r>
  <r>
    <n v="891300047"/>
    <s v="CLINICA PALMIRA S.A"/>
    <s v="CHE"/>
    <n v="594"/>
    <s v="CHE"/>
    <n v="594"/>
    <s v="CHE_594"/>
    <s v="891300047_CHE_594"/>
    <d v="2020-09-01T00:00:00"/>
    <n v="321040"/>
    <n v="321040"/>
    <s v="C)Glosas total pendiente por respuesta de IPS"/>
    <x v="2"/>
    <m/>
    <m/>
    <m/>
    <s v="OK"/>
    <n v="321040"/>
    <n v="0"/>
    <s v="DEVOLUCION"/>
    <n v="321040"/>
    <s v="NO PBS-se devuelve, reportan fecha en la WS 28/08/2020 ysoportan con fecha 26/08/2020 Cefuroxima, corregir enla WS.Deyce"/>
    <n v="0"/>
    <n v="321040"/>
    <m/>
    <m/>
    <m/>
    <m/>
    <m/>
    <m/>
    <d v="2020-09-01T00:00:00"/>
    <m/>
    <n v="9"/>
    <m/>
    <s v="SI"/>
    <n v="3"/>
    <n v="21001231"/>
    <n v="20220203"/>
    <n v="321040"/>
    <n v="0"/>
    <m/>
    <n v="13062023"/>
  </r>
  <r>
    <n v="891300047"/>
    <s v="CLINICA PALMIRA S.A"/>
    <s v="JVIM"/>
    <n v="15519"/>
    <s v="JVIM"/>
    <n v="15519"/>
    <s v="JVIM_15519"/>
    <s v="891300047_JVIM_15519"/>
    <d v="2023-03-27T00:00:00"/>
    <n v="4044049"/>
    <n v="515156"/>
    <s v="C)Glosas total pendiente por respuesta de IPS"/>
    <x v="3"/>
    <m/>
    <m/>
    <m/>
    <s v="OK"/>
    <n v="4044049"/>
    <n v="0"/>
    <s v="GLOSA"/>
    <n v="515156"/>
    <s v="FACTURACION:SE APLICA GLOSA POR FACTURACION AL MATERIAL DE OTEOSINTESIS 9999388 CUCHILLA PARA ARTROSCOPIO POR 63,103 NOPRESENTA FACTURA DE COMPRA DEL MATERIAL, NO SE COMENTA EN NOTA QUIRURGICA  ESTE INSUMO. SE APLICA GLOSA AL MATERIAL INCLUIDO DENTRO DEL PAQUETE DE ACUERDO A CONTRATACION PACTADA CON LA IPS (CATETER HELCO 1 $4,182 - EQUIPO VENOCLISIS 1 $3,165 - JERINGA 10 CC 1 $565 - PROLENE 2 $30,832 - PROLENE 1 $21000 - VICRYL $109,304) SE APLICA GLOSA AL MATERIAL ELECTRODOPARA MENISCO Y ULTRABLATOR ANGULADO AL VALIDAR INFORMACION SE EVIDENCIA QUE FACTURAN MAYOR VALOR DE ACUERDO AL PORCENTAJE (12%) QUE SE APLICA A LA FACTURA DE COMPRA DEL MATERIAL, SE APLICA GLOSA: ELECTRODO $89,607 - ULTRABLATOR $193,398 CLA"/>
    <n v="3528893"/>
    <n v="515156"/>
    <m/>
    <m/>
    <m/>
    <m/>
    <m/>
    <n v="230103353342696"/>
    <d v="2023-03-27T00:00:00"/>
    <m/>
    <n v="9"/>
    <m/>
    <s v="SI"/>
    <n v="1"/>
    <n v="21001231"/>
    <n v="20230502"/>
    <n v="4044049"/>
    <n v="0"/>
    <m/>
    <n v="13062023"/>
  </r>
  <r>
    <n v="891300047"/>
    <s v="CLINICA PALMIRA S.A"/>
    <s v="SV"/>
    <n v="1454"/>
    <s v="SV"/>
    <n v="1454"/>
    <s v="SV_1454"/>
    <s v="891300047_SV_1454"/>
    <d v="2020-07-06T00:00:00"/>
    <n v="198900"/>
    <n v="198900"/>
    <s v="C)Glosas total pendiente por respuesta de IPS"/>
    <x v="2"/>
    <m/>
    <m/>
    <m/>
    <s v="OK"/>
    <n v="198900"/>
    <n v="0"/>
    <s v="DEVOLUCION"/>
    <n v="198900"/>
    <s v="NO PBS- se devuelve, codigo 20004699-01 Labetalol tope circular 10 $18.619, corregir en la WSDeyce"/>
    <n v="0"/>
    <n v="198900"/>
    <m/>
    <m/>
    <m/>
    <m/>
    <m/>
    <m/>
    <d v="2020-07-06T00:00:00"/>
    <m/>
    <n v="9"/>
    <m/>
    <s v="SI"/>
    <n v="3"/>
    <n v="21001231"/>
    <n v="20220203"/>
    <n v="198900"/>
    <n v="0"/>
    <m/>
    <n v="13062023"/>
  </r>
  <r>
    <n v="891300047"/>
    <s v="CLINICA PALMIRA S.A"/>
    <s v="SV"/>
    <n v="1688"/>
    <s v="SV"/>
    <n v="1688"/>
    <s v="SV_1688"/>
    <s v="891300047_SV_1688"/>
    <d v="2020-07-09T00:00:00"/>
    <n v="198900"/>
    <n v="198900"/>
    <s v="C)Glosas total pendiente por respuesta de IPS"/>
    <x v="2"/>
    <m/>
    <m/>
    <m/>
    <s v="OK"/>
    <n v="198900"/>
    <n v="0"/>
    <s v="DEVOLUCION"/>
    <n v="198900"/>
    <s v="NO PBS- se devuelve, codigo 20004699-01 Labetalol tope circular 10 $18.619, sin reporte en la WS, fecha de entrega12/04/2020, reportar en la WSDeyce"/>
    <n v="0"/>
    <n v="198900"/>
    <m/>
    <m/>
    <m/>
    <m/>
    <m/>
    <m/>
    <d v="2020-07-09T00:00:00"/>
    <m/>
    <n v="9"/>
    <m/>
    <s v="SI"/>
    <n v="2"/>
    <n v="21001231"/>
    <n v="20220203"/>
    <n v="198900"/>
    <n v="0"/>
    <m/>
    <n v="13062023"/>
  </r>
  <r>
    <n v="891300047"/>
    <s v="CLINICA PALMIRA S.A"/>
    <s v="SV"/>
    <n v="1754"/>
    <s v="SV"/>
    <n v="1754"/>
    <s v="SV_1754"/>
    <s v="891300047_SV_1754"/>
    <d v="2020-07-10T00:00:00"/>
    <n v="101640"/>
    <n v="101640"/>
    <s v="C)Glosas total pendiente por respuesta de IPS"/>
    <x v="2"/>
    <m/>
    <m/>
    <m/>
    <s v="OK"/>
    <n v="101640"/>
    <n v="0"/>
    <s v="DEVOLUCION"/>
    <n v="101640"/>
    <s v="NO PBS- se devuelve, enema travad codigo 200636-01 mipres con validacion no exitosa.Deyce"/>
    <n v="0"/>
    <n v="101640"/>
    <m/>
    <m/>
    <m/>
    <m/>
    <m/>
    <m/>
    <d v="2020-07-10T00:00:00"/>
    <m/>
    <n v="9"/>
    <m/>
    <s v="SI"/>
    <n v="4"/>
    <n v="21001231"/>
    <n v="20220203"/>
    <n v="101640"/>
    <n v="0"/>
    <m/>
    <n v="13062023"/>
  </r>
  <r>
    <n v="891300047"/>
    <s v="CLINICA PALMIRA S.A"/>
    <s v="UCI"/>
    <n v="8249"/>
    <s v="UCI"/>
    <n v="8249"/>
    <s v="UCI_8249"/>
    <s v="891300047_UCI_8249"/>
    <d v="2020-01-29T00:00:00"/>
    <n v="82809"/>
    <n v="82809"/>
    <s v="C)Glosas total pendiente por respuesta de IPS"/>
    <x v="2"/>
    <m/>
    <m/>
    <m/>
    <s v="OK"/>
    <n v="82809"/>
    <n v="0"/>
    <s v="DEVOLUCION"/>
    <n v="82809"/>
    <s v="NO PBS- se devuelve, nepro bp codigo 141001 sin reporteen la WS, fecha de entrega 27/01/2020, reportar en laWSDeyce"/>
    <n v="0"/>
    <n v="82809"/>
    <m/>
    <m/>
    <m/>
    <m/>
    <m/>
    <m/>
    <d v="2020-01-29T00:00:00"/>
    <m/>
    <n v="9"/>
    <m/>
    <s v="SI"/>
    <n v="3"/>
    <n v="21001231"/>
    <n v="20220203"/>
    <n v="82809"/>
    <n v="0"/>
    <m/>
    <n v="13062023"/>
  </r>
  <r>
    <n v="891300047"/>
    <s v="CLINICA PALMIRA S.A"/>
    <s v="UCIE"/>
    <n v="36"/>
    <s v="UCIE"/>
    <n v="36"/>
    <s v="UCIE_36"/>
    <s v="891300047_UCIE_36"/>
    <d v="2020-08-24T00:00:00"/>
    <n v="135506"/>
    <n v="135506"/>
    <s v="C)Glosas total pendiente por respuesta de IPS"/>
    <x v="2"/>
    <m/>
    <m/>
    <m/>
    <s v="OK"/>
    <n v="135506"/>
    <n v="0"/>
    <s v="DEVOLUCION"/>
    <n v="135506"/>
    <s v="NO PBS- se devuelve, codigo 140105 glucerna fecha de entregareportada en la WS 16/10/2021, y la fehca de entrega en elsoporte es 28/07/2020, corregir en la ws.Deyce"/>
    <n v="0"/>
    <n v="135506"/>
    <m/>
    <m/>
    <m/>
    <m/>
    <m/>
    <m/>
    <d v="2020-08-24T00:00:00"/>
    <m/>
    <n v="9"/>
    <m/>
    <s v="SI"/>
    <n v="3"/>
    <n v="21001231"/>
    <n v="20220203"/>
    <n v="135506"/>
    <n v="0"/>
    <m/>
    <n v="13062023"/>
  </r>
  <r>
    <n v="891300047"/>
    <s v="CLINICA PALMIRA S.A"/>
    <s v="UCIE"/>
    <n v="1190"/>
    <s v="UCIE"/>
    <n v="1190"/>
    <s v="UCIE_1190"/>
    <s v="891300047_UCIE_1190"/>
    <d v="2021-08-24T00:00:00"/>
    <n v="389606"/>
    <n v="389606"/>
    <s v="C)Glosas total pendiente por respuesta de IPS"/>
    <x v="2"/>
    <m/>
    <m/>
    <m/>
    <s v="OK"/>
    <n v="389606"/>
    <n v="0"/>
    <s v="DEVOLUCION"/>
    <n v="389606"/>
    <s v="Se devuelve cuenta medica NOPBS con soportes presentados,validas:#1.ANEXAR MIPRES PARA GLUCERNA 1.0 facturado pero no anexado,#2.20210711158028883432 SIN INDICACIÓN INVIMAINDICACION INVIMA/DEBE ESPECIFICAR ALGUN TIPO DE CHOQUE,#3VALIDAR CUMPLIMIENTO DE MARCO NORMATIVO RESOLUCIÓN 1885. CAROLINA ARANGO"/>
    <n v="0"/>
    <n v="389606"/>
    <m/>
    <m/>
    <m/>
    <m/>
    <m/>
    <m/>
    <d v="2021-08-24T00:00:00"/>
    <m/>
    <n v="9"/>
    <m/>
    <s v="SI"/>
    <n v="1"/>
    <n v="21001231"/>
    <n v="20220111"/>
    <n v="389606"/>
    <n v="0"/>
    <m/>
    <n v="13062023"/>
  </r>
  <r>
    <n v="891300047"/>
    <s v="CLINICA PALMIRA S.A"/>
    <s v="UCIE"/>
    <n v="1191"/>
    <s v="UCIE"/>
    <n v="1191"/>
    <s v="UCIE_1191"/>
    <s v="891300047_UCIE_1191"/>
    <d v="2021-08-24T00:00:00"/>
    <n v="703003"/>
    <n v="703003"/>
    <s v="C)Glosas total pendiente por respuesta de IPS"/>
    <x v="2"/>
    <m/>
    <m/>
    <m/>
    <s v="OK"/>
    <n v="703003"/>
    <n v="0"/>
    <s v="DEVOLUCION"/>
    <n v="703003"/>
    <s v="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
    <n v="0"/>
    <n v="703003"/>
    <m/>
    <m/>
    <m/>
    <m/>
    <m/>
    <m/>
    <d v="2021-08-24T00:00:00"/>
    <m/>
    <n v="9"/>
    <m/>
    <s v="SI"/>
    <n v="1"/>
    <n v="21001231"/>
    <n v="20211207"/>
    <n v="703003"/>
    <n v="0"/>
    <m/>
    <n v="13062023"/>
  </r>
  <r>
    <n v="891300047"/>
    <s v="CLINICA PALMIRA S.A"/>
    <s v="UCIE"/>
    <n v="1480"/>
    <s v="UCIE"/>
    <n v="1480"/>
    <s v="UCIE_1480"/>
    <s v="891300047_UCIE_1480"/>
    <d v="2021-11-12T00:00:00"/>
    <n v="2540818"/>
    <n v="2540818"/>
    <s v="C)Glosas total pendiente por respuesta de IPS"/>
    <x v="2"/>
    <m/>
    <m/>
    <m/>
    <s v="OK"/>
    <n v="2540818"/>
    <n v="0"/>
    <s v="DEVOLUCION"/>
    <n v="2540818"/>
    <s v="Se devuelve cuenta medica NOPBS,validar,#1 mipres20210725165029156505 INDICACION INVIMA/USO INDICADO EN NAV, NAH, INFECCIONES URINARIAS COMPLICADAS E INTRAABDOMINALES no exitoso,#2validar cumplimiento de resolución 1885 para tramite de pago. carolina arango"/>
    <n v="0"/>
    <n v="2540818"/>
    <m/>
    <m/>
    <m/>
    <m/>
    <m/>
    <m/>
    <d v="2021-11-12T00:00:00"/>
    <m/>
    <n v="9"/>
    <m/>
    <s v="SI"/>
    <n v="1"/>
    <n v="21001231"/>
    <n v="20220111"/>
    <n v="2540818"/>
    <n v="0"/>
    <m/>
    <n v="13062023"/>
  </r>
  <r>
    <n v="891300047"/>
    <s v="CLINICA PALMIRA S.A"/>
    <s v="UCIE"/>
    <n v="1512"/>
    <s v="UCIE"/>
    <n v="1512"/>
    <s v="UCIE_1512"/>
    <s v="891300047_UCIE_1512"/>
    <d v="2021-11-23T00:00:00"/>
    <n v="372329"/>
    <n v="372329"/>
    <s v="C)Glosas total pendiente por respuesta de IPS"/>
    <x v="2"/>
    <m/>
    <m/>
    <m/>
    <s v="OK"/>
    <n v="372329"/>
    <n v="0"/>
    <s v="DEVOLUCION"/>
    <n v="372329"/>
    <s v="se devuelve cuenta medica NOPBS,#1 mipres 202108201320296917no se encuentra reportado en webservice, validar reporte realizado corresponda al servicio prestado 06/09/2021GLUCERNA LPC 1.0 KCAL FCO X 1.5 L. carolina a"/>
    <n v="0"/>
    <n v="372329"/>
    <m/>
    <m/>
    <m/>
    <m/>
    <m/>
    <m/>
    <d v="2021-11-23T00:00:00"/>
    <m/>
    <n v="9"/>
    <m/>
    <s v="SI"/>
    <n v="1"/>
    <n v="21001231"/>
    <n v="20220111"/>
    <n v="372329"/>
    <n v="0"/>
    <m/>
    <n v="13062023"/>
  </r>
  <r>
    <n v="891300047"/>
    <s v="CLINICA PALMIRA S.A"/>
    <s v="UCIE"/>
    <n v="1840"/>
    <s v="UCIE"/>
    <n v="1840"/>
    <s v="UCIE_1840"/>
    <s v="891300047_UCIE_1840"/>
    <d v="2022-03-01T00:00:00"/>
    <n v="177891"/>
    <n v="177891"/>
    <s v="C)Glosas total pendiente por respuesta de IPS"/>
    <x v="2"/>
    <m/>
    <m/>
    <m/>
    <s v="OK"/>
    <n v="177891"/>
    <n v="0"/>
    <s v="DEVOLUCION"/>
    <n v="177891"/>
    <s v="NO PBS SE devuelve factura mipres no exitoso 20211116168031468124 no autorizado revisar con el area encargada de autorizciones mipres . CLAUDIA"/>
    <n v="0"/>
    <n v="177891"/>
    <m/>
    <m/>
    <m/>
    <m/>
    <m/>
    <m/>
    <d v="2022-03-01T00:00:00"/>
    <m/>
    <n v="9"/>
    <m/>
    <s v="SI"/>
    <n v="1"/>
    <n v="21001231"/>
    <n v="20220810"/>
    <n v="177891"/>
    <n v="0"/>
    <m/>
    <n v="13062023"/>
  </r>
  <r>
    <n v="891300047"/>
    <s v="CLINICA PALMIRA S.A"/>
    <s v="CH"/>
    <n v="70192"/>
    <s v="CH"/>
    <n v="70192"/>
    <s v="CH_70192"/>
    <s v="891300047_CH_70192"/>
    <d v="2019-11-08T00:00:00"/>
    <n v="382538"/>
    <n v="382538"/>
    <s v="C)Glosas total pendiente por respuesta de IPS"/>
    <x v="2"/>
    <m/>
    <m/>
    <m/>
    <s v="OK"/>
    <n v="382538"/>
    <n v="0"/>
    <s v="DEVOLUCION"/>
    <n v="382538"/>
    <s v="Se devuelve cuenta medica NOPBS con soportes presentadosmipres 20190924139014583673 fecha de suministro reportada19/10/2021. PACIENTE EGRESO 28/09/2019.Deben validar las fechas reportadas. Carolina a"/>
    <n v="0"/>
    <n v="382538"/>
    <m/>
    <m/>
    <m/>
    <m/>
    <m/>
    <m/>
    <d v="2019-11-08T00:00:00"/>
    <m/>
    <n v="9"/>
    <m/>
    <s v="SI"/>
    <n v="4"/>
    <n v="21001231"/>
    <n v="20211202"/>
    <n v="382538"/>
    <n v="0"/>
    <m/>
    <n v="13062023"/>
  </r>
  <r>
    <n v="891300047"/>
    <s v="CLINICA PALMIRA S.A"/>
    <s v="CH"/>
    <n v="71216"/>
    <s v="CH"/>
    <n v="71216"/>
    <s v="CH_71216"/>
    <s v="891300047_CH_71216"/>
    <d v="2020-01-08T00:00:00"/>
    <n v="75706"/>
    <n v="75706"/>
    <s v="C)Glosas total pendiente por respuesta de IPS"/>
    <x v="2"/>
    <m/>
    <m/>
    <m/>
    <s v="OK"/>
    <n v="75706"/>
    <n v="0"/>
    <s v="DEVOLUCION"/>
    <n v="75706"/>
    <s v="Se devuelve cuenta medica con soportes presentados, validarreporte del mipres 20191206157016099221 reportan cantidadesy valores diferente a las facturadas.facturan 5 unidades valor total  $ 52.210  unitario 10.442. carolina a"/>
    <n v="0"/>
    <n v="75706"/>
    <m/>
    <m/>
    <m/>
    <m/>
    <m/>
    <m/>
    <d v="2020-01-08T00:00:00"/>
    <m/>
    <n v="9"/>
    <m/>
    <s v="SI"/>
    <n v="4"/>
    <n v="21001231"/>
    <n v="20211202"/>
    <n v="75706"/>
    <n v="0"/>
    <m/>
    <n v="13062023"/>
  </r>
  <r>
    <n v="891300047"/>
    <s v="CLINICA PALMIRA S.A"/>
    <s v="CH"/>
    <n v="72257"/>
    <s v="CH"/>
    <n v="72257"/>
    <s v="CH_72257"/>
    <s v="891300047_CH_72257"/>
    <d v="2020-02-12T00:00:00"/>
    <n v="1993929"/>
    <n v="1993929"/>
    <s v="C)Glosas total pendiente por respuesta de IPS"/>
    <x v="2"/>
    <m/>
    <m/>
    <m/>
    <s v="OK"/>
    <n v="1993929"/>
    <n v="0"/>
    <s v="DEVOLUCION"/>
    <n v="1993929"/>
    <s v="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Deyce"/>
    <n v="0"/>
    <n v="1993929"/>
    <m/>
    <m/>
    <m/>
    <m/>
    <m/>
    <m/>
    <d v="2020-02-12T00:00:00"/>
    <m/>
    <n v="9"/>
    <m/>
    <s v="SI"/>
    <n v="6"/>
    <n v="21001231"/>
    <n v="20220203"/>
    <n v="1993929"/>
    <n v="0"/>
    <m/>
    <n v="13062023"/>
  </r>
  <r>
    <n v="891300047"/>
    <s v="CLINICA PALMIRA S.A"/>
    <s v="CH"/>
    <n v="72287"/>
    <s v="CH"/>
    <n v="72287"/>
    <s v="CH_72287"/>
    <s v="891300047_CH_72287"/>
    <d v="2020-02-13T00:00:00"/>
    <n v="43032"/>
    <n v="43032"/>
    <s v="C)Glosas total pendiente por respuesta de IPS"/>
    <x v="2"/>
    <m/>
    <m/>
    <m/>
    <s v="OK"/>
    <n v="43032"/>
    <n v="0"/>
    <s v="DEVOLUCION"/>
    <n v="43032"/>
    <s v="NO PBS- Se devuelve factura,codigo autorizado en el mipresy reportado la WS 140118 no corresponde con el codigo 790relacionado en el detalle de la factura. realizar la correción correspondiente.              Deyce"/>
    <n v="0"/>
    <n v="43032"/>
    <m/>
    <m/>
    <m/>
    <m/>
    <m/>
    <m/>
    <d v="2020-02-13T00:00:00"/>
    <m/>
    <n v="9"/>
    <m/>
    <s v="SI"/>
    <n v="6"/>
    <n v="21001231"/>
    <n v="20220208"/>
    <n v="43032"/>
    <n v="0"/>
    <m/>
    <n v="13062023"/>
  </r>
  <r>
    <n v="891300047"/>
    <s v="CLINICA PALMIRA S.A"/>
    <s v="CH"/>
    <n v="72290"/>
    <s v="CH"/>
    <n v="72290"/>
    <s v="CH_72290"/>
    <s v="891300047_CH_72290"/>
    <d v="2020-02-13T00:00:00"/>
    <n v="1196616"/>
    <n v="1196616"/>
    <s v="C)Glosas total pendiente por respuesta de IPS"/>
    <x v="2"/>
    <m/>
    <m/>
    <m/>
    <s v="OK"/>
    <n v="1196616"/>
    <n v="0"/>
    <s v="DEVOLUCION"/>
    <n v="1196616"/>
    <s v="NO PBS- Se devuelve factura,el codigo autorizado en elmipres y reportado en la WS 19931619-01, no correspondecon el codigo relacionado en el detalle de la factura 3063corregir                   Deyce"/>
    <n v="0"/>
    <n v="1196616"/>
    <m/>
    <m/>
    <m/>
    <m/>
    <m/>
    <m/>
    <d v="2020-02-13T00:00:00"/>
    <m/>
    <n v="9"/>
    <m/>
    <s v="SI"/>
    <n v="6"/>
    <n v="21001231"/>
    <n v="20220208"/>
    <n v="1196616"/>
    <n v="0"/>
    <m/>
    <n v="13062023"/>
  </r>
  <r>
    <n v="891300047"/>
    <s v="CLINICA PALMIRA S.A"/>
    <s v="CH"/>
    <n v="73337"/>
    <s v="CH"/>
    <n v="73337"/>
    <s v="CH_73337"/>
    <s v="891300047_CH_73337"/>
    <d v="2020-04-15T00:00:00"/>
    <n v="114868"/>
    <n v="114868"/>
    <s v="C)Glosas total pendiente por respuesta de IPS"/>
    <x v="2"/>
    <m/>
    <m/>
    <m/>
    <s v="OK"/>
    <n v="114868"/>
    <n v="0"/>
    <s v="DEVOLUCION"/>
    <n v="114868"/>
    <s v="Se devuelve cuenta medica NOPBS con soportes presentadosmipres 20200221182017644882 reportado con codigo de tecnologia diferente al facturado. validar lo facturado debe corresponder a lo reportado. carolina a"/>
    <n v="0"/>
    <n v="114868"/>
    <m/>
    <m/>
    <m/>
    <m/>
    <m/>
    <m/>
    <d v="2020-04-15T00:00:00"/>
    <m/>
    <n v="9"/>
    <m/>
    <s v="SI"/>
    <n v="4"/>
    <n v="21001231"/>
    <n v="20211202"/>
    <n v="114868"/>
    <n v="0"/>
    <m/>
    <n v="13062023"/>
  </r>
  <r>
    <n v="891300047"/>
    <s v="CLINICA PALMIRA S.A"/>
    <s v="CH"/>
    <n v="73594"/>
    <s v="CH"/>
    <n v="73594"/>
    <s v="CH_73594"/>
    <s v="891300047_CH_73594"/>
    <d v="2020-04-27T00:00:00"/>
    <n v="1088253"/>
    <n v="1088253"/>
    <s v="C)Glosas total pendiente por respuesta de IPS"/>
    <x v="2"/>
    <m/>
    <m/>
    <m/>
    <s v="OK"/>
    <n v="1088253"/>
    <n v="0"/>
    <s v="DEVOLUCION"/>
    <n v="1088253"/>
    <s v="NO PBS- Se devuelve factura, Enema travad no reportado en laWS.Deyce"/>
    <n v="0"/>
    <n v="1088253"/>
    <m/>
    <m/>
    <m/>
    <m/>
    <m/>
    <m/>
    <d v="2020-04-27T00:00:00"/>
    <m/>
    <n v="9"/>
    <m/>
    <s v="SI"/>
    <n v="5"/>
    <n v="21001231"/>
    <n v="20220208"/>
    <n v="1088253"/>
    <n v="0"/>
    <m/>
    <n v="13062023"/>
  </r>
  <r>
    <n v="891300047"/>
    <s v="CLINICA PALMIRA S.A"/>
    <s v="CH"/>
    <n v="73605"/>
    <s v="CH"/>
    <n v="73605"/>
    <s v="CH_73605"/>
    <s v="891300047_CH_73605"/>
    <d v="2020-04-27T00:00:00"/>
    <n v="501580"/>
    <n v="501580"/>
    <s v="C)Glosas total pendiente por respuesta de IPS"/>
    <x v="2"/>
    <m/>
    <m/>
    <m/>
    <s v="OK"/>
    <n v="501580"/>
    <n v="0"/>
    <s v="DEVOLUCION"/>
    <n v="501580"/>
    <s v="SE DEVUELVE CUENTA MEDICA NOPBS validar mipres20200111196016712596 fecha de suministro reportada no coincide con fecha de egreso paciente. reportan 13/01/2019 y paciente egresa 21/01/2020 carolina a"/>
    <n v="0"/>
    <n v="501580"/>
    <m/>
    <m/>
    <m/>
    <m/>
    <m/>
    <m/>
    <d v="2020-04-27T00:00:00"/>
    <m/>
    <n v="9"/>
    <m/>
    <s v="SI"/>
    <n v="3"/>
    <n v="21001231"/>
    <n v="20211202"/>
    <n v="501580"/>
    <n v="0"/>
    <m/>
    <n v="13062023"/>
  </r>
  <r>
    <n v="891300047"/>
    <s v="CLINICA PALMIRA S.A"/>
    <s v="CH"/>
    <n v="73621"/>
    <s v="CH"/>
    <n v="73621"/>
    <s v="CH_73621"/>
    <s v="891300047_CH_73621"/>
    <d v="2020-04-27T00:00:00"/>
    <n v="110448"/>
    <n v="110448"/>
    <s v="C)Glosas total pendiente por respuesta de IPS"/>
    <x v="2"/>
    <m/>
    <m/>
    <m/>
    <s v="OK"/>
    <n v="110448"/>
    <n v="0"/>
    <s v="DEVOLUCION"/>
    <n v="110448"/>
    <s v="NO PBS-Se devuelve factura no pbs para corregir en la WSel codigo, valor del FOSFATO+BIFOSFATO TRAVADDeyce"/>
    <n v="0"/>
    <n v="110448"/>
    <m/>
    <m/>
    <m/>
    <m/>
    <m/>
    <m/>
    <d v="2020-04-27T00:00:00"/>
    <m/>
    <n v="9"/>
    <m/>
    <s v="SI"/>
    <n v="5"/>
    <n v="21001231"/>
    <n v="20220208"/>
    <n v="110448"/>
    <n v="0"/>
    <m/>
    <n v="13062023"/>
  </r>
  <r>
    <n v="891300047"/>
    <s v="CLINICA PALMIRA S.A"/>
    <s v="CH"/>
    <n v="74847"/>
    <s v="CH"/>
    <n v="74847"/>
    <s v="CH_74847"/>
    <s v="891300047_CH_74847"/>
    <d v="2020-07-06T00:00:00"/>
    <n v="553212"/>
    <n v="553212"/>
    <s v="C)Glosas total pendiente por respuesta de IPS"/>
    <x v="2"/>
    <m/>
    <m/>
    <m/>
    <s v="OK"/>
    <n v="553212"/>
    <n v="0"/>
    <s v="DEVOLUCION"/>
    <n v="553212"/>
    <s v="NO PBS-codigo 140118 cantidad reportada en la WS 30-cantidadcorrecta 1, codigo 140105 cantidad reportada en la Ws 30-cantidad correcta 8, fecha de suministro reportada mayo 23 y lafecha del egreso es mayo 17-Se devuelva factura    Deyce"/>
    <n v="0"/>
    <n v="553212"/>
    <m/>
    <m/>
    <m/>
    <m/>
    <m/>
    <m/>
    <d v="2020-07-06T00:00:00"/>
    <m/>
    <n v="9"/>
    <m/>
    <s v="SI"/>
    <n v="4"/>
    <n v="21001231"/>
    <n v="20220203"/>
    <n v="553212"/>
    <n v="0"/>
    <m/>
    <n v="13062023"/>
  </r>
  <r>
    <n v="891300047"/>
    <s v="CLINICA PALMIRA S.A"/>
    <s v="CH"/>
    <n v="74990"/>
    <s v="CH"/>
    <n v="74990"/>
    <s v="CH_74990"/>
    <s v="891300047_CH_74990"/>
    <d v="2020-07-10T00:00:00"/>
    <n v="640933"/>
    <n v="640933"/>
    <s v="C)Glosas total pendiente por respuesta de IPS"/>
    <x v="2"/>
    <m/>
    <m/>
    <m/>
    <s v="OK"/>
    <n v="640933"/>
    <n v="0"/>
    <s v="DEVOLUCION"/>
    <n v="640933"/>
    <s v="NO PBS- se devuelve- lo facturado no corresponde con loreportado en la WS, corregir cantidad 2 por 20-codigo 150406corregir valor 426.15 por 426.153 codigo 110204.Deyce"/>
    <n v="0"/>
    <n v="640933"/>
    <m/>
    <m/>
    <m/>
    <m/>
    <m/>
    <m/>
    <d v="2020-07-10T00:00:00"/>
    <m/>
    <n v="9"/>
    <m/>
    <s v="SI"/>
    <n v="3"/>
    <n v="21001231"/>
    <n v="20220203"/>
    <n v="640933"/>
    <n v="0"/>
    <m/>
    <n v="13062023"/>
  </r>
  <r>
    <n v="891300047"/>
    <s v="CLINICA PALMIRA S.A"/>
    <s v="CHE"/>
    <n v="760"/>
    <s v="CHE"/>
    <n v="760"/>
    <s v="CHE_760"/>
    <s v="891300047_CHE_760"/>
    <d v="2020-09-07T00:00:00"/>
    <n v="220000"/>
    <n v="220000"/>
    <s v="C)Glosas total pendiente por respuesta de IPS"/>
    <x v="2"/>
    <m/>
    <m/>
    <m/>
    <s v="OK"/>
    <n v="220000"/>
    <n v="0"/>
    <s v="DEVOLUCION"/>
    <n v="220000"/>
    <s v="Se devuelve cuenta medica con lo suministrado,en cumplimiento de resolucion 1463 solicito reportar en base SISMUESTRA LA PCR FACTURADA. CAROLINA A"/>
    <n v="0"/>
    <n v="220000"/>
    <m/>
    <m/>
    <m/>
    <m/>
    <m/>
    <m/>
    <d v="2020-09-07T00:00:00"/>
    <m/>
    <n v="9"/>
    <m/>
    <s v="SI"/>
    <n v="2"/>
    <n v="21001231"/>
    <n v="20210908"/>
    <n v="220000"/>
    <n v="0"/>
    <m/>
    <n v="13062023"/>
  </r>
  <r>
    <n v="891300047"/>
    <s v="CLINICA PALMIRA S.A"/>
    <s v="CHE"/>
    <n v="905"/>
    <s v="CHE"/>
    <n v="905"/>
    <s v="CHE_905"/>
    <s v="891300047_CHE_905"/>
    <d v="2020-09-15T00:00:00"/>
    <n v="990966"/>
    <n v="990966"/>
    <s v="C)Glosas total pendiente por respuesta de IPS"/>
    <x v="2"/>
    <m/>
    <m/>
    <m/>
    <s v="OK"/>
    <n v="990966"/>
    <n v="0"/>
    <s v="DEVOLUCION"/>
    <n v="990966"/>
    <s v="NO PBS- se devuelve, sin reporte en la WS, Glucerna yErtapenem, fecha de entrega 08/09/2020, reportarDeyce"/>
    <n v="0"/>
    <n v="990966"/>
    <m/>
    <m/>
    <m/>
    <m/>
    <m/>
    <m/>
    <d v="2020-09-15T00:00:00"/>
    <m/>
    <n v="9"/>
    <m/>
    <s v="SI"/>
    <n v="3"/>
    <n v="21001231"/>
    <n v="20220203"/>
    <n v="990966"/>
    <n v="0"/>
    <m/>
    <n v="13062023"/>
  </r>
  <r>
    <n v="891300047"/>
    <s v="CLINICA PALMIRA S.A"/>
    <s v="JVIM"/>
    <n v="17792"/>
    <s v="JVIM"/>
    <n v="17792"/>
    <s v="JVIM_17792"/>
    <s v="891300047_JVIM_17792"/>
    <d v="2023-04-11T00:00:00"/>
    <n v="1090063"/>
    <n v="1090063"/>
    <s v="C)Glosas total pendiente por respuesta de IPS"/>
    <x v="2"/>
    <m/>
    <m/>
    <m/>
    <s v="OK"/>
    <n v="1090063"/>
    <n v="0"/>
    <s v="DEVOLUCION"/>
    <n v="1090063"/>
    <s v="FACTURACION: SE REALIZA DEVOLUCION DE LA FACTURA, AL VALIDAR INFORMACION SE EVIDENCIA LO SIGUIENTE: 1. EL SERVICIO ORDENADO POR EL MEDICO Y AUTORIZADO (833101 ESCISIÓN DE GANGLIÓNDE ENVOLTURA DE TENDÓN, EXCEPTO DE MANO) NO OBEDECE A LO QUESERVICIO QUE ESTAN FACTURANDO (864101 RESECCION DE TUMOR BENBENIGNO O MALIGNO DE PIEL.) LO FACTURADO NO COINCIDE CON LOORDENADO Y LO AUTORIZADO POR FAVOR VALIDAR.2. NO ANEXAN SOPORTE DE COTIZACION DEL SERVICIO 867002 COLGAJO LOCAL DE SIMPLE DE PIEL, SE REQUIERE SOPORTE PARA AUDITORIA DE LA FACTURA.CLAUDIA DIAZ"/>
    <n v="0"/>
    <n v="1090063"/>
    <m/>
    <m/>
    <m/>
    <m/>
    <m/>
    <m/>
    <d v="2023-04-11T00:00:00"/>
    <m/>
    <n v="9"/>
    <m/>
    <s v="SI"/>
    <n v="1"/>
    <n v="21001231"/>
    <n v="20230515"/>
    <n v="1090063"/>
    <n v="0"/>
    <m/>
    <n v="13062023"/>
  </r>
  <r>
    <n v="891300047"/>
    <s v="CLINICA PALMIRA S.A"/>
    <s v="CHE"/>
    <n v="3174"/>
    <s v="CHE"/>
    <n v="3174"/>
    <s v="CHE_3174"/>
    <s v="891300047_CHE_3174"/>
    <d v="2021-02-19T00:00:00"/>
    <n v="249451"/>
    <n v="249451"/>
    <s v="C)Glosas total pendiente por respuesta de IPS"/>
    <x v="2"/>
    <m/>
    <m/>
    <m/>
    <s v="OK"/>
    <n v="249451"/>
    <n v="0"/>
    <s v="DEVOLUCION"/>
    <n v="249451"/>
    <s v="NO PBS- se devuelve, sin reporte en la WS , codigo 141001nepro bp - codigo 140902 nepro ap - fecha entrega21/01/2021. registrar en la WSDeyce"/>
    <n v="0"/>
    <n v="249451"/>
    <m/>
    <m/>
    <m/>
    <m/>
    <m/>
    <m/>
    <d v="2021-02-19T00:00:00"/>
    <m/>
    <n v="9"/>
    <m/>
    <s v="SI"/>
    <n v="3"/>
    <n v="21001231"/>
    <n v="20220203"/>
    <n v="249451"/>
    <n v="0"/>
    <m/>
    <n v="13062023"/>
  </r>
  <r>
    <n v="891300047"/>
    <s v="CLINICA PALMIRA S.A"/>
    <s v="CHE"/>
    <n v="3299"/>
    <s v="CHE"/>
    <n v="3299"/>
    <s v="CHE_3299"/>
    <s v="891300047_CHE_3299"/>
    <d v="2021-02-27T00:00:00"/>
    <n v="149924"/>
    <n v="149924"/>
    <s v="C)Glosas total pendiente por respuesta de IPS"/>
    <x v="2"/>
    <m/>
    <m/>
    <m/>
    <s v="OK"/>
    <n v="149924"/>
    <n v="0"/>
    <s v="DEVOLUCION"/>
    <n v="149924"/>
    <s v="NO PBS- se devuelve- codigo 50476-05 nulytely sin reporteen la WS fecha entrega 03/02/2021, reportarDeyce"/>
    <n v="0"/>
    <n v="149924"/>
    <m/>
    <m/>
    <m/>
    <m/>
    <m/>
    <m/>
    <d v="2021-02-27T00:00:00"/>
    <m/>
    <n v="9"/>
    <m/>
    <s v="SI"/>
    <n v="3"/>
    <n v="21001231"/>
    <n v="20220203"/>
    <n v="149924"/>
    <n v="0"/>
    <m/>
    <n v="13062023"/>
  </r>
  <r>
    <n v="891300047"/>
    <s v="CLINICA PALMIRA S.A"/>
    <s v="CHE"/>
    <n v="3463"/>
    <s v="CHE"/>
    <n v="3463"/>
    <s v="CHE_3463"/>
    <s v="891300047_CHE_3463"/>
    <d v="2021-03-15T00:00:00"/>
    <n v="1630135"/>
    <n v="1630135"/>
    <s v="C)Glosas total pendiente por respuesta de IPS"/>
    <x v="2"/>
    <m/>
    <m/>
    <m/>
    <s v="OK"/>
    <n v="1630135"/>
    <n v="0"/>
    <s v="DEVOLUCION"/>
    <n v="1630135"/>
    <s v="Se devuelve cuenta medica con soportes presentadosmipres 20210221186026234196 no exitoso para tramite de pagovalidar al correo mipres@ipsnelsonmandela.comcarolina a"/>
    <n v="0"/>
    <n v="1630135"/>
    <m/>
    <m/>
    <m/>
    <m/>
    <m/>
    <m/>
    <d v="2021-03-15T00:00:00"/>
    <m/>
    <n v="9"/>
    <m/>
    <s v="SI"/>
    <n v="1"/>
    <n v="21001231"/>
    <n v="20211206"/>
    <n v="1630135"/>
    <n v="0"/>
    <m/>
    <n v="13062023"/>
  </r>
  <r>
    <n v="891300047"/>
    <s v="CLINICA PALMIRA S.A"/>
    <s v="CHE"/>
    <n v="7042"/>
    <s v="CHE"/>
    <n v="7042"/>
    <s v="CHE_7042"/>
    <s v="891300047_CHE_7042"/>
    <d v="2021-11-25T00:00:00"/>
    <n v="216994"/>
    <n v="216994"/>
    <s v="C)Glosas total pendiente por respuesta de IPS"/>
    <x v="2"/>
    <m/>
    <m/>
    <m/>
    <s v="OK"/>
    <n v="216994"/>
    <n v="0"/>
    <s v="DEVOLUCION"/>
    <n v="216994"/>
    <s v="Se devuelve cuenta medica covid,#1 validar reporte sismuestras noanexado, requisito para continuidad de tramite de pagosegun resolución 1463. validar reporte realizado de laboratorio facturado. carolina a"/>
    <n v="0"/>
    <n v="216994"/>
    <m/>
    <m/>
    <m/>
    <m/>
    <m/>
    <m/>
    <d v="2021-11-25T00:00:00"/>
    <m/>
    <n v="9"/>
    <m/>
    <s v="SI"/>
    <n v="1"/>
    <n v="21001231"/>
    <n v="20220111"/>
    <n v="216994"/>
    <n v="0"/>
    <m/>
    <n v="13062023"/>
  </r>
  <r>
    <n v="891300047"/>
    <s v="CLINICA PALMIRA S.A"/>
    <s v="CHE"/>
    <n v="11845"/>
    <s v="CHE"/>
    <n v="11845"/>
    <s v="CHE_11845"/>
    <s v="891300047_CHE_11845"/>
    <d v="2022-09-28T00:00:00"/>
    <n v="1996125"/>
    <n v="1996125"/>
    <s v="C)Glosas total pendiente por respuesta de IPS"/>
    <x v="2"/>
    <m/>
    <m/>
    <m/>
    <s v="OK"/>
    <n v="1996125"/>
    <n v="0"/>
    <s v="DEVOLUCION"/>
    <n v="1996125"/>
    <s v="AUTORIZACION, SE REALIZA DEVOLUCION DE LA FACTURA, AL MOMENTO DE VALIDAR LA INFORMACION NO SE EVIDENCIA AUTORIZACION PAR LOS PROCEDIMIENTOS QUIRURGICOS FACTURADOS, NO SE EVIDENCIACARTA DE LA ASEGURADORA INDICANDO QUE SE ALCANZO EL TOPE SOAINSUMOS NO FACTURABLES (1902 EQUIPO VENOCLISIS R MRC / 299 CATETER INTRAVEN JELCO NO 20G / 1714 TEGADERM RF 1625 / 2408VENTA ELASTICA 6X25)CLAUDIA DIAZ"/>
    <n v="0"/>
    <n v="1996125"/>
    <m/>
    <m/>
    <m/>
    <m/>
    <m/>
    <m/>
    <d v="2022-09-28T00:00:00"/>
    <m/>
    <n v="9"/>
    <m/>
    <s v="SI"/>
    <n v="1"/>
    <n v="21001231"/>
    <n v="20221013"/>
    <n v="1996125"/>
    <n v="0"/>
    <m/>
    <n v="13062023"/>
  </r>
  <r>
    <n v="891300047"/>
    <s v="CLINICA PALMIRA S.A"/>
    <s v="CHE"/>
    <n v="14089"/>
    <s v="CHE"/>
    <n v="14089"/>
    <s v="CHE_14089"/>
    <s v="891300047_CHE_14089"/>
    <d v="2023-02-21T00:00:00"/>
    <n v="1135369"/>
    <n v="452814"/>
    <s v="C)Glosas total pendiente por respuesta de IPS"/>
    <x v="3"/>
    <m/>
    <m/>
    <m/>
    <s v="OK"/>
    <n v="1135369"/>
    <n v="0"/>
    <s v="GLOSA"/>
    <n v="452814"/>
    <s v="TARIFAS: SE APLICA GLOSA LOS SERVICIOS: 890701 CONSULTA DE URGENCIA $20,781 - 871121 RADIOGRAFIA DE TORAX $34,554 - 895100 ELECTROCARDIOGRAMA DE RITMO X 2 $45,610 - TODOS LOS LABORATORIOS FACTURADOS $306,509 - OXIGENO POR CANULA NASASL $45,360 SERVICIOS FACTURADOS NO CUENTA CON TARIFA PACTADACLAUDIA DIAZ"/>
    <n v="682555"/>
    <n v="452814"/>
    <m/>
    <m/>
    <m/>
    <m/>
    <m/>
    <n v="231118516505492"/>
    <d v="2023-02-21T00:00:00"/>
    <m/>
    <n v="9"/>
    <m/>
    <s v="SI"/>
    <n v="1"/>
    <n v="21001231"/>
    <n v="20230413"/>
    <n v="1135369"/>
    <n v="0"/>
    <m/>
    <n v="13062023"/>
  </r>
  <r>
    <n v="891300047"/>
    <s v="CLINICA PALMIRA S.A"/>
    <s v="CHE"/>
    <n v="14095"/>
    <s v="CHE"/>
    <n v="14095"/>
    <s v="CHE_14095"/>
    <s v="891300047_CHE_14095"/>
    <d v="2023-02-21T00:00:00"/>
    <n v="2141700"/>
    <n v="2141700"/>
    <s v="C)Glosas total pendiente por respuesta de IPS"/>
    <x v="2"/>
    <m/>
    <m/>
    <m/>
    <s v="OK"/>
    <n v="2141700"/>
    <n v="0"/>
    <s v="DEVOLUCION"/>
    <n v="2141700"/>
    <s v="TARIFA; SE REALIZA DEVOLUCION DE LA FACTURA,  LOS SERVICIOSFACTURADOS : 890701 CONSULTA DE URGENCIA $20,781 - TODOS LOSLABORATORIOS FACTURADOS $173,155 - INSUMOS Y MATERIASLES TROCAR DE 10 DESECHABLE $487,032 NO PRESENTA FACTURA DE COMPRADEL INSUMO (no cuenta con tarifa pactada) SERVICIOS  471110APENDICEPTOMIA POR LAPAROSCOPIA $686,813 SERVICIOS FACTURADOS NO CUENTAN CON TARIFA PACTADA, POR FAVOR VALIDAR SI EL SERVICIO SE ENCUENTRA BAJO COTIZACION ANEXAR SOPORTE.CLAUDIA DIAZ"/>
    <n v="0"/>
    <n v="2141700"/>
    <m/>
    <m/>
    <m/>
    <m/>
    <m/>
    <m/>
    <d v="2023-02-21T00:00:00"/>
    <m/>
    <n v="9"/>
    <m/>
    <s v="SI"/>
    <n v="1"/>
    <n v="21001231"/>
    <n v="20230413"/>
    <n v="2141700"/>
    <n v="0"/>
    <m/>
    <n v="13062023"/>
  </r>
  <r>
    <n v="891300047"/>
    <s v="CLINICA PALMIRA S.A"/>
    <s v="CHE"/>
    <n v="14102"/>
    <s v="CHE"/>
    <n v="14102"/>
    <s v="CHE_14102"/>
    <s v="891300047_CHE_14102"/>
    <d v="2023-02-21T00:00:00"/>
    <n v="1387816"/>
    <n v="404012"/>
    <s v="C)Glosas total pendiente por respuesta de IPS"/>
    <x v="3"/>
    <m/>
    <m/>
    <m/>
    <s v="OK"/>
    <n v="1387816"/>
    <n v="0"/>
    <s v="GLOSA"/>
    <n v="404012"/>
    <s v="FACTURACION: SE APLIA GLOSA A EL SERVICIOS 890701 CONSULTA DE URGENCIAS, AYUDAS DIAGNOSTICAS (LAB. Y RX) COMPRENDIDAS DENTRO DE LA URGENCIA, SALA DE CURACIONES, MEDICAMENTOS E INSUMOS DENTRO DE LA URGENCIA, AL VALIDAR INFORMACION NO SE EVIDENCIA TARIFA PACTADA PARA ESTOS SERVICIOS . CLAUDIA DIAZ"/>
    <n v="983804"/>
    <n v="404012"/>
    <m/>
    <m/>
    <m/>
    <m/>
    <m/>
    <n v="231148516361426"/>
    <d v="2023-02-21T00:00:00"/>
    <m/>
    <n v="9"/>
    <m/>
    <s v="SI"/>
    <n v="1"/>
    <n v="21001231"/>
    <n v="20230413"/>
    <n v="1387816"/>
    <n v="0"/>
    <m/>
    <n v="13062023"/>
  </r>
  <r>
    <n v="891300047"/>
    <s v="CLINICA PALMIRA S.A"/>
    <s v="CHE"/>
    <n v="14109"/>
    <s v="CHE"/>
    <n v="14109"/>
    <s v="CHE_14109"/>
    <s v="891300047_CHE_14109"/>
    <d v="2023-02-21T00:00:00"/>
    <n v="10081273"/>
    <n v="634286"/>
    <s v="C)Glosas total pendiente por respuesta de IPS"/>
    <x v="3"/>
    <m/>
    <m/>
    <m/>
    <s v="OK"/>
    <n v="10081273"/>
    <n v="0"/>
    <s v="GLOSA"/>
    <n v="634286"/>
    <s v="RX DE MUÑECA FACTURAN 2 INTERPRETAN 1 $24,636 - FACTURACION 102 INTERCONSULTA DE ORTOPEDIA NO FACTURABLE PACIENTE LLEVADO A PROCEDIMIENTO QUIRURGICO $43,888 SE APLICA GLOSA AL MATERIAL DE OSTEOSINTESIS TORNILLO DE BLOQUEO FACTURAN 7 Y EN LA FACTURA DE COMPRA DEL MATERIAL SOLO SE EVIDENCIAN 6 SE GLOSA 1 419,209 SE APLICA GLOSA A LOS SERVICIOS: 890701 CONSULTA DE URGENCIAS - RADIOGRAFIAS - AYUDAS DIAGNOSTICAS (TODOS LLABORATORIOS) SERVICIOS NO PACTADOS CON LA IPS 146,553CLAUDIA DIAZ"/>
    <n v="9446987"/>
    <n v="634286"/>
    <m/>
    <m/>
    <m/>
    <m/>
    <m/>
    <n v="231148516351043"/>
    <d v="2023-02-21T00:00:00"/>
    <m/>
    <n v="9"/>
    <m/>
    <s v="SI"/>
    <n v="1"/>
    <n v="21001231"/>
    <n v="20230413"/>
    <n v="10081273"/>
    <n v="0"/>
    <m/>
    <n v="13062023"/>
  </r>
  <r>
    <n v="891300047"/>
    <s v="CLINICA PALMIRA S.A"/>
    <s v="FECP"/>
    <n v="13080"/>
    <s v="FECP"/>
    <n v="13080"/>
    <s v="FECP_13080"/>
    <s v="891300047_FECP_13080"/>
    <d v="2021-01-18T00:00:00"/>
    <n v="297826"/>
    <n v="297826"/>
    <s v="C)Glosas total pendiente por respuesta de IPS"/>
    <x v="2"/>
    <m/>
    <m/>
    <m/>
    <s v="OK"/>
    <n v="297826"/>
    <n v="0"/>
    <s v="DEVOLUCION"/>
    <n v="297826"/>
    <s v="Se sostiene devolucion deben anexar resultado de los laboratorios facturados segun marco normativo res 3047.y cumplir con los requisitos de resolucion 1463. reportar ante sismuestra los lab facturados. carolina a"/>
    <n v="0"/>
    <n v="297826"/>
    <m/>
    <m/>
    <m/>
    <m/>
    <m/>
    <m/>
    <d v="2021-01-18T00:00:00"/>
    <m/>
    <n v="9"/>
    <m/>
    <s v="SI"/>
    <n v="3"/>
    <n v="21001231"/>
    <n v="20210922"/>
    <n v="297826"/>
    <n v="0"/>
    <m/>
    <n v="13062023"/>
  </r>
  <r>
    <n v="891300047"/>
    <s v="CLINICA PALMIRA S.A"/>
    <s v="FECP"/>
    <n v="13099"/>
    <s v="FECP"/>
    <n v="13099"/>
    <s v="FECP_13099"/>
    <s v="891300047_FECP_13099"/>
    <d v="2021-01-18T00:00:00"/>
    <n v="297826"/>
    <n v="297826"/>
    <s v="C)Glosas total pendiente por respuesta de IPS"/>
    <x v="2"/>
    <m/>
    <m/>
    <m/>
    <s v="OK"/>
    <n v="297826"/>
    <n v="0"/>
    <s v="DEVOLUCION"/>
    <n v="297826"/>
    <s v="Se devuelve cuenta con lo suministrado,validar soportes anexados,pues no envian el resultado de lab 908856;anexar soportes SISMUESTRAS de los 2 lab;solicitar autorizacion para labal correo autorizacionescap@epscomfenalcovalle.com.co"/>
    <n v="0"/>
    <n v="297826"/>
    <m/>
    <m/>
    <m/>
    <m/>
    <m/>
    <m/>
    <d v="2021-01-18T00:00:00"/>
    <m/>
    <n v="9"/>
    <m/>
    <s v="SI"/>
    <n v="1"/>
    <n v="21001231"/>
    <n v="20210407"/>
    <n v="297826"/>
    <n v="0"/>
    <m/>
    <n v="13062023"/>
  </r>
  <r>
    <n v="891300047"/>
    <s v="CLINICA PALMIRA S.A"/>
    <s v="CHE"/>
    <n v="15321"/>
    <s v="CHE"/>
    <n v="15321"/>
    <s v="CHE_15321"/>
    <s v="891300047_CHE_15321"/>
    <d v="2023-04-26T00:00:00"/>
    <n v="12620417"/>
    <n v="12620417"/>
    <s v="C)Glosas total pendiente por respuesta de IPS"/>
    <x v="2"/>
    <m/>
    <m/>
    <m/>
    <s v="OK"/>
    <n v="12620417"/>
    <n v="0"/>
    <s v="DEVOLUCION"/>
    <n v="12620417"/>
    <s v="AUTORIZACION: SE REALIZA DEVOLUCION DE LA FACTURA, AL VALIDAR INFORMACION NO SE EVIDENCIA AUTORIZACION (NAP DE 15 DIGITOS)PARA LOS SERVICIOS FACTURADOS, POR FAVOR VALIDAR CON EL ARA ENCARGADA. FACTURA SUJETA A AUDITORIA PERTINENTE PENDIENTE"/>
    <n v="0"/>
    <n v="12620417"/>
    <m/>
    <m/>
    <m/>
    <m/>
    <m/>
    <m/>
    <d v="2023-04-26T00:00:00"/>
    <m/>
    <n v="9"/>
    <m/>
    <s v="SI"/>
    <n v="1"/>
    <n v="21001231"/>
    <n v="20230521"/>
    <n v="12620417"/>
    <n v="0"/>
    <m/>
    <n v="13062023"/>
  </r>
  <r>
    <n v="891300047"/>
    <s v="CLINICA PALMIRA S.A"/>
    <s v="CHE"/>
    <n v="15322"/>
    <s v="CHE"/>
    <n v="15322"/>
    <s v="CHE_15322"/>
    <s v="891300047_CHE_15322"/>
    <d v="2023-04-26T00:00:00"/>
    <n v="11292539"/>
    <n v="11292539"/>
    <s v="C)Glosas total pendiente por respuesta de IPS"/>
    <x v="2"/>
    <m/>
    <m/>
    <m/>
    <s v="OK"/>
    <n v="11292539"/>
    <n v="0"/>
    <s v="DEVOLUCION"/>
    <n v="11292539"/>
    <s v="AUTORIZACION: SE REALIZA DEVOLUCION DE LA FACTURA, AL VALIDAR INFORMACION NO SE EVIDENCIA AUTORIZACION PARA LOS SERVICIO FACTURADOS (NAP DE 15 DIGITOS) POR FAVOR VALIDAR INFORMACION CON EL AREA ENCARGADA. FACTURA SUJETA A AUDITORIA DE PERTINENCIA PENDIENTE. CLAUDIA DIAZ"/>
    <n v="0"/>
    <n v="11292539"/>
    <m/>
    <m/>
    <m/>
    <m/>
    <m/>
    <m/>
    <d v="2023-04-26T00:00:00"/>
    <m/>
    <n v="9"/>
    <m/>
    <s v="SI"/>
    <n v="1"/>
    <n v="21001231"/>
    <n v="20230521"/>
    <n v="11292539"/>
    <n v="0"/>
    <m/>
    <n v="13062023"/>
  </r>
  <r>
    <n v="891300047"/>
    <s v="CLINICA PALMIRA S.A"/>
    <s v="FECP"/>
    <n v="12998"/>
    <s v="FECP"/>
    <n v="12998"/>
    <s v="FECP_12998"/>
    <s v="891300047_FECP_12998"/>
    <d v="2021-01-16T00:00:00"/>
    <n v="216994"/>
    <n v="216994"/>
    <s v="C)Glosas total pendiente por respuesta de IPS"/>
    <x v="2"/>
    <m/>
    <m/>
    <m/>
    <s v="OK"/>
    <n v="216994"/>
    <n v="0"/>
    <s v="DEVOLUCION"/>
    <n v="216994"/>
    <s v="Se devuelve cuenta medica con soportes suministrados,validar paciente trabajador del area de la salud.decreto 676 2020,cobro acargo de ARL.carolina a"/>
    <n v="0"/>
    <n v="216994"/>
    <m/>
    <m/>
    <m/>
    <m/>
    <m/>
    <m/>
    <d v="2021-01-16T00:00:00"/>
    <m/>
    <n v="9"/>
    <m/>
    <s v="SI"/>
    <n v="1"/>
    <n v="21001231"/>
    <n v="20210215"/>
    <n v="216994"/>
    <n v="0"/>
    <m/>
    <n v="13062023"/>
  </r>
  <r>
    <n v="891300047"/>
    <s v="CLINICA PALMIRA S.A"/>
    <s v="FECP"/>
    <n v="13009"/>
    <s v="FECP"/>
    <n v="13009"/>
    <s v="FECP_13009"/>
    <s v="891300047_FECP_13009"/>
    <d v="2021-01-16T00:00:00"/>
    <n v="216994"/>
    <n v="216994"/>
    <s v="C)Glosas total pendiente por respuesta de IPS"/>
    <x v="2"/>
    <m/>
    <m/>
    <m/>
    <s v="OK"/>
    <n v="216994"/>
    <n v="0"/>
    <s v="DEVOLUCION"/>
    <n v="216994"/>
    <s v="Se devuelve cuenta medica con soportes suministrados,paciente trabajador del area de la salud. laboratorio a cargo de ARL segun decreto 676.CAROLINA ARANGO"/>
    <n v="0"/>
    <n v="216994"/>
    <m/>
    <m/>
    <m/>
    <m/>
    <m/>
    <m/>
    <d v="2021-01-16T00:00:00"/>
    <m/>
    <n v="9"/>
    <m/>
    <s v="SI"/>
    <n v="1"/>
    <n v="21001231"/>
    <n v="20210215"/>
    <n v="216994"/>
    <n v="0"/>
    <m/>
    <n v="13062023"/>
  </r>
  <r>
    <n v="891300047"/>
    <s v="CLINICA PALMIRA S.A"/>
    <s v="FECP"/>
    <n v="13072"/>
    <s v="FECP"/>
    <n v="13072"/>
    <s v="FECP_13072"/>
    <s v="891300047_FECP_13072"/>
    <d v="2021-01-18T00:00:00"/>
    <n v="297826"/>
    <n v="297826"/>
    <s v="C)Glosas total pendiente por respuesta de IPS"/>
    <x v="2"/>
    <m/>
    <m/>
    <m/>
    <s v="OK"/>
    <n v="297826"/>
    <n v="0"/>
    <s v="DEVOLUCION"/>
    <n v="297826"/>
    <s v="Se devuelve cuenta medica con soportes suministrados, paciene presentado es trabajador de la salud, con cargo a ARL VALIDAR DECRETO 676 DE 2020.CAROLINA ARANGO"/>
    <n v="0"/>
    <n v="297826"/>
    <m/>
    <m/>
    <m/>
    <m/>
    <m/>
    <m/>
    <d v="2021-01-18T00:00:00"/>
    <m/>
    <n v="9"/>
    <m/>
    <s v="SI"/>
    <n v="1"/>
    <n v="21001231"/>
    <n v="20210215"/>
    <n v="297826"/>
    <n v="0"/>
    <m/>
    <n v="13062023"/>
  </r>
  <r>
    <n v="891300047"/>
    <s v="CLINICA PALMIRA S.A"/>
    <s v="FECP"/>
    <n v="22047"/>
    <s v="FECP"/>
    <n v="22047"/>
    <s v="FECP_22047"/>
    <s v="891300047_FECP_22047"/>
    <d v="2021-05-12T00:00:00"/>
    <n v="80832"/>
    <n v="80832"/>
    <s v="C)Glosas total pendiente por respuesta de IPS"/>
    <x v="2"/>
    <m/>
    <m/>
    <m/>
    <s v="OK"/>
    <n v="80832"/>
    <n v="0"/>
    <s v="DEVOLUCION"/>
    <n v="80832"/>
    <s v="Se sostiene devolución, presentan factura sinresultado de laboratorio facturado, no adjuntan sismuestra.validar todo el marco normativo RESOLICIÓN 1463.Presentar factura con soportes completos. CAROLINA ARANGO"/>
    <n v="0"/>
    <n v="80832"/>
    <m/>
    <m/>
    <m/>
    <m/>
    <m/>
    <m/>
    <d v="2021-05-12T00:00:00"/>
    <m/>
    <n v="9"/>
    <m/>
    <s v="SI"/>
    <n v="3"/>
    <n v="21001231"/>
    <n v="20210922"/>
    <n v="80832"/>
    <n v="0"/>
    <m/>
    <n v="13062023"/>
  </r>
  <r>
    <n v="891300047"/>
    <s v="CLINICA PALMIRA S.A"/>
    <s v="FECP"/>
    <n v="24883"/>
    <s v="FECP"/>
    <n v="24883"/>
    <s v="FECP_24883"/>
    <s v="891300047_FECP_24883"/>
    <d v="2021-06-22T00:00:00"/>
    <n v="80832"/>
    <n v="80832"/>
    <s v="C)Glosas total pendiente por respuesta de IPS"/>
    <x v="2"/>
    <m/>
    <m/>
    <m/>
    <s v="OK"/>
    <n v="80832"/>
    <n v="0"/>
    <s v="DEVOLUCION"/>
    <n v="80832"/>
    <s v="se devuelve cuenta medica con soportes suministrados paciente facturado desempeña como aux de enfermeria en la institución, facturacion a cargo de ARL CORRESPONDIENTE.SEGUN DECRETO676 CAROLINA A"/>
    <n v="0"/>
    <n v="80832"/>
    <m/>
    <m/>
    <m/>
    <m/>
    <m/>
    <n v="999999999999999"/>
    <d v="2021-06-22T00:00:00"/>
    <m/>
    <n v="9"/>
    <m/>
    <s v="SI"/>
    <n v="1"/>
    <n v="21001231"/>
    <n v="20210716"/>
    <n v="80832"/>
    <n v="0"/>
    <m/>
    <n v="13062023"/>
  </r>
  <r>
    <n v="891300047"/>
    <s v="CLINICA PALMIRA S.A"/>
    <s v="FECP"/>
    <n v="25514"/>
    <s v="FECP"/>
    <n v="25514"/>
    <s v="FECP_25514"/>
    <s v="891300047_FECP_25514"/>
    <d v="2021-07-01T00:00:00"/>
    <n v="216994"/>
    <n v="216994"/>
    <s v="C)Glosas total pendiente por respuesta de IPS"/>
    <x v="2"/>
    <m/>
    <m/>
    <m/>
    <s v="OK"/>
    <n v="216994"/>
    <n v="0"/>
    <s v="DEVOLUCION"/>
    <n v="216994"/>
    <s v="Se devuelve cuenta medica covid,#1 facturan paciente el cual labora como medico segun relato de causa de consulta,#2 segun DECRETO 676 El paciente debe ser asumido por la ARL encargada. carolina arango"/>
    <n v="0"/>
    <n v="216994"/>
    <m/>
    <m/>
    <m/>
    <m/>
    <m/>
    <m/>
    <d v="2021-07-01T00:00:00"/>
    <m/>
    <n v="9"/>
    <m/>
    <s v="SI"/>
    <n v="1"/>
    <n v="21001231"/>
    <n v="20210813"/>
    <n v="216994"/>
    <n v="0"/>
    <m/>
    <n v="13062023"/>
  </r>
  <r>
    <n v="891300047"/>
    <s v="CLINICA PALMIRA S.A"/>
    <s v="FECP"/>
    <n v="25990"/>
    <s v="FECP"/>
    <n v="25990"/>
    <s v="FECP_25990"/>
    <s v="891300047_FECP_25990"/>
    <d v="2021-07-08T00:00:00"/>
    <n v="80832"/>
    <n v="80832"/>
    <s v="C)Glosas total pendiente por respuesta de IPS"/>
    <x v="2"/>
    <m/>
    <m/>
    <m/>
    <s v="OK"/>
    <n v="80832"/>
    <n v="0"/>
    <s v="DEVOLUCION"/>
    <n v="80832"/>
    <s v="Se devuelve cuenta medica con soportes anexados,#1usuario facturado es trabajador del area de la salud no procedente a cobro segun DECRETO 676 DEBE SER ASUMIDO POR LA ARL. CAROLINA ARANGO"/>
    <n v="0"/>
    <n v="80832"/>
    <m/>
    <m/>
    <m/>
    <m/>
    <m/>
    <m/>
    <d v="2021-07-08T00:00:00"/>
    <m/>
    <n v="9"/>
    <m/>
    <s v="SI"/>
    <n v="1"/>
    <n v="21001231"/>
    <n v="20210813"/>
    <n v="80832"/>
    <n v="0"/>
    <m/>
    <n v="13062023"/>
  </r>
  <r>
    <n v="891300047"/>
    <s v="CLINICA PALMIRA S.A"/>
    <s v="FECP"/>
    <n v="26587"/>
    <s v="FECP"/>
    <n v="26587"/>
    <s v="FECP_26587"/>
    <s v="891300047_FECP_26587"/>
    <d v="2021-07-17T00:00:00"/>
    <n v="297826"/>
    <n v="297826"/>
    <s v="C)Glosas total pendiente por respuesta de IPS"/>
    <x v="2"/>
    <m/>
    <m/>
    <m/>
    <s v="OK"/>
    <n v="297826"/>
    <n v="0"/>
    <s v="DEVOLUCION"/>
    <n v="297826"/>
    <s v="Se devuelve cuenta medica con soportes suministrados,anexanel resultado de un solo laboratorio 906340 pendiente resultado de 908856.solicitar autorización a los correosautorizacionescap@EPSComfenalcovalle.com.co carolina a"/>
    <n v="0"/>
    <n v="297826"/>
    <m/>
    <m/>
    <m/>
    <m/>
    <m/>
    <m/>
    <d v="2021-07-17T00:00:00"/>
    <m/>
    <n v="9"/>
    <m/>
    <s v="SI"/>
    <n v="1"/>
    <n v="21001231"/>
    <n v="20210813"/>
    <n v="297826"/>
    <n v="0"/>
    <m/>
    <n v="13062023"/>
  </r>
  <r>
    <n v="891300047"/>
    <s v="CLINICA PALMIRA S.A"/>
    <s v="FECP"/>
    <n v="29566"/>
    <s v="FECP"/>
    <n v="29566"/>
    <s v="FECP_29566"/>
    <s v="891300047_FECP_29566"/>
    <d v="2021-08-17T00:00:00"/>
    <n v="297826"/>
    <n v="297826"/>
    <s v="C)Glosas total pendiente por respuesta de IPS"/>
    <x v="2"/>
    <m/>
    <m/>
    <m/>
    <s v="OK"/>
    <n v="297826"/>
    <n v="0"/>
    <s v="DEVOLUCION"/>
    <n v="297826"/>
    <s v="Se devuelve cuenta medica Covid con soportes presentados,reprtar laboratorio en SISMUESTRA REQUISITOS DE RESOLUCIÓN 1463Para auditoria y tramite de pago. carolina a"/>
    <n v="0"/>
    <n v="297826"/>
    <m/>
    <m/>
    <m/>
    <m/>
    <m/>
    <m/>
    <d v="2021-08-17T00:00:00"/>
    <m/>
    <n v="9"/>
    <m/>
    <s v="SI"/>
    <n v="1"/>
    <n v="21001231"/>
    <n v="20210915"/>
    <n v="297826"/>
    <n v="0"/>
    <m/>
    <n v="13062023"/>
  </r>
  <r>
    <n v="891300047"/>
    <s v="CLINICA PALMIRA S.A"/>
    <s v="FECP"/>
    <n v="29940"/>
    <s v="FECP"/>
    <n v="29940"/>
    <s v="FECP_29940"/>
    <s v="891300047_FECP_29940"/>
    <d v="2021-08-20T00:00:00"/>
    <n v="80832"/>
    <n v="80832"/>
    <s v="C)Glosas total pendiente por respuesta de IPS"/>
    <x v="2"/>
    <m/>
    <m/>
    <m/>
    <s v="OK"/>
    <n v="80832"/>
    <n v="0"/>
    <s v="DEVOLUCION"/>
    <n v="80832"/>
    <s v="Se devuelve cuenta medica COVID validar el reporte en la base sismuestra requisito de RES 1463 Para auditoria y tramitee pago, carolin aa"/>
    <n v="0"/>
    <n v="80832"/>
    <m/>
    <m/>
    <m/>
    <m/>
    <m/>
    <m/>
    <d v="2021-08-20T00:00:00"/>
    <m/>
    <n v="9"/>
    <m/>
    <s v="SI"/>
    <n v="1"/>
    <n v="21001231"/>
    <n v="20210915"/>
    <n v="80832"/>
    <n v="0"/>
    <m/>
    <n v="13062023"/>
  </r>
  <r>
    <n v="891300047"/>
    <s v="CLINICA PALMIRA S.A"/>
    <s v="FECP"/>
    <n v="30240"/>
    <s v="FECP"/>
    <n v="30240"/>
    <s v="FECP_30240"/>
    <s v="891300047_FECP_30240"/>
    <d v="2021-08-23T00:00:00"/>
    <n v="80832"/>
    <n v="80832"/>
    <s v="C)Glosas total pendiente por respuesta de IPS"/>
    <x v="2"/>
    <m/>
    <m/>
    <m/>
    <s v="OK"/>
    <n v="80832"/>
    <n v="0"/>
    <s v="DEVOLUCION"/>
    <n v="80832"/>
    <s v="Se devuelve cuenta medica covid, validar cargue de reporte en sismuestra antigeno no se encuentra reportado segun RESOLUCION 1463. reportar para continuidad de auditoria y tramitede pago"/>
    <n v="0"/>
    <n v="80832"/>
    <m/>
    <m/>
    <m/>
    <m/>
    <m/>
    <m/>
    <d v="2021-08-23T00:00:00"/>
    <m/>
    <n v="9"/>
    <m/>
    <s v="SI"/>
    <n v="1"/>
    <n v="21001231"/>
    <n v="20210915"/>
    <n v="80832"/>
    <n v="0"/>
    <m/>
    <n v="13062023"/>
  </r>
  <r>
    <n v="891300047"/>
    <s v="CLINICA PALMIRA S.A"/>
    <s v="FECP"/>
    <n v="31649"/>
    <s v="FECP"/>
    <n v="31649"/>
    <s v="FECP_31649"/>
    <s v="891300047_FECP_31649"/>
    <d v="2021-09-03T00:00:00"/>
    <n v="297826"/>
    <n v="297826"/>
    <s v="C)Glosas total pendiente por respuesta de IPS"/>
    <x v="2"/>
    <m/>
    <m/>
    <m/>
    <s v="OK"/>
    <n v="297826"/>
    <n v="0"/>
    <s v="DEVOLUCION"/>
    <n v="297826"/>
    <s v="Se devuelve cuenta medica covid,PCR NO PERTINENTE Pruebas de antigeno y PCR realizadas en menos de 24 horas,#2 laboratoro PCR tomadoel dia 28/07/2021 paciente egresa el 27/07/2021validar laboratorios realizados y su reporte EN SISMUESTRA.C"/>
    <n v="0"/>
    <n v="297826"/>
    <m/>
    <m/>
    <m/>
    <m/>
    <m/>
    <m/>
    <d v="2021-09-03T00:00:00"/>
    <m/>
    <n v="9"/>
    <m/>
    <s v="SI"/>
    <n v="1"/>
    <n v="21001231"/>
    <n v="20211014"/>
    <n v="297826"/>
    <n v="0"/>
    <m/>
    <n v="13062023"/>
  </r>
  <r>
    <n v="891300047"/>
    <s v="CLINICA PALMIRA S.A"/>
    <s v="FECP"/>
    <n v="31670"/>
    <s v="FECP"/>
    <n v="31670"/>
    <s v="FECP_31670"/>
    <s v="891300047_FECP_31670"/>
    <d v="2021-09-03T00:00:00"/>
    <n v="297826"/>
    <n v="297826"/>
    <s v="C)Glosas total pendiente por respuesta de IPS"/>
    <x v="2"/>
    <m/>
    <m/>
    <m/>
    <s v="OK"/>
    <n v="297826"/>
    <n v="0"/>
    <s v="DEVOLUCION"/>
    <n v="297826"/>
    <s v="Se devuelve cuenta covid con soportes presentados,#1 no anexan soporte sismuestra donde se evidencia reporte realizado de PCR facturada,REQUISITO PARA TRAMITE DE PAGO RESOLUCION 1463. reportar laboratorio PCR para continuidad de la cuenta,"/>
    <n v="0"/>
    <n v="297826"/>
    <m/>
    <m/>
    <m/>
    <m/>
    <m/>
    <m/>
    <d v="2021-09-03T00:00:00"/>
    <m/>
    <n v="9"/>
    <m/>
    <s v="SI"/>
    <n v="1"/>
    <n v="21001231"/>
    <n v="20211014"/>
    <n v="297826"/>
    <n v="0"/>
    <m/>
    <n v="13062023"/>
  </r>
  <r>
    <n v="891300047"/>
    <s v="CLINICA PALMIRA S.A"/>
    <s v="FECP"/>
    <n v="31676"/>
    <s v="FECP"/>
    <n v="31676"/>
    <s v="FECP_31676"/>
    <s v="891300047_FECP_31676"/>
    <d v="2021-09-03T00:00:00"/>
    <n v="297826"/>
    <n v="297826"/>
    <s v="C)Glosas total pendiente por respuesta de IPS"/>
    <x v="2"/>
    <m/>
    <m/>
    <m/>
    <s v="OK"/>
    <n v="297826"/>
    <n v="0"/>
    <s v="DEVOLUCION"/>
    <n v="297826"/>
    <s v="Se devuelve cuenta medica COVID, laboratorio 908856 no pertinente tomado en menos de 24 horas de diferencia con ANTIGENONEGATIVO. LINEAMIENTOS DEL MINISTERIO, Para procesamiento covid. CAROLINA A"/>
    <n v="0"/>
    <n v="297826"/>
    <m/>
    <m/>
    <m/>
    <m/>
    <m/>
    <m/>
    <d v="2021-09-03T00:00:00"/>
    <m/>
    <n v="9"/>
    <m/>
    <s v="SI"/>
    <n v="1"/>
    <n v="21001231"/>
    <n v="20211014"/>
    <n v="297826"/>
    <n v="0"/>
    <m/>
    <n v="13062023"/>
  </r>
  <r>
    <n v="891300047"/>
    <s v="CLINICA PALMIRA S.A"/>
    <s v="FECP"/>
    <n v="34956"/>
    <s v="FECP"/>
    <n v="34956"/>
    <s v="FECP_34956"/>
    <s v="891300047_FECP_34956"/>
    <d v="2021-10-14T00:00:00"/>
    <n v="216994"/>
    <n v="216994"/>
    <s v="C)Glosas total pendiente por respuesta de IPS"/>
    <x v="2"/>
    <m/>
    <m/>
    <m/>
    <s v="OK"/>
    <n v="216994"/>
    <n v="0"/>
    <s v="DEVOLUCION"/>
    <n v="216994"/>
    <s v="Se devuelve cuenta medica COVID con soportes presentados,anexr soporte FURAT REMITIDO A ARL Y EPS (RES.2851/2015)donde se informa que el paciente es sospechoso y respuesta del mismo,DECRETO 676/2020. ENFERMEDAD LABORAL, VALIDAR CON ARl.caro"/>
    <n v="0"/>
    <n v="216994"/>
    <m/>
    <m/>
    <m/>
    <m/>
    <m/>
    <m/>
    <d v="2021-10-14T00:00:00"/>
    <m/>
    <n v="9"/>
    <m/>
    <s v="SI"/>
    <n v="1"/>
    <n v="21001231"/>
    <n v="20211113"/>
    <n v="216994"/>
    <n v="0"/>
    <m/>
    <n v="13062023"/>
  </r>
  <r>
    <n v="891300047"/>
    <s v="CLINICA PALMIRA S.A"/>
    <s v="FECP"/>
    <n v="35410"/>
    <s v="FECP"/>
    <n v="35410"/>
    <s v="FECP_35410"/>
    <s v="891300047_FECP_35410"/>
    <d v="2021-10-17T00:00:00"/>
    <n v="216994"/>
    <n v="216994"/>
    <s v="C)Glosas total pendiente por respuesta de IPS"/>
    <x v="2"/>
    <m/>
    <m/>
    <m/>
    <s v="OK"/>
    <n v="216994"/>
    <n v="0"/>
    <s v="DEVOLUCION"/>
    <n v="216994"/>
    <s v="Se devuelve cuenta covid con soportes presentados,paciente facturado es trabajador del area de la salud.adjuntar soporte de FURAT donde reportan al trabajador y la respuesta del mismo. RES.2851/2015 DECRETO 676/2020. CAROLINA A"/>
    <n v="0"/>
    <n v="216994"/>
    <m/>
    <m/>
    <m/>
    <m/>
    <m/>
    <m/>
    <d v="2021-10-17T00:00:00"/>
    <m/>
    <n v="9"/>
    <m/>
    <s v="SI"/>
    <n v="1"/>
    <n v="21001231"/>
    <n v="20211113"/>
    <n v="216994"/>
    <n v="0"/>
    <m/>
    <n v="13062023"/>
  </r>
  <r>
    <n v="891300047"/>
    <s v="CLINICA PALMIRA S.A"/>
    <s v="FECP"/>
    <n v="35423"/>
    <s v="FECP"/>
    <n v="35423"/>
    <s v="FECP_35423"/>
    <s v="891300047_FECP_35423"/>
    <d v="2021-10-17T00:00:00"/>
    <n v="216994"/>
    <n v="216994"/>
    <s v="C)Glosas total pendiente por respuesta de IPS"/>
    <x v="2"/>
    <m/>
    <m/>
    <m/>
    <s v="OK"/>
    <n v="216994"/>
    <n v="0"/>
    <s v="DEVOLUCION"/>
    <n v="216994"/>
    <s v="Se devuelve cuenta medica covid,paciente facturado es trabajador de la salud segun lo descrito en historia clinica,ANEXAR SOPORTE DE FURAT DONDE REPORTAN A LA ARL CASO PACIENTE,RES2851/2015- DECRETO 676.2020 NO PROCEDE A COBRO EPS-carolina"/>
    <n v="0"/>
    <n v="216994"/>
    <m/>
    <m/>
    <m/>
    <m/>
    <m/>
    <m/>
    <d v="2021-10-17T00:00:00"/>
    <m/>
    <n v="9"/>
    <m/>
    <s v="SI"/>
    <n v="1"/>
    <n v="21001231"/>
    <n v="20211113"/>
    <n v="216994"/>
    <n v="0"/>
    <m/>
    <n v="13062023"/>
  </r>
  <r>
    <n v="891300047"/>
    <s v="CLINICA PALMIRA S.A"/>
    <s v="FECP"/>
    <n v="13990"/>
    <s v="FECP"/>
    <n v="13990"/>
    <s v="FECP_13990"/>
    <s v="891300047_FECP_13990"/>
    <d v="2021-01-29T00:00:00"/>
    <n v="316994"/>
    <n v="316994"/>
    <s v="C)Glosas total pendiente por respuesta de IPS"/>
    <x v="2"/>
    <m/>
    <m/>
    <m/>
    <s v="OK"/>
    <n v="316994"/>
    <n v="0"/>
    <s v="DEVOLUCION"/>
    <n v="316994"/>
    <s v="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
    <n v="0"/>
    <n v="316994"/>
    <m/>
    <m/>
    <m/>
    <m/>
    <m/>
    <m/>
    <d v="2021-01-29T00:00:00"/>
    <m/>
    <n v="9"/>
    <m/>
    <s v="SI"/>
    <n v="1"/>
    <n v="21001231"/>
    <n v="20210407"/>
    <n v="316994"/>
    <n v="0"/>
    <m/>
    <n v="13062023"/>
  </r>
  <r>
    <n v="891300047"/>
    <s v="CLINICA PALMIRA S.A"/>
    <s v="FECP"/>
    <n v="39608"/>
    <s v="FECP"/>
    <n v="39608"/>
    <s v="FECP_39608"/>
    <s v="891300047_FECP_39608"/>
    <d v="2021-11-25T00:00:00"/>
    <n v="216994"/>
    <n v="216994"/>
    <s v="C)Glosas total pendiente por respuesta de IPS"/>
    <x v="2"/>
    <m/>
    <m/>
    <m/>
    <s v="OK"/>
    <n v="216994"/>
    <n v="0"/>
    <s v="DEVOLUCION"/>
    <n v="216994"/>
    <s v="Se devuelve cuenta medica covid, no se evidencia soporte deSISMUESTRA requisito para pago deacuerdo a resolución 1463.anexar soporte del mismo ya que en base no se encuentra registro. carolina a"/>
    <n v="0"/>
    <n v="216994"/>
    <m/>
    <m/>
    <m/>
    <m/>
    <m/>
    <m/>
    <d v="2021-11-25T00:00:00"/>
    <m/>
    <n v="9"/>
    <m/>
    <s v="SI"/>
    <n v="1"/>
    <n v="21001231"/>
    <n v="20220111"/>
    <n v="216994"/>
    <n v="0"/>
    <m/>
    <n v="13062023"/>
  </r>
  <r>
    <n v="891300047"/>
    <s v="CLINICA PALMIRA S.A"/>
    <s v="FECP"/>
    <n v="49672"/>
    <s v="FECP"/>
    <n v="49672"/>
    <s v="FECP_49672"/>
    <s v="891300047_FECP_49672"/>
    <d v="2022-02-25T00:00:00"/>
    <n v="297826"/>
    <n v="297826"/>
    <s v="C)Glosas total pendiente por respuesta de IPS"/>
    <x v="2"/>
    <m/>
    <m/>
    <m/>
    <s v="OK"/>
    <n v="297826"/>
    <n v="0"/>
    <s v="DEVOLUCION"/>
    <n v="297826"/>
    <s v="COVID 19- Antigeno no respotardo en sismuestra,Deyce"/>
    <n v="0"/>
    <n v="297826"/>
    <m/>
    <m/>
    <m/>
    <m/>
    <m/>
    <m/>
    <d v="2022-02-25T00:00:00"/>
    <m/>
    <n v="9"/>
    <m/>
    <s v="SI"/>
    <n v="1"/>
    <n v="21001231"/>
    <n v="20220317"/>
    <n v="297826"/>
    <n v="0"/>
    <m/>
    <n v="13062023"/>
  </r>
  <r>
    <n v="891300047"/>
    <s v="CLINICA PALMIRA S.A"/>
    <s v="FECP"/>
    <n v="50377"/>
    <s v="FECP"/>
    <n v="50377"/>
    <s v="FECP_50377"/>
    <s v="891300047_FECP_50377"/>
    <d v="2022-03-03T00:00:00"/>
    <n v="216994"/>
    <n v="216994"/>
    <s v="C)Glosas total pendiente por respuesta de IPS"/>
    <x v="2"/>
    <m/>
    <m/>
    <m/>
    <s v="OK"/>
    <n v="216994"/>
    <n v="0"/>
    <s v="DEVOLUCION"/>
    <n v="216994"/>
    <s v="FACTURACION. se devuelve factura con soportes completos,por que esta mal reportada  cis muestra, favor corregirfecha para continuar tramite,yufrey hernandez truque."/>
    <n v="0"/>
    <n v="216994"/>
    <m/>
    <m/>
    <m/>
    <m/>
    <m/>
    <m/>
    <d v="2022-03-03T00:00:00"/>
    <m/>
    <n v="9"/>
    <m/>
    <s v="SI"/>
    <n v="1"/>
    <n v="21001231"/>
    <n v="20220413"/>
    <n v="216994"/>
    <n v="0"/>
    <m/>
    <n v="13062023"/>
  </r>
  <r>
    <n v="891300047"/>
    <s v="CLINICA PALMIRA S.A"/>
    <s v="FECP"/>
    <n v="67092"/>
    <s v="FECP"/>
    <n v="67092"/>
    <s v="FECP_67092"/>
    <s v="891300047_FECP_67092"/>
    <d v="2022-05-26T00:00:00"/>
    <n v="203989"/>
    <n v="203989"/>
    <s v="C)Glosas total pendiente por respuesta de IPS"/>
    <x v="2"/>
    <m/>
    <m/>
    <m/>
    <s v="OK"/>
    <n v="203989"/>
    <n v="0"/>
    <s v="DEVOLUCION"/>
    <n v="203989"/>
    <s v="AUT: SE SOSTIENE DEVOLUCION AL VALIDAR EL NAP QUE INDICAN NO SE ENCUENTRA APTO PARA PAGO FAVOR SOLICITAR AUTORIZACION AL CORREO CAPAUTORIZACION@EPSCOMFENALCOVALLE.COM.CO PARA DAR TRAMITE.CLAUDIA DIAZ"/>
    <n v="0"/>
    <n v="203989"/>
    <m/>
    <m/>
    <m/>
    <m/>
    <m/>
    <m/>
    <d v="2022-05-26T00:00:00"/>
    <m/>
    <n v="9"/>
    <m/>
    <s v="SI"/>
    <n v="2"/>
    <n v="21001231"/>
    <n v="20220722"/>
    <n v="203989"/>
    <n v="0"/>
    <m/>
    <n v="13062023"/>
  </r>
  <r>
    <n v="891300047"/>
    <s v="CLINICA PALMIRA S.A"/>
    <s v="FECP"/>
    <n v="86275"/>
    <s v="FECP"/>
    <n v="86275"/>
    <s v="FECP_86275"/>
    <s v="891300047_FECP_86275"/>
    <d v="2022-09-04T00:00:00"/>
    <n v="152101"/>
    <n v="152101"/>
    <s v="C)Glosas total pendiente por respuesta de IPS"/>
    <x v="2"/>
    <m/>
    <m/>
    <m/>
    <s v="OK"/>
    <n v="152101"/>
    <n v="0"/>
    <s v="DEVOLUCION"/>
    <n v="152101"/>
    <s v="FACTURACION: SE DEVUELVE FACTURA NUMERO DE DOCUMENTO CE4907929 NO SE ENCUENTRA REGISTRADO EN REGISTRO AL CLIENTE, AAUTORIZACION 2223185524541700 NO EXISTE EN LA PLATAFORMADE LA CAP, FAVOR VALIDAR Y ENVIARNOS LOS DATOS CORRECTOS. NA"/>
    <n v="0"/>
    <n v="152101"/>
    <m/>
    <m/>
    <m/>
    <m/>
    <m/>
    <m/>
    <d v="2022-09-04T00:00:00"/>
    <m/>
    <n v="9"/>
    <m/>
    <s v="SI"/>
    <n v="1"/>
    <n v="21001231"/>
    <n v="20221013"/>
    <n v="152101"/>
    <n v="0"/>
    <m/>
    <n v="13062023"/>
  </r>
  <r>
    <n v="891300047"/>
    <s v="CLINICA PALMIRA S.A"/>
    <s v="FECP"/>
    <n v="86584"/>
    <s v="FECP"/>
    <n v="86584"/>
    <s v="FECP_86584"/>
    <s v="891300047_FECP_86584"/>
    <d v="2022-09-07T00:00:00"/>
    <n v="60740"/>
    <n v="60740"/>
    <s v="C)Glosas total pendiente por respuesta de IPS"/>
    <x v="2"/>
    <m/>
    <m/>
    <m/>
    <s v="OK"/>
    <n v="60740"/>
    <n v="0"/>
    <s v="DEVOLUCION"/>
    <n v="60740"/>
    <s v="AUT: SE DEVUELVE FACTURA NO SE EVIDENCIA AUTORIZACIONLA AUT 222418524588781 NO EXISTE EN LA PLATAFORMA DE AUT.POR FAVOR VALIDAR Y/O SOLICITAR NUEVA AUTORIZACION.NANCY"/>
    <n v="0"/>
    <n v="60740"/>
    <m/>
    <m/>
    <m/>
    <m/>
    <m/>
    <m/>
    <d v="2022-09-07T00:00:00"/>
    <m/>
    <n v="9"/>
    <m/>
    <s v="SI"/>
    <n v="1"/>
    <n v="21001231"/>
    <n v="20221013"/>
    <n v="60740"/>
    <n v="0"/>
    <m/>
    <n v="13062023"/>
  </r>
  <r>
    <n v="891300047"/>
    <s v="CLINICA PALMIRA S.A"/>
    <s v="FECP"/>
    <n v="89290"/>
    <s v="FECP"/>
    <n v="89290"/>
    <s v="FECP_89290"/>
    <s v="891300047_FECP_89290"/>
    <d v="2022-09-24T00:00:00"/>
    <n v="17223"/>
    <n v="17223"/>
    <s v="C)Glosas total pendiente por respuesta de IPS"/>
    <x v="2"/>
    <m/>
    <m/>
    <m/>
    <s v="OK"/>
    <n v="17223"/>
    <n v="0"/>
    <s v="DEVOLUCION"/>
    <n v="17223"/>
    <s v="AUT:DEVOLUCION DE FACTURA CON SOPORTES COMPLETOS: LA AUTORIZCION 221863058370430 SE PRESENTO CON LA FACTURA FECP-82588POR LO CUAL NO ES PROCEDENTE PARA PAGO.KEVIN YALANDA"/>
    <n v="0"/>
    <n v="17223"/>
    <m/>
    <m/>
    <m/>
    <m/>
    <m/>
    <m/>
    <d v="2022-09-24T00:00:00"/>
    <m/>
    <n v="9"/>
    <m/>
    <s v="SI"/>
    <n v="1"/>
    <n v="21001231"/>
    <n v="20221013"/>
    <n v="17223"/>
    <n v="0"/>
    <m/>
    <n v="13062023"/>
  </r>
  <r>
    <n v="891300047"/>
    <s v="CLINICA PALMIRA S.A"/>
    <s v="FECP"/>
    <n v="96023"/>
    <s v="FECP"/>
    <n v="96023"/>
    <s v="FECP_96023"/>
    <s v="891300047_FECP_96023"/>
    <d v="2022-10-27T00:00:00"/>
    <n v="17223"/>
    <n v="17223"/>
    <s v="C)Glosas total pendiente por respuesta de IPS"/>
    <x v="2"/>
    <m/>
    <m/>
    <m/>
    <s v="OK"/>
    <n v="17223"/>
    <n v="0"/>
    <s v="DEVOLUCION"/>
    <n v="17223"/>
    <s v="AUTOIRZACION:DEVOLUCION DE FACTURA CON SOPORTES COMPLETOS: 1LA AUTORIZACION PRESENTADA No.222593360389421 FUE PRESENTADA CON LA FACTURA FECP 93095, NO ES PROCEDENTE PARA PAGO POR PARTE DE LA EPS. KEVIN YALANDA"/>
    <n v="0"/>
    <n v="17223"/>
    <m/>
    <m/>
    <m/>
    <m/>
    <m/>
    <m/>
    <d v="2022-10-27T00:00:00"/>
    <m/>
    <n v="9"/>
    <m/>
    <s v="SI"/>
    <n v="1"/>
    <n v="21001231"/>
    <n v="20221115"/>
    <n v="17223"/>
    <n v="0"/>
    <m/>
    <n v="13062023"/>
  </r>
  <r>
    <n v="891300047"/>
    <s v="CLINICA PALMIRA S.A"/>
    <s v="FECP"/>
    <n v="98233"/>
    <s v="FECP"/>
    <n v="98233"/>
    <s v="FECP_98233"/>
    <s v="891300047_FECP_98233"/>
    <d v="2022-11-09T00:00:00"/>
    <n v="673976"/>
    <n v="673976"/>
    <s v="C)Glosas total pendiente por respuesta de IPS"/>
    <x v="2"/>
    <m/>
    <m/>
    <m/>
    <s v="OK"/>
    <n v="673976"/>
    <n v="0"/>
    <s v="DEVOLUCION"/>
    <n v="673976"/>
    <s v="PGP, SE REALIZA DEVOLUCION DE LA FACTURA, SERVICIOS FACTURADOS SE ENCUENTRAN INCLUIDOS EN EL PGP.CLAUDIA DIAZ"/>
    <n v="0"/>
    <n v="673976"/>
    <m/>
    <m/>
    <m/>
    <m/>
    <m/>
    <m/>
    <d v="2022-11-09T00:00:00"/>
    <m/>
    <n v="9"/>
    <m/>
    <s v="SI"/>
    <n v="1"/>
    <n v="21001231"/>
    <n v="20221219"/>
    <n v="673976"/>
    <n v="0"/>
    <m/>
    <n v="13062023"/>
  </r>
  <r>
    <n v="891300047"/>
    <s v="CLINICA PALMIRA S.A"/>
    <s v="FECP"/>
    <n v="100033"/>
    <s v="FECP"/>
    <n v="100033"/>
    <s v="FECP_100033"/>
    <s v="891300047_FECP_100033"/>
    <d v="2022-11-23T00:00:00"/>
    <n v="216994"/>
    <n v="216994"/>
    <s v="C)Glosas total pendiente por respuesta de IPS"/>
    <x v="2"/>
    <m/>
    <m/>
    <m/>
    <s v="OK"/>
    <n v="216994"/>
    <n v="0"/>
    <s v="DEVOLUCION"/>
    <n v="216994"/>
    <s v="COVID, SE REALIZA DEVOLUCION DE LA FACTURA, POR FAVOR VALIDAR FECHAS DE RESULTADOS FACTURADAS, CONTRA FECHAS REPORTADASEN SISMUESTRA YA QUE PRESENTAN INCONSISTENCIAS.CLAUDIA DIAZ"/>
    <n v="0"/>
    <n v="216994"/>
    <m/>
    <m/>
    <m/>
    <m/>
    <m/>
    <m/>
    <d v="2022-11-23T00:00:00"/>
    <m/>
    <n v="9"/>
    <m/>
    <s v="SI"/>
    <n v="1"/>
    <n v="21001231"/>
    <n v="20221219"/>
    <n v="216994"/>
    <n v="0"/>
    <m/>
    <n v="13062023"/>
  </r>
  <r>
    <n v="891300047"/>
    <s v="CLINICA PALMIRA S.A"/>
    <s v="FECP"/>
    <n v="107733"/>
    <s v="FECP"/>
    <n v="107733"/>
    <s v="FECP_107733"/>
    <s v="891300047_FECP_107733"/>
    <d v="2023-01-10T00:00:00"/>
    <n v="80863"/>
    <n v="80863"/>
    <s v="C)Glosas total pendiente por respuesta de IPS"/>
    <x v="2"/>
    <m/>
    <m/>
    <m/>
    <s v="OK"/>
    <n v="80863"/>
    <n v="0"/>
    <s v="DEVOLUCION"/>
    <n v="80863"/>
    <s v="COVID, SE REALIZA DEVOLUCION DE LA FACTURA, AL MOMENTO DE VALIDAR INFORMACION NO SE EVIDENCIA REGISTRO EN SISMUESTRA, POR FAVOR VALIDAR INFORMACION.CLAUDIA DIAZ"/>
    <n v="0"/>
    <n v="80863"/>
    <m/>
    <m/>
    <m/>
    <m/>
    <m/>
    <m/>
    <d v="2023-01-10T00:00:00"/>
    <m/>
    <n v="9"/>
    <m/>
    <s v="SI"/>
    <n v="1"/>
    <n v="21001231"/>
    <n v="20230210"/>
    <n v="80863"/>
    <n v="0"/>
    <m/>
    <n v="13062023"/>
  </r>
  <r>
    <n v="891300047"/>
    <s v="CLINICA PALMIRA S.A"/>
    <s v="FECP"/>
    <n v="108078"/>
    <s v="FECP"/>
    <n v="108078"/>
    <s v="FECP_108078"/>
    <s v="891300047_FECP_108078"/>
    <d v="2023-01-10T00:00:00"/>
    <n v="48106"/>
    <n v="48106"/>
    <s v="C)Glosas total pendiente por respuesta de IPS"/>
    <x v="2"/>
    <m/>
    <m/>
    <m/>
    <s v="OK"/>
    <n v="48106"/>
    <n v="0"/>
    <s v="DEVOLUCION"/>
    <n v="48106"/>
    <s v="SOPORTES: SE DEVUELVE FACTURA NO SE EVIDENCIA NOTA DEEVOLUCION DEL MEDICO, EPICRISIS INCOMPLETA.NANCY"/>
    <n v="0"/>
    <n v="48106"/>
    <m/>
    <m/>
    <m/>
    <m/>
    <m/>
    <m/>
    <d v="2023-01-10T00:00:00"/>
    <m/>
    <n v="9"/>
    <m/>
    <s v="SI"/>
    <n v="1"/>
    <n v="21001231"/>
    <n v="20230210"/>
    <n v="48106"/>
    <n v="0"/>
    <m/>
    <n v="13062023"/>
  </r>
  <r>
    <n v="891300047"/>
    <s v="CLINICA PALMIRA S.A"/>
    <s v="JVIM"/>
    <n v="433"/>
    <s v="JVIM"/>
    <n v="433"/>
    <s v="JVIM_433"/>
    <s v="891300047_JVIM_433"/>
    <d v="2022-12-23T00:00:00"/>
    <n v="43888"/>
    <n v="43888"/>
    <s v="C)Glosas total pendiente por respuesta de IPS"/>
    <x v="2"/>
    <m/>
    <m/>
    <m/>
    <s v="OK"/>
    <n v="43888"/>
    <n v="0"/>
    <s v="DEVOLUCION"/>
    <n v="43888"/>
    <s v="AUT. SE REALIZA DEVOLUCION DE LA FACTURA, AL MMOMENTO DE VALIDAR LA INFORMACION NO SE EVIDENCIA (NAP DE 15 DIGITOS) PARA LOS SERVICIOS FACUTURADOS, LA AUTORIZACION SOPORTADA 223053360326291 LA RADICARON CON LA FACTURA FECP100484 EL DIA 19/12/2022,  CLAUDIA MARCELA DIAZ"/>
    <n v="0"/>
    <n v="43888"/>
    <m/>
    <m/>
    <m/>
    <m/>
    <m/>
    <m/>
    <d v="2022-12-23T00:00:00"/>
    <m/>
    <n v="9"/>
    <m/>
    <s v="SI"/>
    <n v="1"/>
    <n v="21001231"/>
    <n v="20230117"/>
    <n v="43888"/>
    <n v="0"/>
    <m/>
    <n v="13062023"/>
  </r>
  <r>
    <n v="891300047"/>
    <s v="CLINICA PALMIRA S.A"/>
    <s v="FECP"/>
    <n v="78529"/>
    <s v="FECP"/>
    <n v="78529"/>
    <s v="FECP_78529"/>
    <s v="891300047_FECP_78529"/>
    <d v="2022-07-23T00:00:00"/>
    <n v="250267"/>
    <n v="250267"/>
    <s v="C)Glosas total pendiente por respuesta de IPS"/>
    <x v="2"/>
    <m/>
    <m/>
    <m/>
    <s v="OK"/>
    <n v="250267"/>
    <n v="0"/>
    <s v="DEVOLUCION"/>
    <n v="250267"/>
    <s v="AUT: SE DEVUELVE FACTURA AL VALIDAR NO SE EVIDENCIA AUTORIZACION POR LOS SERVICIOS PRESTADOS EL NAP QUE ANEXAN NO EXISTEFAVOR SOLICITAR AL CORREO CAPAUTORIZACIONES@EPSCOMFENALCOVALLE.COM.CO  NANCY C"/>
    <n v="0"/>
    <n v="250267"/>
    <m/>
    <m/>
    <m/>
    <m/>
    <m/>
    <m/>
    <d v="2022-07-23T00:00:00"/>
    <m/>
    <n v="9"/>
    <m/>
    <s v="SI"/>
    <n v="1"/>
    <n v="21001231"/>
    <n v="20220811"/>
    <n v="250267"/>
    <n v="0"/>
    <m/>
    <n v="13062023"/>
  </r>
  <r>
    <n v="891300047"/>
    <s v="CLINICA PALMIRA S.A"/>
    <s v="JVIM"/>
    <n v="13618"/>
    <s v="JVIM"/>
    <n v="13618"/>
    <s v="JVIM_13618"/>
    <s v="891300047_JVIM_13618"/>
    <d v="2023-03-22T00:00:00"/>
    <n v="3195034"/>
    <n v="3195034"/>
    <s v="C)Glosas total pendiente por respuesta de IPS"/>
    <x v="2"/>
    <m/>
    <m/>
    <m/>
    <s v="OK"/>
    <n v="3195034"/>
    <n v="0"/>
    <s v="DEVOLUCION"/>
    <n v="3195034"/>
    <s v="SOPORTES: SE REALIZA DEVOLUCION DE LA FACTURA, AL VALIDAR INFORMACION EL SERVICIO 814707 RELAJACION DE RETINACULO SE AUTORIZA BAJO COTIZACION, PERO NO SE ADJUNTA SOPORTE DE COTIZACION EN LA FACTURA, POR FAVOR VALIDAR Y ADJUNTAR SOPORTE QUESE REQUIERE PARA REALIZAR AUDITORIA DE LA CUENTA.CLAUDIA DIAZ"/>
    <n v="0"/>
    <n v="3195034"/>
    <m/>
    <m/>
    <m/>
    <m/>
    <m/>
    <m/>
    <d v="2023-03-22T00:00:00"/>
    <m/>
    <n v="9"/>
    <m/>
    <s v="SI"/>
    <n v="1"/>
    <n v="21001231"/>
    <n v="20230413"/>
    <n v="3195034"/>
    <n v="0"/>
    <m/>
    <n v="13062023"/>
  </r>
  <r>
    <n v="891300047"/>
    <s v="CLINICA PALMIRA S.A"/>
    <s v="JVIM"/>
    <n v="14176"/>
    <s v="JVIM"/>
    <n v="14176"/>
    <s v="JVIM_14176"/>
    <s v="891300047_JVIM_14176"/>
    <d v="2023-03-23T00:00:00"/>
    <n v="1246621"/>
    <n v="411463"/>
    <s v="C)Glosas total pendiente por respuesta de IPS"/>
    <x v="3"/>
    <m/>
    <m/>
    <m/>
    <s v="OK"/>
    <n v="1246621"/>
    <n v="0"/>
    <s v="GLOSA"/>
    <n v="411463"/>
    <s v="SE APLICA GLOSA AL SERVICIO 873122 RADIOGRAFIA DE ANTEBRAZONO AUTORIZADA, NO CUENTA CON TARIFA PACTADA PARA ESTE SERVICIO $24,240 -  SE APLICA GLOSA AL SERVICIO 042312 NEUROLISISDE NERVIIO EN ANTEBRAZO NO SE EVIDENCIA TARIFA PACTADA PARAEL SERVICIO,  NO ADJUNTA SOPORTE DE COTIZACION SE REQUIERE PARA AUDITORIA DE LA CUENTA 386,823CLAUDIA DIAZ"/>
    <n v="835158"/>
    <n v="411463"/>
    <m/>
    <m/>
    <m/>
    <m/>
    <m/>
    <n v="223273353378146"/>
    <d v="2023-03-23T00:00:00"/>
    <m/>
    <n v="9"/>
    <m/>
    <s v="SI"/>
    <n v="1"/>
    <n v="21001231"/>
    <n v="20230502"/>
    <n v="1246621"/>
    <n v="0"/>
    <m/>
    <n v="13062023"/>
  </r>
  <r>
    <n v="891300047"/>
    <s v="CLINICA PALMIRA S.A"/>
    <s v="JVIM"/>
    <n v="14191"/>
    <s v="JVIM"/>
    <n v="14191"/>
    <s v="JVIM_14191"/>
    <s v="891300047_JVIM_14191"/>
    <d v="2023-03-23T00:00:00"/>
    <n v="3404459"/>
    <n v="3404459"/>
    <s v="C)Glosas total pendiente por respuesta de IPS"/>
    <x v="2"/>
    <m/>
    <m/>
    <m/>
    <s v="OK"/>
    <n v="3404459"/>
    <n v="0"/>
    <s v="DEVOLUCION"/>
    <n v="3404459"/>
    <s v="SE REALIZA DEVOLUCION DE LA FACTURA, AL VALIDAR INFORMACIONNO SE EVIDENCIA COTIZACION PARA EL SERVICIO NO PACTADO 807604 SINOVECTOMIA, SE REQUIERE SOPORTE PARA AUDITORIA DE LA CUENTA, SE VALIDA  MATERIAL CUCHILLA PARA ARTROSCOPIA Y SE OBJEA VALOR, ESTA INCLUIDA DENTRO DEL PROCEDIMIENTO 807604 SINOVECTOMIA DE RODILLA VALOR $63,103 - SE EVIDENCIA MAYOR VALORCOBRADO EN INSUMO FACTURADO STERLING GREAT W. POR VALOR DE 840,722 SE RECONOCE ESTE VALOR MAS UN AUMENTO DEL 12% QUE EQUIVALE A 941,609, SE OBJETA LA DIFERENCIA COBRADA A LA EPS 178,905 CLAUDIA DIAZ"/>
    <n v="0"/>
    <n v="3404459"/>
    <m/>
    <m/>
    <m/>
    <m/>
    <m/>
    <m/>
    <d v="2023-03-23T00:00:00"/>
    <m/>
    <n v="9"/>
    <m/>
    <s v="SI"/>
    <n v="1"/>
    <n v="21001231"/>
    <n v="20230502"/>
    <n v="3404459"/>
    <n v="0"/>
    <m/>
    <n v="13062023"/>
  </r>
  <r>
    <n v="891300047"/>
    <s v="CLINICA PALMIRA S.A"/>
    <s v="JVIM"/>
    <n v="14196"/>
    <s v="JVIM"/>
    <n v="14196"/>
    <s v="JVIM_14196"/>
    <s v="891300047_JVIM_14196"/>
    <d v="2023-03-23T00:00:00"/>
    <n v="2143082"/>
    <n v="2143082"/>
    <s v="C)Glosas total pendiente por respuesta de IPS"/>
    <x v="2"/>
    <m/>
    <m/>
    <m/>
    <s v="OK"/>
    <n v="2143082"/>
    <n v="0"/>
    <s v="DEVOLUCION"/>
    <n v="2143082"/>
    <s v="SE REALIZA DEVOLUCION DE LA FACTURA, AL VALIDAR INFORMACIONSERVICIOS FACTURADOS NO PACTADOS CON LA IPS, SE REQUIERE SOPORTE DE COTIZACION DE LOS SERVICIOS PARA AUDITORIA DE LA CUENTA COMO INDICA LA AUTORIZACION SOPORTADA SE REQUIERE SOPORTE DE COTIZACION DE LOS PROCEDIMIENTOS , DEL INSUMO  CUCHILLAPARA ARTROSCOPIA, PARA CONTINUAR TRAMITE DE LA FACTURA. CLAUDIA DIAZ"/>
    <n v="0"/>
    <n v="2143082"/>
    <m/>
    <m/>
    <m/>
    <m/>
    <m/>
    <m/>
    <d v="2023-03-23T00:00:00"/>
    <m/>
    <n v="9"/>
    <m/>
    <s v="SI"/>
    <n v="1"/>
    <n v="21001231"/>
    <n v="20230502"/>
    <n v="2143082"/>
    <n v="0"/>
    <m/>
    <n v="13062023"/>
  </r>
  <r>
    <n v="891300047"/>
    <s v="CLINICA PALMIRA S.A"/>
    <s v="JVIM"/>
    <n v="689"/>
    <s v="JVIM"/>
    <n v="689"/>
    <s v="JVIM_689"/>
    <s v="891300047_JVIM_689"/>
    <d v="2022-12-30T00:00:00"/>
    <n v="17223"/>
    <n v="17223"/>
    <s v="C)Glosas total pendiente por respuesta de IPS"/>
    <x v="2"/>
    <m/>
    <m/>
    <m/>
    <s v="OK"/>
    <n v="17223"/>
    <n v="0"/>
    <s v="DEVOLUCION"/>
    <n v="17223"/>
    <s v="AUT. SE REALIZA DEVOLUCION DE LA FACTURA, AL MOMENTO DE VALIDAR INFORMACION NO SE EVIDENCIA AUTORIZACION (NAP DE 15 DIGITOS PARA LOS SERVICIOS FACTURASDOS, LA AUTORIZACION SOPORTADA 223393360569360 YA SE ENCUENTRA PAGA EN FACTURA RADICADAEN EL MES DE DICIEMBRE.CLAUDIA DIAZ"/>
    <n v="0"/>
    <n v="17223"/>
    <m/>
    <m/>
    <m/>
    <m/>
    <m/>
    <m/>
    <d v="2022-12-30T00:00:00"/>
    <m/>
    <n v="9"/>
    <m/>
    <s v="SI"/>
    <n v="1"/>
    <n v="21001231"/>
    <n v="20230117"/>
    <n v="17223"/>
    <n v="0"/>
    <m/>
    <n v="13062023"/>
  </r>
  <r>
    <n v="891300047"/>
    <s v="CLINICA PALMIRA S.A"/>
    <s v="JVIM"/>
    <n v="4013"/>
    <s v="JVIM"/>
    <n v="4013"/>
    <s v="JVIM_4013"/>
    <s v="891300047_JVIM_4013"/>
    <d v="2023-02-07T00:00:00"/>
    <n v="734440"/>
    <n v="734440"/>
    <s v="C)Glosas total pendiente por respuesta de IPS"/>
    <x v="2"/>
    <m/>
    <m/>
    <m/>
    <s v="OK"/>
    <n v="734440"/>
    <n v="0"/>
    <s v="DEVOLUCION"/>
    <n v="734440"/>
    <s v="AUTORIZACION, SE REALIZA DEVOLUCION DE LA FACTURA, AL MOMENT DE VALIDAR INFORMACION NO SE EVIDENCIA AUTORIZACION (NAP DE 15 DIGITOS) PARA LOS SERVICIOS DE ESTANCIA HOSPITALARIA (CUATRO CAMAS) Y PROCEDIMIENTOS, SE DEBE REALIZAR LA SOLICITUDCON EL AREA ENCARGADA POR FAVOR VALIDAR INFORMACION. LA AUTORIZACION PRESENTADA (223648524630898) SOLO CUBRE LA ATENCION INICIAL DE URGENCIA.SERVICIO 873501 FLUOROSPOIA COMO GUIA PARA PROCEDIMIENTO NOCONTRATADO CON LA IPS 77.445SERVICIO 873313 RX DE PIERNA AP, LATERAL CANT 2 POR 63.860 NO CONTRATADO CON LA IPSCLAUDIA DIAZ"/>
    <n v="0"/>
    <n v="734440"/>
    <m/>
    <m/>
    <m/>
    <m/>
    <m/>
    <m/>
    <d v="2023-02-07T00:00:00"/>
    <m/>
    <n v="9"/>
    <m/>
    <s v="SI"/>
    <n v="1"/>
    <n v="21001231"/>
    <n v="20230315"/>
    <n v="734440"/>
    <n v="0"/>
    <m/>
    <n v="13062023"/>
  </r>
  <r>
    <n v="891300047"/>
    <s v="CLINICA PALMIRA S.A"/>
    <s v="JVIM"/>
    <n v="5691"/>
    <s v="JVIM"/>
    <n v="5691"/>
    <s v="JVIM_5691"/>
    <s v="891300047_JVIM_5691"/>
    <d v="2023-02-17T00:00:00"/>
    <n v="1045173"/>
    <n v="1045173"/>
    <s v="C)Glosas total pendiente por respuesta de IPS"/>
    <x v="2"/>
    <m/>
    <m/>
    <m/>
    <s v="OK"/>
    <n v="1045173"/>
    <n v="0"/>
    <s v="DEVOLUCION"/>
    <n v="1045173"/>
    <s v="SE SOSTIENE DEVOLUCION DE LA FACTURA, POR FAVOR TENER EN CUENTA QUE SE INDICO EN LA NOTA DE DEVOLUCION ANTERIOR QUE LA AUTORIZACION ADJUNTA 223518516005418 SOLO ES PARA LA ATENCION INICIAL DE URGENCIA, SE DEBE REALIZAR LA GESTION CON EL AREA ENCARGADA PARA LA AUTORIZACION DE ESTANCIA Y PROCEDIMIENTOS REALIZADOS AL PACIENTE, YA QUE NO SE EVIDENCIA TRAZABILIDAD DE LOS ENVIOS DE CORREOS Y ANEXOS SOLICITANDO LA AUTORIZACION (NAP DE 15 DIGITOS)PARA LOS SERVICIOS DE INTERNACION, PROCEDIMIENTOS Y DEMAS QUE NO CUBRE LA URGENCIA.CLAUDIA DIAZ"/>
    <n v="0"/>
    <n v="1045173"/>
    <m/>
    <m/>
    <m/>
    <m/>
    <m/>
    <m/>
    <d v="2023-02-17T00:00:00"/>
    <m/>
    <n v="9"/>
    <m/>
    <s v="SI"/>
    <n v="2"/>
    <n v="21001231"/>
    <n v="20230502"/>
    <n v="1045173"/>
    <n v="0"/>
    <m/>
    <n v="13062023"/>
  </r>
  <r>
    <n v="891300047"/>
    <s v="CLINICA PALMIRA S.A"/>
    <s v="JVIM"/>
    <n v="5692"/>
    <s v="JVIM"/>
    <n v="5692"/>
    <s v="JVIM_5692"/>
    <s v="891300047_JVIM_5692"/>
    <d v="2023-02-17T00:00:00"/>
    <n v="1927079"/>
    <n v="63103"/>
    <s v="C)Glosas total pendiente por respuesta de IPS"/>
    <x v="3"/>
    <m/>
    <m/>
    <m/>
    <s v="OK"/>
    <n v="1927079"/>
    <n v="0"/>
    <s v="GLOSA"/>
    <n v="63103"/>
    <s v="FACTURACION, SE APLICA GLOSO AL MATERIAL FACTURADO CUCHILLAPARA ARTROSCOPIO AL MOMENTO DE VALIDAR INFORMACION NO SE EVIDENCIA EN LA NOTA QUIRURGICA LA UTILIZACION DEL MATERIAL. NO COMENTADO EN HC NI EN NOTA QUIRURGICA. CLAUDIA DIAZ"/>
    <n v="1863976"/>
    <n v="63103"/>
    <m/>
    <m/>
    <m/>
    <m/>
    <m/>
    <n v="223003353430700"/>
    <d v="2023-02-17T00:00:00"/>
    <m/>
    <n v="9"/>
    <m/>
    <s v="SI"/>
    <n v="1"/>
    <n v="21001231"/>
    <n v="20230315"/>
    <n v="1927079"/>
    <n v="0"/>
    <m/>
    <n v="13062023"/>
  </r>
  <r>
    <n v="891300047"/>
    <s v="CLINICA PALMIRA S.A"/>
    <s v="JVIM"/>
    <n v="8665"/>
    <s v="JVIM"/>
    <n v="8665"/>
    <s v="JVIM_8665"/>
    <s v="891300047_JVIM_8665"/>
    <d v="2023-02-28T00:00:00"/>
    <n v="1346247"/>
    <n v="1346247"/>
    <s v="C)Glosas total pendiente por respuesta de IPS"/>
    <x v="2"/>
    <m/>
    <m/>
    <m/>
    <s v="OK"/>
    <n v="1346247"/>
    <n v="0"/>
    <s v="DEVOLUCION"/>
    <n v="1346247"/>
    <s v="SOPORTES, SE REALIZA DEVOLUCION DE LA FACTURA, AL MOMENTO DE VALIDAR LA INFORMACION SE EVIDENCIA QUE EL SERVICIO 042314NEUROLISIS EN NERVIO DE MANO VIA ABIERTA POR 686.650 ESTA BAJO COTIZACION, NO SE EVIDENCIA ADJUNTO SOPORTE DE COTIZACIONSE APLICA GLOSA AL SERVICIO 873206 RADIOGRAFIA DE PUÑO O MUÑECA SERVICIO NO PACTADO CON LA IPS 24.640POR FAVOR VALIDAR INFORMACION, ADJUNTAR SOPORTES COMPLETOS PRA CONTINUAR CON EL TRAMITE DE LA FACTURA.CLAUDIA DIAZ"/>
    <n v="0"/>
    <n v="1346247"/>
    <m/>
    <m/>
    <m/>
    <m/>
    <m/>
    <m/>
    <d v="2023-02-28T00:00:00"/>
    <m/>
    <n v="9"/>
    <m/>
    <s v="SI"/>
    <n v="1"/>
    <n v="21001231"/>
    <n v="20230315"/>
    <n v="1346247"/>
    <n v="0"/>
    <m/>
    <n v="13062023"/>
  </r>
  <r>
    <n v="891300047"/>
    <s v="CLINICA PALMIRA S.A"/>
    <s v="JVIM"/>
    <n v="9684"/>
    <s v="JVIM"/>
    <n v="9684"/>
    <s v="JVIM_9684"/>
    <s v="891300047_JVIM_9684"/>
    <d v="2023-03-06T00:00:00"/>
    <n v="2021126"/>
    <n v="2021126"/>
    <s v="C)Glosas total pendiente por respuesta de IPS"/>
    <x v="2"/>
    <m/>
    <m/>
    <m/>
    <s v="OK"/>
    <n v="2021126"/>
    <n v="0"/>
    <s v="DEVOLUCION"/>
    <n v="2021126"/>
    <s v="FACTURACION/ SE REALIZA DEVOLUCION DE LA FACTURA AL VALIDARLA INFORMACION SE EVIDENCIAN LAS SIGUIENTES INCONSISTENCIAS:1. FACTURAN SERVICIO CONTROPLASATIA DE RODILLA POR ARTROSCOPIA CON EL CODIGO 814731, EL CUAL SE ENCUENTRA ERRADO DE ACUERDO A LA AUTORIZACION SOPORTADA, EL CODIO CORRECTO ES 814725FACTRUAN MAYOR VALOR PARA ESTE SERVICIO 1.192.460 Y SE ENCUENTRA PACTADO POR 926.744, FACTURAN MATERIAL INCLUIDO EN EL PAQUETE DE LA CIRUGIA- FACTURAN CUCHLLA PARA ARTROSCOPIO INCLUIDA EN DERECHOS DE SALA, HACE PARTE DEL MATERIAL QUIRURGICOPOR FAVOOR VALIDAR INFORMACION Y CORREGIR CODIGO DEL SERVICIO PARA CONTINUAR TRAMITE DE LA FACTURA.CLAUDIA DIAZ"/>
    <n v="0"/>
    <n v="2021126"/>
    <m/>
    <m/>
    <m/>
    <m/>
    <m/>
    <m/>
    <d v="2023-03-06T00:00:00"/>
    <m/>
    <n v="9"/>
    <m/>
    <s v="SI"/>
    <n v="1"/>
    <n v="21001231"/>
    <n v="20230502"/>
    <n v="2021126"/>
    <n v="0"/>
    <m/>
    <n v="13062023"/>
  </r>
  <r>
    <n v="891300047"/>
    <s v="CLINICA PALMIRA S.A"/>
    <s v="JVIM"/>
    <n v="9693"/>
    <s v="JVIM"/>
    <n v="9693"/>
    <s v="JVIM_9693"/>
    <s v="891300047_JVIM_9693"/>
    <d v="2023-03-06T00:00:00"/>
    <n v="9609142"/>
    <n v="106218"/>
    <s v="C)Glosas total pendiente por respuesta de IPS"/>
    <x v="3"/>
    <m/>
    <m/>
    <m/>
    <s v="OK"/>
    <n v="9609142"/>
    <n v="0"/>
    <s v="GLOSA"/>
    <n v="106218"/>
    <s v="MATERIALES/ SE APLICA GLOSA POR FACTURACION A LOS MATERIALES INCLUIDOS EN PROCEDIMIENTO 836302 SUTURA DEL MANGUITO ROTADOR DE ACUERDO A CONTRATACION PACTADA (CATETER UNTRAVENOSO JELCO 18G) - (EQUIPO VENTURY IRRIGACION) - EQUIPO R33 MRC) - (EQUIPO VENOCLISIS) - (JERINGA 10 Cc/5CC/20CC).SE APLICA GLOSA A EL MATERIAL CUCHILLA PARA ARTROSCOPIO NO FCTURABLE INCLUIDA EN DERECHOS DE SALA, HACE PARTE DEL INSTRUMENTAL QUIRURGICO.CLAUDIA DIAZ"/>
    <n v="9502924"/>
    <n v="106218"/>
    <m/>
    <m/>
    <m/>
    <m/>
    <m/>
    <n v="223293353519813"/>
    <d v="2023-03-06T00:00:00"/>
    <m/>
    <n v="9"/>
    <m/>
    <s v="SI"/>
    <n v="1"/>
    <n v="21001231"/>
    <n v="20230502"/>
    <n v="9609142"/>
    <n v="0"/>
    <m/>
    <n v="13062023"/>
  </r>
  <r>
    <n v="891300047"/>
    <s v="CLINICA PALMIRA S.A"/>
    <s v="JVIM"/>
    <n v="10965"/>
    <s v="JVIM"/>
    <n v="10965"/>
    <s v="JVIM_10965"/>
    <s v="891300047_JVIM_10965"/>
    <d v="2023-03-13T00:00:00"/>
    <n v="1013405"/>
    <n v="13110"/>
    <s v="C)Glosas total pendiente por respuesta de IPS"/>
    <x v="3"/>
    <m/>
    <m/>
    <m/>
    <s v="OK"/>
    <n v="1013405"/>
    <n v="0"/>
    <s v="GLOSA"/>
    <n v="13110"/>
    <s v="SE APLICA GLOSA A LOS MEDICAMENTOS E INSUMOS FACTUADOS: INCLLUIDOS EN PROCEDIMIENTOS QUIRURGICOS (CATETER- EQUIPO VENOCLISIS - JERINGAS)CLAUDIA DIAZ"/>
    <n v="1000295"/>
    <n v="13110"/>
    <m/>
    <m/>
    <m/>
    <m/>
    <m/>
    <n v="230123353315541"/>
    <d v="2023-03-13T00:00:00"/>
    <m/>
    <n v="9"/>
    <m/>
    <s v="SI"/>
    <n v="1"/>
    <n v="21001231"/>
    <n v="20230502"/>
    <n v="1013405"/>
    <n v="0"/>
    <m/>
    <n v="13062023"/>
  </r>
  <r>
    <n v="891300047"/>
    <s v="CLINICA PALMIRA S.A"/>
    <s v="JVIM"/>
    <n v="11557"/>
    <s v="JVIM"/>
    <n v="11557"/>
    <s v="JVIM_11557"/>
    <s v="891300047_JVIM_11557"/>
    <d v="2023-03-15T00:00:00"/>
    <n v="162310"/>
    <n v="162310"/>
    <s v="C)Glosas total pendiente por respuesta de IPS"/>
    <x v="2"/>
    <m/>
    <m/>
    <m/>
    <s v="OK"/>
    <n v="162310"/>
    <n v="0"/>
    <s v="DEVOLUCION"/>
    <n v="162310"/>
    <s v="SE REALIZA DEVOLUCION DE LA FACTURA, AL VALIDAR INFORMACIONSE EVIDENCIA QUE EL SERVICIO 879111 TOMOGRAFIA COMPUTADA DECRANEO SIMPLE NO CUENTA CON TARIFA PACTADA CON LA EPS, SERVICIO NO CUENTA CON AUTORIZACION. CLAUDIA DIAZ"/>
    <n v="0"/>
    <n v="162310"/>
    <m/>
    <m/>
    <m/>
    <m/>
    <m/>
    <m/>
    <d v="2023-03-15T00:00:00"/>
    <m/>
    <n v="9"/>
    <m/>
    <s v="SI"/>
    <n v="1"/>
    <n v="21001231"/>
    <n v="20230414"/>
    <n v="162310"/>
    <n v="0"/>
    <m/>
    <n v="13062023"/>
  </r>
  <r>
    <n v="891300047"/>
    <s v="CLINICA PALMIRA S.A"/>
    <s v="CHE"/>
    <n v="15316"/>
    <s v="CHE"/>
    <n v="15316"/>
    <s v="CHE_15316"/>
    <s v="891300047_CHE_15316"/>
    <d v="2023-04-04T00:00:00"/>
    <n v="2055289"/>
    <n v="2055289"/>
    <s v="C)Glosas total pendiente por respuesta de IPS/conciliar diferencia valor de factura"/>
    <x v="3"/>
    <m/>
    <m/>
    <m/>
    <s v="OK"/>
    <n v="2055289"/>
    <n v="0"/>
    <s v="GLOSA"/>
    <n v="129290"/>
    <s v="TARIFAS: SE APLICA GLOSA POR TARIFA A LOS SERVICIOS: 881332ECOGRAFIA DE VIAS URINARIAS FATURAN A 50,493 TARIFA PACTADAA 30,190 SE GLOSA LA DIFERENCIA 20,303 - 735301 ASISTENCIA DEL PARTO CON O SIN EPISORRAFIA FACTURAN A 1,449,100 TARIFA PACTADA A 1,350,000 SE GLOSA DIFERENCIA 99,100CLAUDIA DIAZ"/>
    <n v="1925999"/>
    <n v="129290"/>
    <m/>
    <m/>
    <m/>
    <m/>
    <m/>
    <n v="999999999999999"/>
    <d v="2023-04-04T00:00:00"/>
    <m/>
    <n v="9"/>
    <m/>
    <s v="SI"/>
    <n v="1"/>
    <n v="21001231"/>
    <n v="20230521"/>
    <n v="2055289"/>
    <n v="0"/>
    <m/>
    <n v="13062023"/>
  </r>
  <r>
    <n v="891300047"/>
    <s v="CLINICA PALMIRA S.A"/>
    <s v="CHE"/>
    <n v="14116"/>
    <s v="CHE"/>
    <n v="14116"/>
    <s v="CHE_14116"/>
    <s v="891300047_CHE_14116"/>
    <d v="2023-02-21T00:00:00"/>
    <n v="18811216"/>
    <n v="18811216"/>
    <s v="C)Glosas total pendiente por respuesta de IPS/conciliar diferencia valor de factura"/>
    <x v="3"/>
    <m/>
    <m/>
    <m/>
    <s v="OK"/>
    <n v="18811216"/>
    <n v="0"/>
    <s v="GLOSA"/>
    <n v="1964349"/>
    <s v="TARIFA: SE APLICA GLOSA: Material de osteosíntesis, mayor valor facturado, se glosa la diferencia con base a la facturade compra. De conformidad al manual SOAT, Decreto 256/1996, no es procedente para las IPS cobrar un valor adicional alprecio comercial del material de osteosíntesis, toda vez queel almacenamiento, desinfección, preparación, se encuentranincluidas en el suministro del material de osteosíntesis: son esenciales para la prestación del servicio que el pacienterequiere.AUDITORIA DE PERTINENCIA DR VICTOR OLAYACLAUDIA DIAZ}"/>
    <n v="16846867"/>
    <n v="1964349"/>
    <m/>
    <m/>
    <m/>
    <m/>
    <m/>
    <n v="231148516355548"/>
    <d v="2023-02-21T00:00:00"/>
    <m/>
    <n v="9"/>
    <m/>
    <s v="SI"/>
    <n v="2"/>
    <n v="21001231"/>
    <n v="20230502"/>
    <n v="18811216"/>
    <n v="0"/>
    <m/>
    <n v="13062023"/>
  </r>
  <r>
    <n v="891300047"/>
    <s v="CLINICA PALMIRA S.A"/>
    <s v="JVIM"/>
    <n v="570"/>
    <s v="JVIM"/>
    <n v="570"/>
    <s v="JVIM_570"/>
    <s v="891300047_JVIM_570"/>
    <d v="2022-12-26T00:00:00"/>
    <n v="17223"/>
    <n v="17223"/>
    <s v="C)Glosas total pendiente por respuesta de IPS/conciliar diferencia valor de factura"/>
    <x v="2"/>
    <m/>
    <m/>
    <m/>
    <s v="OK"/>
    <n v="29188"/>
    <n v="0"/>
    <s v="DEVOLUCION"/>
    <n v="29188"/>
    <s v="FACTURACION, SE REALIZA DEVOLUCION DE LA FACTURA, AL MOMENTO DE VALIDAR INFORMACION SE EVIDENCIA QUE LA PACIENTE MARIA NURY VANEGAS CC 65690588 SERVICIO 890280 CONSULTA DE PRIMERAVEZ POR ORTOPEDIA Y, YA FUE FACTURADA EN LA FACTURA JMIV 569PRESTACION DE SERVICIOS DEL 30/11/2022CLAUDIA DIAZ"/>
    <n v="0"/>
    <n v="29188"/>
    <m/>
    <m/>
    <m/>
    <m/>
    <m/>
    <m/>
    <d v="2022-12-26T00:00:00"/>
    <m/>
    <n v="9"/>
    <m/>
    <s v="SI"/>
    <n v="1"/>
    <n v="21001231"/>
    <n v="20230117"/>
    <n v="29188"/>
    <n v="0"/>
    <m/>
    <n v="1306202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8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8" firstHeaderRow="0" firstDataRow="1" firstDataCol="1"/>
  <pivotFields count="42">
    <pivotField showAll="0"/>
    <pivotField showAll="0"/>
    <pivotField showAll="0"/>
    <pivotField showAll="0"/>
    <pivotField showAll="0"/>
    <pivotField showAll="0"/>
    <pivotField showAll="0"/>
    <pivotField showAll="0"/>
    <pivotField numFmtId="14" showAll="0"/>
    <pivotField numFmtId="168" showAll="0"/>
    <pivotField dataField="1" numFmtId="168" showAll="0"/>
    <pivotField showAll="0"/>
    <pivotField axis="axisRow" showAll="0">
      <items count="5">
        <item x="2"/>
        <item x="0"/>
        <item x="1"/>
        <item x="3"/>
        <item t="default"/>
      </items>
    </pivotField>
    <pivotField showAll="0"/>
    <pivotField showAll="0"/>
    <pivotField showAll="0"/>
    <pivotField showAll="0"/>
    <pivotField numFmtId="168" showAll="0"/>
    <pivotField showAll="0"/>
    <pivotField showAll="0"/>
    <pivotField numFmtId="168" showAll="0"/>
    <pivotField showAll="0"/>
    <pivotField numFmtId="168" showAll="0"/>
    <pivotField numFmtId="168"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8" showAll="0"/>
    <pivotField numFmtId="168" showAll="0"/>
    <pivotField showAll="0"/>
    <pivotField showAll="0"/>
  </pivotFields>
  <rowFields count="1">
    <field x="12"/>
  </rowFields>
  <rowItems count="5">
    <i>
      <x/>
    </i>
    <i>
      <x v="1"/>
    </i>
    <i>
      <x v="2"/>
    </i>
    <i>
      <x v="3"/>
    </i>
    <i t="grand">
      <x/>
    </i>
  </rowItems>
  <colFields count="1">
    <field x="-2"/>
  </colFields>
  <colItems count="2">
    <i>
      <x/>
    </i>
    <i i="1">
      <x v="1"/>
    </i>
  </colItems>
  <dataFields count="2">
    <dataField name=" CANT FACT" fld="10" subtotal="count" baseField="12" baseItem="0"/>
    <dataField name="  SALDO_FACT_IPS" fld="10" baseField="0" baseItem="0" numFmtId="168"/>
  </dataFields>
  <formats count="1">
    <format dxfId="1">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9"/>
  <sheetViews>
    <sheetView topLeftCell="A126" workbookViewId="0">
      <selection activeCell="C140" sqref="C140"/>
    </sheetView>
  </sheetViews>
  <sheetFormatPr baseColWidth="10" defaultRowHeight="15" x14ac:dyDescent="0.25"/>
  <cols>
    <col min="10" max="10" width="13.5703125" style="40" customWidth="1"/>
    <col min="11" max="11" width="12.85546875" style="40" customWidth="1"/>
  </cols>
  <sheetData>
    <row r="1" spans="1:11" x14ac:dyDescent="0.25">
      <c r="A1" s="32" t="s">
        <v>153</v>
      </c>
      <c r="B1" s="33"/>
      <c r="C1" s="33"/>
      <c r="D1" s="34"/>
      <c r="E1" s="35"/>
      <c r="F1" s="33"/>
      <c r="G1" s="33"/>
    </row>
    <row r="2" spans="1:11" x14ac:dyDescent="0.25">
      <c r="A2" s="32" t="s">
        <v>154</v>
      </c>
      <c r="B2" s="33"/>
      <c r="C2" s="33"/>
      <c r="D2" s="34"/>
      <c r="E2" s="35"/>
      <c r="F2" s="33"/>
      <c r="G2" s="33"/>
    </row>
    <row r="3" spans="1:11" x14ac:dyDescent="0.25">
      <c r="A3" s="32"/>
      <c r="B3" s="33"/>
      <c r="C3" s="33"/>
      <c r="D3" s="34"/>
      <c r="E3" s="35"/>
      <c r="F3" s="33"/>
      <c r="G3" s="33"/>
    </row>
    <row r="4" spans="1:11" x14ac:dyDescent="0.25">
      <c r="A4" s="32"/>
      <c r="B4" s="33"/>
      <c r="C4" s="33"/>
      <c r="D4" s="34"/>
      <c r="E4" s="35"/>
      <c r="F4" s="33"/>
      <c r="G4" s="33"/>
    </row>
    <row r="5" spans="1:11" x14ac:dyDescent="0.25">
      <c r="A5" s="32"/>
      <c r="B5" s="33"/>
      <c r="C5" s="33"/>
      <c r="D5" s="34"/>
      <c r="E5" s="35"/>
      <c r="F5" s="33"/>
      <c r="G5" s="33"/>
    </row>
    <row r="6" spans="1:11" x14ac:dyDescent="0.25">
      <c r="A6" s="32" t="s">
        <v>155</v>
      </c>
      <c r="B6" s="33"/>
      <c r="C6" s="33"/>
      <c r="D6" s="34" t="s">
        <v>156</v>
      </c>
      <c r="E6" s="36"/>
      <c r="F6" s="33"/>
      <c r="G6" s="33"/>
    </row>
    <row r="7" spans="1:11" x14ac:dyDescent="0.25">
      <c r="A7" s="33"/>
      <c r="B7" s="35" t="s">
        <v>157</v>
      </c>
      <c r="C7" s="33"/>
      <c r="D7" s="34" t="s">
        <v>159</v>
      </c>
      <c r="E7" s="36"/>
      <c r="F7" s="33"/>
      <c r="G7" s="33"/>
    </row>
    <row r="8" spans="1:11" x14ac:dyDescent="0.25">
      <c r="A8" s="33"/>
      <c r="B8" s="35" t="s">
        <v>158</v>
      </c>
      <c r="C8" s="33"/>
      <c r="D8" s="37"/>
      <c r="E8" s="35"/>
      <c r="F8" s="33"/>
      <c r="G8" s="33"/>
    </row>
    <row r="12" spans="1:11" x14ac:dyDescent="0.25">
      <c r="A12" s="27" t="s">
        <v>0</v>
      </c>
      <c r="B12" s="27" t="s">
        <v>146</v>
      </c>
      <c r="C12" s="27" t="s">
        <v>147</v>
      </c>
      <c r="D12" s="27" t="s">
        <v>1</v>
      </c>
      <c r="E12" s="28" t="s">
        <v>2</v>
      </c>
      <c r="F12" s="28" t="s">
        <v>3</v>
      </c>
      <c r="G12" s="22" t="s">
        <v>4</v>
      </c>
      <c r="J12" s="41" t="s">
        <v>148</v>
      </c>
      <c r="K12" s="41" t="s">
        <v>149</v>
      </c>
    </row>
    <row r="13" spans="1:11" x14ac:dyDescent="0.25">
      <c r="A13" s="27" t="s">
        <v>5</v>
      </c>
      <c r="B13" s="27" t="s">
        <v>139</v>
      </c>
      <c r="C13" s="27">
        <v>70192</v>
      </c>
      <c r="D13" s="27">
        <v>20191108</v>
      </c>
      <c r="E13" s="28">
        <v>382538</v>
      </c>
      <c r="F13" s="28">
        <v>382538</v>
      </c>
      <c r="G13" s="22">
        <v>43831</v>
      </c>
      <c r="J13" s="42" t="s">
        <v>150</v>
      </c>
      <c r="K13" s="43">
        <v>6987223</v>
      </c>
    </row>
    <row r="14" spans="1:11" x14ac:dyDescent="0.25">
      <c r="A14" s="27" t="s">
        <v>6</v>
      </c>
      <c r="B14" s="27" t="s">
        <v>139</v>
      </c>
      <c r="C14" s="27">
        <v>71216</v>
      </c>
      <c r="D14" s="27">
        <v>20200108</v>
      </c>
      <c r="E14" s="28">
        <v>75706</v>
      </c>
      <c r="F14" s="28">
        <v>75706</v>
      </c>
      <c r="G14" s="22">
        <v>43922</v>
      </c>
      <c r="J14" s="42" t="s">
        <v>151</v>
      </c>
      <c r="K14" s="43">
        <v>21308355</v>
      </c>
    </row>
    <row r="15" spans="1:11" x14ac:dyDescent="0.25">
      <c r="A15" s="27" t="s">
        <v>7</v>
      </c>
      <c r="B15" s="27" t="s">
        <v>144</v>
      </c>
      <c r="C15" s="27">
        <v>8249</v>
      </c>
      <c r="D15" s="27">
        <v>20200129</v>
      </c>
      <c r="E15" s="28">
        <v>82809</v>
      </c>
      <c r="F15" s="28">
        <v>82809</v>
      </c>
      <c r="G15" s="22">
        <v>43952</v>
      </c>
      <c r="J15" s="42" t="s">
        <v>152</v>
      </c>
      <c r="K15" s="43">
        <v>8988335</v>
      </c>
    </row>
    <row r="16" spans="1:11" x14ac:dyDescent="0.25">
      <c r="A16" s="27" t="s">
        <v>8</v>
      </c>
      <c r="B16" s="27" t="s">
        <v>139</v>
      </c>
      <c r="C16" s="27">
        <v>72257</v>
      </c>
      <c r="D16" s="27">
        <v>20200212</v>
      </c>
      <c r="E16" s="28">
        <v>1993929</v>
      </c>
      <c r="F16" s="28">
        <v>1993929</v>
      </c>
      <c r="G16" s="22">
        <v>43983</v>
      </c>
      <c r="J16" s="42">
        <v>44927</v>
      </c>
      <c r="K16" s="43">
        <v>159166</v>
      </c>
    </row>
    <row r="17" spans="1:11" x14ac:dyDescent="0.25">
      <c r="A17" s="27" t="s">
        <v>9</v>
      </c>
      <c r="B17" s="27" t="s">
        <v>139</v>
      </c>
      <c r="C17" s="27">
        <v>73605</v>
      </c>
      <c r="D17" s="27">
        <v>20200427</v>
      </c>
      <c r="E17" s="28">
        <v>501580</v>
      </c>
      <c r="F17" s="28">
        <v>501580</v>
      </c>
      <c r="G17" s="22">
        <v>43983</v>
      </c>
      <c r="J17" s="42">
        <v>44958</v>
      </c>
      <c r="K17" s="43">
        <v>128969</v>
      </c>
    </row>
    <row r="18" spans="1:11" x14ac:dyDescent="0.25">
      <c r="A18" s="27" t="s">
        <v>10</v>
      </c>
      <c r="B18" s="27" t="s">
        <v>139</v>
      </c>
      <c r="C18" s="27">
        <v>72287</v>
      </c>
      <c r="D18" s="27">
        <v>20200213</v>
      </c>
      <c r="E18" s="28">
        <v>43032</v>
      </c>
      <c r="F18" s="28">
        <v>43032</v>
      </c>
      <c r="G18" s="22">
        <v>44044</v>
      </c>
      <c r="J18" s="42">
        <v>44986</v>
      </c>
      <c r="K18" s="44">
        <v>3188963</v>
      </c>
    </row>
    <row r="19" spans="1:11" x14ac:dyDescent="0.25">
      <c r="A19" s="27" t="s">
        <v>11</v>
      </c>
      <c r="B19" s="27" t="s">
        <v>139</v>
      </c>
      <c r="C19" s="27">
        <v>72290</v>
      </c>
      <c r="D19" s="27">
        <v>20200213</v>
      </c>
      <c r="E19" s="28">
        <v>1196616</v>
      </c>
      <c r="F19" s="28">
        <v>1196616</v>
      </c>
      <c r="G19" s="22">
        <v>44044</v>
      </c>
      <c r="J19" s="42">
        <v>45017</v>
      </c>
      <c r="K19" s="44">
        <v>37815521</v>
      </c>
    </row>
    <row r="20" spans="1:11" x14ac:dyDescent="0.25">
      <c r="A20" s="27" t="s">
        <v>12</v>
      </c>
      <c r="B20" s="27" t="s">
        <v>139</v>
      </c>
      <c r="C20" s="27">
        <v>73337</v>
      </c>
      <c r="D20" s="27">
        <v>20200415</v>
      </c>
      <c r="E20" s="28">
        <v>114868</v>
      </c>
      <c r="F20" s="28">
        <v>114868</v>
      </c>
      <c r="G20" s="22">
        <v>44044</v>
      </c>
      <c r="J20" s="42">
        <v>45047</v>
      </c>
      <c r="K20" s="43">
        <v>29735268</v>
      </c>
    </row>
    <row r="21" spans="1:11" x14ac:dyDescent="0.25">
      <c r="A21" s="27" t="s">
        <v>13</v>
      </c>
      <c r="B21" s="27" t="s">
        <v>139</v>
      </c>
      <c r="C21" s="27">
        <v>73594</v>
      </c>
      <c r="D21" s="27">
        <v>20200427</v>
      </c>
      <c r="E21" s="28">
        <v>1088253</v>
      </c>
      <c r="F21" s="28">
        <v>1088253</v>
      </c>
      <c r="G21" s="22">
        <v>44044</v>
      </c>
      <c r="J21" s="45" t="s">
        <v>160</v>
      </c>
      <c r="K21" s="43">
        <f>SUM(K13:K20)</f>
        <v>108311800</v>
      </c>
    </row>
    <row r="22" spans="1:11" x14ac:dyDescent="0.25">
      <c r="A22" s="27" t="s">
        <v>14</v>
      </c>
      <c r="B22" s="27" t="s">
        <v>139</v>
      </c>
      <c r="C22" s="27">
        <v>73621</v>
      </c>
      <c r="D22" s="27">
        <v>20200427</v>
      </c>
      <c r="E22" s="28">
        <v>110448</v>
      </c>
      <c r="F22" s="28">
        <v>110448</v>
      </c>
      <c r="G22" s="22">
        <v>44044</v>
      </c>
    </row>
    <row r="23" spans="1:11" x14ac:dyDescent="0.25">
      <c r="A23" s="27" t="s">
        <v>15</v>
      </c>
      <c r="B23" s="27" t="s">
        <v>143</v>
      </c>
      <c r="C23" s="27">
        <v>1754</v>
      </c>
      <c r="D23" s="27">
        <v>20200710</v>
      </c>
      <c r="E23" s="28">
        <v>101640</v>
      </c>
      <c r="F23" s="28">
        <v>101640</v>
      </c>
      <c r="G23" s="22">
        <v>44044</v>
      </c>
    </row>
    <row r="24" spans="1:11" x14ac:dyDescent="0.25">
      <c r="A24" s="27" t="s">
        <v>16</v>
      </c>
      <c r="B24" s="27" t="s">
        <v>140</v>
      </c>
      <c r="C24" s="27">
        <v>5</v>
      </c>
      <c r="D24" s="27">
        <v>20200808</v>
      </c>
      <c r="E24" s="28">
        <v>427828</v>
      </c>
      <c r="F24" s="28">
        <v>427828</v>
      </c>
      <c r="G24" s="22">
        <v>44075</v>
      </c>
    </row>
    <row r="25" spans="1:11" x14ac:dyDescent="0.25">
      <c r="A25" s="27" t="s">
        <v>17</v>
      </c>
      <c r="B25" s="27" t="s">
        <v>141</v>
      </c>
      <c r="C25" s="27">
        <v>3104</v>
      </c>
      <c r="D25" s="27">
        <v>20200915</v>
      </c>
      <c r="E25" s="28">
        <v>216994</v>
      </c>
      <c r="F25" s="28">
        <v>216994</v>
      </c>
      <c r="G25" s="22">
        <v>44105</v>
      </c>
    </row>
    <row r="26" spans="1:11" x14ac:dyDescent="0.25">
      <c r="A26" s="27" t="s">
        <v>18</v>
      </c>
      <c r="B26" s="27" t="s">
        <v>141</v>
      </c>
      <c r="C26" s="27">
        <v>3326</v>
      </c>
      <c r="D26" s="27">
        <v>20200916</v>
      </c>
      <c r="E26" s="28">
        <v>216994</v>
      </c>
      <c r="F26" s="28">
        <v>216994</v>
      </c>
      <c r="G26" s="22">
        <v>44105</v>
      </c>
    </row>
    <row r="27" spans="1:11" x14ac:dyDescent="0.25">
      <c r="A27" s="27" t="s">
        <v>19</v>
      </c>
      <c r="B27" s="27" t="s">
        <v>140</v>
      </c>
      <c r="C27" s="27">
        <v>1418</v>
      </c>
      <c r="D27" s="27">
        <v>20201013</v>
      </c>
      <c r="E27" s="28">
        <v>433988</v>
      </c>
      <c r="F27" s="28">
        <v>433988</v>
      </c>
      <c r="G27" s="22">
        <v>44136</v>
      </c>
    </row>
    <row r="28" spans="1:11" x14ac:dyDescent="0.25">
      <c r="A28" s="27" t="s">
        <v>20</v>
      </c>
      <c r="B28" s="27" t="s">
        <v>139</v>
      </c>
      <c r="C28" s="27">
        <v>74847</v>
      </c>
      <c r="D28" s="27">
        <v>20200706</v>
      </c>
      <c r="E28" s="28">
        <v>553212</v>
      </c>
      <c r="F28" s="28">
        <v>553212</v>
      </c>
      <c r="G28" s="22">
        <v>44197</v>
      </c>
    </row>
    <row r="29" spans="1:11" x14ac:dyDescent="0.25">
      <c r="A29" s="27" t="s">
        <v>23</v>
      </c>
      <c r="B29" s="27" t="s">
        <v>139</v>
      </c>
      <c r="C29" s="27">
        <v>74990</v>
      </c>
      <c r="D29" s="27">
        <v>20200710</v>
      </c>
      <c r="E29" s="28">
        <v>640933</v>
      </c>
      <c r="F29" s="28">
        <v>640933</v>
      </c>
      <c r="G29" s="22">
        <v>44197</v>
      </c>
    </row>
    <row r="30" spans="1:11" x14ac:dyDescent="0.25">
      <c r="A30" s="27" t="s">
        <v>36</v>
      </c>
      <c r="B30" s="27" t="s">
        <v>140</v>
      </c>
      <c r="C30" s="27">
        <v>2321</v>
      </c>
      <c r="D30" s="27">
        <v>20201217</v>
      </c>
      <c r="E30" s="28">
        <v>433988</v>
      </c>
      <c r="F30" s="28">
        <v>433988</v>
      </c>
      <c r="G30" s="22">
        <v>44197</v>
      </c>
    </row>
    <row r="31" spans="1:11" x14ac:dyDescent="0.25">
      <c r="A31" s="27" t="s">
        <v>24</v>
      </c>
      <c r="B31" s="27" t="s">
        <v>140</v>
      </c>
      <c r="C31" s="27">
        <v>353</v>
      </c>
      <c r="D31" s="27">
        <v>20200821</v>
      </c>
      <c r="E31" s="28">
        <v>220000</v>
      </c>
      <c r="F31" s="28">
        <v>220000</v>
      </c>
      <c r="G31" s="22">
        <v>44197</v>
      </c>
    </row>
    <row r="32" spans="1:11" x14ac:dyDescent="0.25">
      <c r="A32" s="27" t="s">
        <v>26</v>
      </c>
      <c r="B32" s="27" t="s">
        <v>140</v>
      </c>
      <c r="C32" s="27">
        <v>505</v>
      </c>
      <c r="D32" s="27">
        <v>20200828</v>
      </c>
      <c r="E32" s="28">
        <v>220000</v>
      </c>
      <c r="F32" s="28">
        <v>220000</v>
      </c>
      <c r="G32" s="22">
        <v>44197</v>
      </c>
    </row>
    <row r="33" spans="1:7" x14ac:dyDescent="0.25">
      <c r="A33" s="27" t="s">
        <v>27</v>
      </c>
      <c r="B33" s="27" t="s">
        <v>140</v>
      </c>
      <c r="C33" s="27">
        <v>516</v>
      </c>
      <c r="D33" s="27">
        <v>20200831</v>
      </c>
      <c r="E33" s="28">
        <v>322519</v>
      </c>
      <c r="F33" s="28">
        <v>322519</v>
      </c>
      <c r="G33" s="22">
        <v>44197</v>
      </c>
    </row>
    <row r="34" spans="1:7" x14ac:dyDescent="0.25">
      <c r="A34" s="27" t="s">
        <v>28</v>
      </c>
      <c r="B34" s="27" t="s">
        <v>140</v>
      </c>
      <c r="C34" s="27">
        <v>583</v>
      </c>
      <c r="D34" s="27">
        <v>20200831</v>
      </c>
      <c r="E34" s="28">
        <v>5652192</v>
      </c>
      <c r="F34" s="28">
        <v>5652192</v>
      </c>
      <c r="G34" s="22">
        <v>44197</v>
      </c>
    </row>
    <row r="35" spans="1:7" x14ac:dyDescent="0.25">
      <c r="A35" s="27" t="s">
        <v>29</v>
      </c>
      <c r="B35" s="27" t="s">
        <v>140</v>
      </c>
      <c r="C35" s="27">
        <v>584</v>
      </c>
      <c r="D35" s="27">
        <v>20200831</v>
      </c>
      <c r="E35" s="28">
        <v>111880</v>
      </c>
      <c r="F35" s="28">
        <v>111880</v>
      </c>
      <c r="G35" s="22">
        <v>44197</v>
      </c>
    </row>
    <row r="36" spans="1:7" x14ac:dyDescent="0.25">
      <c r="A36" s="27" t="s">
        <v>30</v>
      </c>
      <c r="B36" s="27" t="s">
        <v>140</v>
      </c>
      <c r="C36" s="27">
        <v>586</v>
      </c>
      <c r="D36" s="27">
        <v>20200831</v>
      </c>
      <c r="E36" s="28">
        <v>115677</v>
      </c>
      <c r="F36" s="28">
        <v>115677</v>
      </c>
      <c r="G36" s="22">
        <v>44197</v>
      </c>
    </row>
    <row r="37" spans="1:7" x14ac:dyDescent="0.25">
      <c r="A37" s="27" t="s">
        <v>31</v>
      </c>
      <c r="B37" s="27" t="s">
        <v>140</v>
      </c>
      <c r="C37" s="27">
        <v>587</v>
      </c>
      <c r="D37" s="27">
        <v>20200831</v>
      </c>
      <c r="E37" s="28">
        <v>149184</v>
      </c>
      <c r="F37" s="28">
        <v>149184</v>
      </c>
      <c r="G37" s="22">
        <v>44197</v>
      </c>
    </row>
    <row r="38" spans="1:7" x14ac:dyDescent="0.25">
      <c r="A38" s="27" t="s">
        <v>32</v>
      </c>
      <c r="B38" s="27" t="s">
        <v>140</v>
      </c>
      <c r="C38" s="27">
        <v>594</v>
      </c>
      <c r="D38" s="27">
        <v>20200901</v>
      </c>
      <c r="E38" s="28">
        <v>321040</v>
      </c>
      <c r="F38" s="28">
        <v>321040</v>
      </c>
      <c r="G38" s="22">
        <v>44197</v>
      </c>
    </row>
    <row r="39" spans="1:7" x14ac:dyDescent="0.25">
      <c r="A39" s="27" t="s">
        <v>33</v>
      </c>
      <c r="B39" s="27" t="s">
        <v>140</v>
      </c>
      <c r="C39" s="27">
        <v>638</v>
      </c>
      <c r="D39" s="27">
        <v>20200902</v>
      </c>
      <c r="E39" s="28">
        <v>2089755</v>
      </c>
      <c r="F39" s="28">
        <v>2089755</v>
      </c>
      <c r="G39" s="22">
        <v>44197</v>
      </c>
    </row>
    <row r="40" spans="1:7" x14ac:dyDescent="0.25">
      <c r="A40" s="27" t="s">
        <v>34</v>
      </c>
      <c r="B40" s="27" t="s">
        <v>140</v>
      </c>
      <c r="C40" s="27">
        <v>760</v>
      </c>
      <c r="D40" s="27">
        <v>20200907</v>
      </c>
      <c r="E40" s="28">
        <v>220000</v>
      </c>
      <c r="F40" s="28">
        <v>220000</v>
      </c>
      <c r="G40" s="22">
        <v>44197</v>
      </c>
    </row>
    <row r="41" spans="1:7" x14ac:dyDescent="0.25">
      <c r="A41" s="27" t="s">
        <v>35</v>
      </c>
      <c r="B41" s="27" t="s">
        <v>140</v>
      </c>
      <c r="C41" s="27">
        <v>905</v>
      </c>
      <c r="D41" s="27">
        <v>20200915</v>
      </c>
      <c r="E41" s="28">
        <v>990966</v>
      </c>
      <c r="F41" s="28">
        <v>990966</v>
      </c>
      <c r="G41" s="22">
        <v>44197</v>
      </c>
    </row>
    <row r="42" spans="1:7" x14ac:dyDescent="0.25">
      <c r="A42" s="27" t="s">
        <v>21</v>
      </c>
      <c r="B42" s="27" t="s">
        <v>143</v>
      </c>
      <c r="C42" s="27">
        <v>1454</v>
      </c>
      <c r="D42" s="27">
        <v>20200706</v>
      </c>
      <c r="E42" s="28">
        <v>198900</v>
      </c>
      <c r="F42" s="28">
        <v>198900</v>
      </c>
      <c r="G42" s="22">
        <v>44197</v>
      </c>
    </row>
    <row r="43" spans="1:7" x14ac:dyDescent="0.25">
      <c r="A43" s="27" t="s">
        <v>22</v>
      </c>
      <c r="B43" s="27" t="s">
        <v>143</v>
      </c>
      <c r="C43" s="27">
        <v>1688</v>
      </c>
      <c r="D43" s="27">
        <v>20200709</v>
      </c>
      <c r="E43" s="28">
        <v>198900</v>
      </c>
      <c r="F43" s="28">
        <v>198900</v>
      </c>
      <c r="G43" s="22">
        <v>44197</v>
      </c>
    </row>
    <row r="44" spans="1:7" x14ac:dyDescent="0.25">
      <c r="A44" s="27" t="s">
        <v>25</v>
      </c>
      <c r="B44" s="27" t="s">
        <v>145</v>
      </c>
      <c r="C44" s="27">
        <v>36</v>
      </c>
      <c r="D44" s="27">
        <v>20200824</v>
      </c>
      <c r="E44" s="28">
        <v>135506</v>
      </c>
      <c r="F44" s="28">
        <v>135506</v>
      </c>
      <c r="G44" s="22">
        <v>44197</v>
      </c>
    </row>
    <row r="45" spans="1:7" x14ac:dyDescent="0.25">
      <c r="A45" s="27" t="s">
        <v>37</v>
      </c>
      <c r="B45" s="27" t="s">
        <v>141</v>
      </c>
      <c r="C45" s="27">
        <v>12998</v>
      </c>
      <c r="D45" s="27">
        <v>20210116</v>
      </c>
      <c r="E45" s="28">
        <v>216994</v>
      </c>
      <c r="F45" s="28">
        <v>216994</v>
      </c>
      <c r="G45" s="22">
        <v>44228</v>
      </c>
    </row>
    <row r="46" spans="1:7" x14ac:dyDescent="0.25">
      <c r="A46" s="27" t="s">
        <v>38</v>
      </c>
      <c r="B46" s="27" t="s">
        <v>141</v>
      </c>
      <c r="C46" s="27">
        <v>13009</v>
      </c>
      <c r="D46" s="27">
        <v>20210116</v>
      </c>
      <c r="E46" s="28">
        <v>216994</v>
      </c>
      <c r="F46" s="28">
        <v>216994</v>
      </c>
      <c r="G46" s="22">
        <v>44228</v>
      </c>
    </row>
    <row r="47" spans="1:7" x14ac:dyDescent="0.25">
      <c r="A47" s="27" t="s">
        <v>39</v>
      </c>
      <c r="B47" s="27" t="s">
        <v>141</v>
      </c>
      <c r="C47" s="27">
        <v>13072</v>
      </c>
      <c r="D47" s="27">
        <v>20210118</v>
      </c>
      <c r="E47" s="28">
        <v>297826</v>
      </c>
      <c r="F47" s="28">
        <v>297826</v>
      </c>
      <c r="G47" s="22">
        <v>44228</v>
      </c>
    </row>
    <row r="48" spans="1:7" x14ac:dyDescent="0.25">
      <c r="A48" s="27" t="s">
        <v>40</v>
      </c>
      <c r="B48" s="27" t="s">
        <v>141</v>
      </c>
      <c r="C48" s="27">
        <v>13075</v>
      </c>
      <c r="D48" s="27">
        <v>20210118</v>
      </c>
      <c r="E48" s="28">
        <v>297826</v>
      </c>
      <c r="F48" s="28">
        <v>297826</v>
      </c>
      <c r="G48" s="22">
        <v>44228</v>
      </c>
    </row>
    <row r="49" spans="1:7" x14ac:dyDescent="0.25">
      <c r="A49" s="27" t="s">
        <v>41</v>
      </c>
      <c r="B49" s="27" t="s">
        <v>141</v>
      </c>
      <c r="C49" s="27">
        <v>13080</v>
      </c>
      <c r="D49" s="27">
        <v>20210118</v>
      </c>
      <c r="E49" s="28">
        <v>297826</v>
      </c>
      <c r="F49" s="28">
        <v>297826</v>
      </c>
      <c r="G49" s="22">
        <v>44228</v>
      </c>
    </row>
    <row r="50" spans="1:7" x14ac:dyDescent="0.25">
      <c r="A50" s="27" t="s">
        <v>42</v>
      </c>
      <c r="B50" s="27" t="s">
        <v>141</v>
      </c>
      <c r="C50" s="27">
        <v>13547</v>
      </c>
      <c r="D50" s="27">
        <v>20210122</v>
      </c>
      <c r="E50" s="28">
        <v>80832</v>
      </c>
      <c r="F50" s="28">
        <v>80832</v>
      </c>
      <c r="G50" s="22">
        <v>44228</v>
      </c>
    </row>
    <row r="51" spans="1:7" x14ac:dyDescent="0.25">
      <c r="A51" s="27" t="s">
        <v>43</v>
      </c>
      <c r="B51" s="27" t="s">
        <v>141</v>
      </c>
      <c r="C51" s="27">
        <v>15468</v>
      </c>
      <c r="D51" s="27">
        <v>20210215</v>
      </c>
      <c r="E51" s="28">
        <v>80832</v>
      </c>
      <c r="F51" s="28">
        <v>80832</v>
      </c>
      <c r="G51" s="22">
        <v>44256</v>
      </c>
    </row>
    <row r="52" spans="1:7" x14ac:dyDescent="0.25">
      <c r="A52" s="27" t="s">
        <v>44</v>
      </c>
      <c r="B52" s="27" t="s">
        <v>140</v>
      </c>
      <c r="C52" s="27">
        <v>2685</v>
      </c>
      <c r="D52" s="27">
        <v>20210118</v>
      </c>
      <c r="E52" s="28">
        <v>216994</v>
      </c>
      <c r="F52" s="28">
        <v>216994</v>
      </c>
      <c r="G52" s="22">
        <v>44287</v>
      </c>
    </row>
    <row r="53" spans="1:7" x14ac:dyDescent="0.25">
      <c r="A53" s="27" t="s">
        <v>47</v>
      </c>
      <c r="B53" s="27" t="s">
        <v>140</v>
      </c>
      <c r="C53" s="27">
        <v>3174</v>
      </c>
      <c r="D53" s="27">
        <v>20210219</v>
      </c>
      <c r="E53" s="28">
        <v>249451</v>
      </c>
      <c r="F53" s="28">
        <v>249451</v>
      </c>
      <c r="G53" s="22">
        <v>44287</v>
      </c>
    </row>
    <row r="54" spans="1:7" x14ac:dyDescent="0.25">
      <c r="A54" s="27" t="s">
        <v>48</v>
      </c>
      <c r="B54" s="27" t="s">
        <v>140</v>
      </c>
      <c r="C54" s="27">
        <v>3299</v>
      </c>
      <c r="D54" s="27">
        <v>20210227</v>
      </c>
      <c r="E54" s="28">
        <v>149924</v>
      </c>
      <c r="F54" s="28">
        <v>149924</v>
      </c>
      <c r="G54" s="22">
        <v>44287</v>
      </c>
    </row>
    <row r="55" spans="1:7" x14ac:dyDescent="0.25">
      <c r="A55" s="27" t="s">
        <v>45</v>
      </c>
      <c r="B55" s="27" t="s">
        <v>141</v>
      </c>
      <c r="C55" s="27">
        <v>13099</v>
      </c>
      <c r="D55" s="27">
        <v>20210118</v>
      </c>
      <c r="E55" s="28">
        <v>297826</v>
      </c>
      <c r="F55" s="28">
        <v>297826</v>
      </c>
      <c r="G55" s="22">
        <v>44287</v>
      </c>
    </row>
    <row r="56" spans="1:7" x14ac:dyDescent="0.25">
      <c r="A56" s="27" t="s">
        <v>46</v>
      </c>
      <c r="B56" s="27" t="s">
        <v>141</v>
      </c>
      <c r="C56" s="27">
        <v>13990</v>
      </c>
      <c r="D56" s="27">
        <v>20210129</v>
      </c>
      <c r="E56" s="28">
        <v>316994</v>
      </c>
      <c r="F56" s="28">
        <v>316994</v>
      </c>
      <c r="G56" s="22">
        <v>44287</v>
      </c>
    </row>
    <row r="57" spans="1:7" x14ac:dyDescent="0.25">
      <c r="A57" s="27" t="s">
        <v>49</v>
      </c>
      <c r="B57" s="27" t="s">
        <v>141</v>
      </c>
      <c r="C57" s="27">
        <v>16514</v>
      </c>
      <c r="D57" s="27">
        <v>20210301</v>
      </c>
      <c r="E57" s="28">
        <v>80832</v>
      </c>
      <c r="F57" s="28">
        <v>80832</v>
      </c>
      <c r="G57" s="22">
        <v>44287</v>
      </c>
    </row>
    <row r="58" spans="1:7" x14ac:dyDescent="0.25">
      <c r="A58" s="27" t="s">
        <v>50</v>
      </c>
      <c r="B58" s="27" t="s">
        <v>141</v>
      </c>
      <c r="C58" s="27">
        <v>16556</v>
      </c>
      <c r="D58" s="27">
        <v>20210302</v>
      </c>
      <c r="E58" s="28">
        <v>216994</v>
      </c>
      <c r="F58" s="28">
        <v>216994</v>
      </c>
      <c r="G58" s="22">
        <v>44287</v>
      </c>
    </row>
    <row r="59" spans="1:7" x14ac:dyDescent="0.25">
      <c r="A59" s="27" t="s">
        <v>51</v>
      </c>
      <c r="B59" s="27" t="s">
        <v>141</v>
      </c>
      <c r="C59" s="27">
        <v>17932</v>
      </c>
      <c r="D59" s="27">
        <v>20210324</v>
      </c>
      <c r="E59" s="28">
        <v>80832</v>
      </c>
      <c r="F59" s="28">
        <v>80832</v>
      </c>
      <c r="G59" s="22">
        <v>44287</v>
      </c>
    </row>
    <row r="60" spans="1:7" x14ac:dyDescent="0.25">
      <c r="A60" s="27" t="s">
        <v>52</v>
      </c>
      <c r="B60" s="27" t="s">
        <v>141</v>
      </c>
      <c r="C60" s="27">
        <v>22047</v>
      </c>
      <c r="D60" s="27">
        <v>20210512</v>
      </c>
      <c r="E60" s="28">
        <v>80832</v>
      </c>
      <c r="F60" s="28">
        <v>80832</v>
      </c>
      <c r="G60" s="22">
        <v>44348</v>
      </c>
    </row>
    <row r="61" spans="1:7" x14ac:dyDescent="0.25">
      <c r="A61" s="27" t="s">
        <v>53</v>
      </c>
      <c r="B61" s="27" t="s">
        <v>141</v>
      </c>
      <c r="C61" s="27">
        <v>24883</v>
      </c>
      <c r="D61" s="27">
        <v>20210622</v>
      </c>
      <c r="E61" s="28">
        <v>80832</v>
      </c>
      <c r="F61" s="28">
        <v>80832</v>
      </c>
      <c r="G61" s="22">
        <v>44378</v>
      </c>
    </row>
    <row r="62" spans="1:7" x14ac:dyDescent="0.25">
      <c r="A62" s="27" t="s">
        <v>54</v>
      </c>
      <c r="B62" s="27" t="s">
        <v>141</v>
      </c>
      <c r="C62" s="27">
        <v>25514</v>
      </c>
      <c r="D62" s="27">
        <v>20210701</v>
      </c>
      <c r="E62" s="28">
        <v>216994</v>
      </c>
      <c r="F62" s="28">
        <v>216994</v>
      </c>
      <c r="G62" s="22">
        <v>44409</v>
      </c>
    </row>
    <row r="63" spans="1:7" x14ac:dyDescent="0.25">
      <c r="A63" s="27" t="s">
        <v>55</v>
      </c>
      <c r="B63" s="27" t="s">
        <v>141</v>
      </c>
      <c r="C63" s="27">
        <v>25990</v>
      </c>
      <c r="D63" s="27">
        <v>20210708</v>
      </c>
      <c r="E63" s="28">
        <v>80832</v>
      </c>
      <c r="F63" s="28">
        <v>80832</v>
      </c>
      <c r="G63" s="22">
        <v>44409</v>
      </c>
    </row>
    <row r="64" spans="1:7" x14ac:dyDescent="0.25">
      <c r="A64" s="27" t="s">
        <v>56</v>
      </c>
      <c r="B64" s="27" t="s">
        <v>141</v>
      </c>
      <c r="C64" s="27">
        <v>26587</v>
      </c>
      <c r="D64" s="27">
        <v>20210717</v>
      </c>
      <c r="E64" s="28">
        <v>297826</v>
      </c>
      <c r="F64" s="28">
        <v>297826</v>
      </c>
      <c r="G64" s="22">
        <v>44409</v>
      </c>
    </row>
    <row r="65" spans="1:7" x14ac:dyDescent="0.25">
      <c r="A65" s="27" t="s">
        <v>57</v>
      </c>
      <c r="B65" s="27" t="s">
        <v>141</v>
      </c>
      <c r="C65" s="27">
        <v>29566</v>
      </c>
      <c r="D65" s="27">
        <v>20210817</v>
      </c>
      <c r="E65" s="28">
        <v>297826</v>
      </c>
      <c r="F65" s="28">
        <v>297826</v>
      </c>
      <c r="G65" s="22">
        <v>44440</v>
      </c>
    </row>
    <row r="66" spans="1:7" x14ac:dyDescent="0.25">
      <c r="A66" s="27" t="s">
        <v>58</v>
      </c>
      <c r="B66" s="27" t="s">
        <v>141</v>
      </c>
      <c r="C66" s="27">
        <v>29940</v>
      </c>
      <c r="D66" s="27">
        <v>20210820</v>
      </c>
      <c r="E66" s="28">
        <v>80832</v>
      </c>
      <c r="F66" s="28">
        <v>80832</v>
      </c>
      <c r="G66" s="22">
        <v>44440</v>
      </c>
    </row>
    <row r="67" spans="1:7" x14ac:dyDescent="0.25">
      <c r="A67" s="27" t="s">
        <v>59</v>
      </c>
      <c r="B67" s="27" t="s">
        <v>141</v>
      </c>
      <c r="C67" s="27">
        <v>30240</v>
      </c>
      <c r="D67" s="27">
        <v>20210823</v>
      </c>
      <c r="E67" s="28">
        <v>80832</v>
      </c>
      <c r="F67" s="28">
        <v>80832</v>
      </c>
      <c r="G67" s="22">
        <v>44440</v>
      </c>
    </row>
    <row r="68" spans="1:7" x14ac:dyDescent="0.25">
      <c r="A68" s="27" t="s">
        <v>60</v>
      </c>
      <c r="B68" s="27" t="s">
        <v>141</v>
      </c>
      <c r="C68" s="27">
        <v>31649</v>
      </c>
      <c r="D68" s="27">
        <v>20210903</v>
      </c>
      <c r="E68" s="28">
        <v>297826</v>
      </c>
      <c r="F68" s="28">
        <v>297826</v>
      </c>
      <c r="G68" s="22">
        <v>44470</v>
      </c>
    </row>
    <row r="69" spans="1:7" x14ac:dyDescent="0.25">
      <c r="A69" s="27" t="s">
        <v>61</v>
      </c>
      <c r="B69" s="27" t="s">
        <v>141</v>
      </c>
      <c r="C69" s="27">
        <v>31670</v>
      </c>
      <c r="D69" s="27">
        <v>20210903</v>
      </c>
      <c r="E69" s="28">
        <v>297826</v>
      </c>
      <c r="F69" s="28">
        <v>297826</v>
      </c>
      <c r="G69" s="22">
        <v>44470</v>
      </c>
    </row>
    <row r="70" spans="1:7" x14ac:dyDescent="0.25">
      <c r="A70" s="27" t="s">
        <v>62</v>
      </c>
      <c r="B70" s="27" t="s">
        <v>141</v>
      </c>
      <c r="C70" s="27">
        <v>31676</v>
      </c>
      <c r="D70" s="27">
        <v>20210903</v>
      </c>
      <c r="E70" s="28">
        <v>297826</v>
      </c>
      <c r="F70" s="28">
        <v>297826</v>
      </c>
      <c r="G70" s="22">
        <v>44470</v>
      </c>
    </row>
    <row r="71" spans="1:7" x14ac:dyDescent="0.25">
      <c r="A71" s="27" t="s">
        <v>63</v>
      </c>
      <c r="B71" s="27" t="s">
        <v>141</v>
      </c>
      <c r="C71" s="27">
        <v>32579</v>
      </c>
      <c r="D71" s="27">
        <v>20210913</v>
      </c>
      <c r="E71" s="28">
        <v>297826</v>
      </c>
      <c r="F71" s="28">
        <v>297826</v>
      </c>
      <c r="G71" s="22">
        <v>44470</v>
      </c>
    </row>
    <row r="72" spans="1:7" x14ac:dyDescent="0.25">
      <c r="A72" s="27" t="s">
        <v>65</v>
      </c>
      <c r="B72" s="27" t="s">
        <v>140</v>
      </c>
      <c r="C72" s="27">
        <v>6363</v>
      </c>
      <c r="D72" s="27">
        <v>20211016</v>
      </c>
      <c r="E72" s="28">
        <v>80832</v>
      </c>
      <c r="F72" s="28">
        <v>80832</v>
      </c>
      <c r="G72" s="22">
        <v>44501</v>
      </c>
    </row>
    <row r="73" spans="1:7" x14ac:dyDescent="0.25">
      <c r="A73" s="27" t="s">
        <v>64</v>
      </c>
      <c r="B73" s="27" t="s">
        <v>141</v>
      </c>
      <c r="C73" s="27">
        <v>34956</v>
      </c>
      <c r="D73" s="27">
        <v>20211014</v>
      </c>
      <c r="E73" s="28">
        <v>216994</v>
      </c>
      <c r="F73" s="28">
        <v>216994</v>
      </c>
      <c r="G73" s="22">
        <v>44501</v>
      </c>
    </row>
    <row r="74" spans="1:7" x14ac:dyDescent="0.25">
      <c r="A74" s="27" t="s">
        <v>66</v>
      </c>
      <c r="B74" s="27" t="s">
        <v>141</v>
      </c>
      <c r="C74" s="27">
        <v>35410</v>
      </c>
      <c r="D74" s="27">
        <v>20211017</v>
      </c>
      <c r="E74" s="28">
        <v>216994</v>
      </c>
      <c r="F74" s="28">
        <v>216994</v>
      </c>
      <c r="G74" s="22">
        <v>44501</v>
      </c>
    </row>
    <row r="75" spans="1:7" x14ac:dyDescent="0.25">
      <c r="A75" s="27" t="s">
        <v>67</v>
      </c>
      <c r="B75" s="27" t="s">
        <v>141</v>
      </c>
      <c r="C75" s="27">
        <v>35423</v>
      </c>
      <c r="D75" s="27">
        <v>20211017</v>
      </c>
      <c r="E75" s="28">
        <v>216994</v>
      </c>
      <c r="F75" s="28">
        <v>216994</v>
      </c>
      <c r="G75" s="22">
        <v>44501</v>
      </c>
    </row>
    <row r="76" spans="1:7" x14ac:dyDescent="0.25">
      <c r="A76" s="27" t="s">
        <v>68</v>
      </c>
      <c r="B76" s="27" t="s">
        <v>140</v>
      </c>
      <c r="C76" s="27">
        <v>3463</v>
      </c>
      <c r="D76" s="27">
        <v>20210315</v>
      </c>
      <c r="E76" s="28">
        <v>1630135</v>
      </c>
      <c r="F76" s="28">
        <v>1630135</v>
      </c>
      <c r="G76" s="22">
        <v>44531</v>
      </c>
    </row>
    <row r="77" spans="1:7" x14ac:dyDescent="0.25">
      <c r="A77" s="27" t="s">
        <v>70</v>
      </c>
      <c r="B77" s="27" t="s">
        <v>141</v>
      </c>
      <c r="C77" s="27">
        <v>37051</v>
      </c>
      <c r="D77" s="27">
        <v>20211104</v>
      </c>
      <c r="E77" s="28">
        <v>80832</v>
      </c>
      <c r="F77" s="28">
        <v>80832</v>
      </c>
      <c r="G77" s="22">
        <v>44531</v>
      </c>
    </row>
    <row r="78" spans="1:7" x14ac:dyDescent="0.25">
      <c r="A78" s="27" t="s">
        <v>71</v>
      </c>
      <c r="B78" s="27" t="s">
        <v>141</v>
      </c>
      <c r="C78" s="27">
        <v>39100</v>
      </c>
      <c r="D78" s="27">
        <v>20211124</v>
      </c>
      <c r="E78" s="28">
        <v>80832</v>
      </c>
      <c r="F78" s="28">
        <v>80832</v>
      </c>
      <c r="G78" s="22">
        <v>44531</v>
      </c>
    </row>
    <row r="79" spans="1:7" x14ac:dyDescent="0.25">
      <c r="A79" s="27" t="s">
        <v>69</v>
      </c>
      <c r="B79" s="27" t="s">
        <v>145</v>
      </c>
      <c r="C79" s="27">
        <v>1191</v>
      </c>
      <c r="D79" s="27">
        <v>20210824</v>
      </c>
      <c r="E79" s="28">
        <v>703003</v>
      </c>
      <c r="F79" s="28">
        <v>703003</v>
      </c>
      <c r="G79" s="22">
        <v>44531</v>
      </c>
    </row>
    <row r="80" spans="1:7" x14ac:dyDescent="0.25">
      <c r="A80" s="27" t="s">
        <v>75</v>
      </c>
      <c r="B80" s="27" t="s">
        <v>140</v>
      </c>
      <c r="C80" s="27">
        <v>7042</v>
      </c>
      <c r="D80" s="27">
        <v>20211125</v>
      </c>
      <c r="E80" s="28">
        <v>216994</v>
      </c>
      <c r="F80" s="28">
        <v>216994</v>
      </c>
      <c r="G80" s="22">
        <v>44562</v>
      </c>
    </row>
    <row r="81" spans="1:7" x14ac:dyDescent="0.25">
      <c r="A81" s="27" t="s">
        <v>76</v>
      </c>
      <c r="B81" s="27" t="s">
        <v>141</v>
      </c>
      <c r="C81" s="27">
        <v>39608</v>
      </c>
      <c r="D81" s="27">
        <v>20211125</v>
      </c>
      <c r="E81" s="28">
        <v>216994</v>
      </c>
      <c r="F81" s="28">
        <v>216994</v>
      </c>
      <c r="G81" s="22">
        <v>44562</v>
      </c>
    </row>
    <row r="82" spans="1:7" x14ac:dyDescent="0.25">
      <c r="A82" s="27" t="s">
        <v>72</v>
      </c>
      <c r="B82" s="27" t="s">
        <v>145</v>
      </c>
      <c r="C82" s="27">
        <v>1190</v>
      </c>
      <c r="D82" s="27">
        <v>20210824</v>
      </c>
      <c r="E82" s="28">
        <v>389606</v>
      </c>
      <c r="F82" s="28">
        <v>389606</v>
      </c>
      <c r="G82" s="22">
        <v>44562</v>
      </c>
    </row>
    <row r="83" spans="1:7" x14ac:dyDescent="0.25">
      <c r="A83" s="27" t="s">
        <v>73</v>
      </c>
      <c r="B83" s="27" t="s">
        <v>145</v>
      </c>
      <c r="C83" s="27">
        <v>1480</v>
      </c>
      <c r="D83" s="27">
        <v>20211112</v>
      </c>
      <c r="E83" s="28">
        <v>2540818</v>
      </c>
      <c r="F83" s="28">
        <v>2540818</v>
      </c>
      <c r="G83" s="22">
        <v>44562</v>
      </c>
    </row>
    <row r="84" spans="1:7" x14ac:dyDescent="0.25">
      <c r="A84" s="27" t="s">
        <v>74</v>
      </c>
      <c r="B84" s="27" t="s">
        <v>145</v>
      </c>
      <c r="C84" s="27">
        <v>1512</v>
      </c>
      <c r="D84" s="27">
        <v>20211123</v>
      </c>
      <c r="E84" s="28">
        <v>372329</v>
      </c>
      <c r="F84" s="28">
        <v>372329</v>
      </c>
      <c r="G84" s="22">
        <v>44562</v>
      </c>
    </row>
    <row r="85" spans="1:7" x14ac:dyDescent="0.25">
      <c r="A85" s="27" t="s">
        <v>77</v>
      </c>
      <c r="B85" s="27" t="s">
        <v>141</v>
      </c>
      <c r="C85" s="27">
        <v>45246</v>
      </c>
      <c r="D85" s="27">
        <v>20220121</v>
      </c>
      <c r="E85" s="28">
        <v>216994</v>
      </c>
      <c r="F85" s="28">
        <v>216994</v>
      </c>
      <c r="G85" s="22">
        <v>44593</v>
      </c>
    </row>
    <row r="86" spans="1:7" x14ac:dyDescent="0.25">
      <c r="A86" s="27" t="s">
        <v>78</v>
      </c>
      <c r="B86" s="27" t="s">
        <v>141</v>
      </c>
      <c r="C86" s="27">
        <v>46210</v>
      </c>
      <c r="D86" s="27">
        <v>20220127</v>
      </c>
      <c r="E86" s="28">
        <v>80863</v>
      </c>
      <c r="F86" s="28">
        <v>80863</v>
      </c>
      <c r="G86" s="22">
        <v>44593</v>
      </c>
    </row>
    <row r="87" spans="1:7" x14ac:dyDescent="0.25">
      <c r="A87" s="27" t="s">
        <v>79</v>
      </c>
      <c r="B87" s="27" t="s">
        <v>141</v>
      </c>
      <c r="C87" s="27">
        <v>46820</v>
      </c>
      <c r="D87" s="27">
        <v>20220131</v>
      </c>
      <c r="E87" s="28">
        <v>61500</v>
      </c>
      <c r="F87" s="28">
        <v>51141</v>
      </c>
      <c r="G87" s="22">
        <v>44593</v>
      </c>
    </row>
    <row r="88" spans="1:7" x14ac:dyDescent="0.25">
      <c r="A88" s="27" t="s">
        <v>80</v>
      </c>
      <c r="B88" s="27" t="s">
        <v>141</v>
      </c>
      <c r="C88" s="27">
        <v>49672</v>
      </c>
      <c r="D88" s="27">
        <v>20220225</v>
      </c>
      <c r="E88" s="28">
        <v>297826</v>
      </c>
      <c r="F88" s="28">
        <v>297826</v>
      </c>
      <c r="G88" s="22">
        <v>44621</v>
      </c>
    </row>
    <row r="89" spans="1:7" x14ac:dyDescent="0.25">
      <c r="A89" s="27" t="s">
        <v>81</v>
      </c>
      <c r="B89" s="27" t="s">
        <v>141</v>
      </c>
      <c r="C89" s="27">
        <v>50377</v>
      </c>
      <c r="D89" s="27">
        <v>20220303</v>
      </c>
      <c r="E89" s="28">
        <v>216994</v>
      </c>
      <c r="F89" s="28">
        <v>216994</v>
      </c>
      <c r="G89" s="22">
        <v>44652</v>
      </c>
    </row>
    <row r="90" spans="1:7" x14ac:dyDescent="0.25">
      <c r="A90" s="27" t="s">
        <v>82</v>
      </c>
      <c r="B90" s="27" t="s">
        <v>141</v>
      </c>
      <c r="C90" s="27">
        <v>67092</v>
      </c>
      <c r="D90" s="27">
        <v>20220526</v>
      </c>
      <c r="E90" s="28">
        <v>203989</v>
      </c>
      <c r="F90" s="28">
        <v>203989</v>
      </c>
      <c r="G90" s="22">
        <v>44713</v>
      </c>
    </row>
    <row r="91" spans="1:7" x14ac:dyDescent="0.25">
      <c r="A91" s="27" t="s">
        <v>84</v>
      </c>
      <c r="B91" s="27" t="s">
        <v>141</v>
      </c>
      <c r="C91" s="27">
        <v>75602</v>
      </c>
      <c r="D91" s="27">
        <v>20220704</v>
      </c>
      <c r="E91" s="28">
        <v>80863</v>
      </c>
      <c r="F91" s="28">
        <v>80832</v>
      </c>
      <c r="G91" s="22">
        <v>44774</v>
      </c>
    </row>
    <row r="92" spans="1:7" x14ac:dyDescent="0.25">
      <c r="A92" s="27" t="s">
        <v>85</v>
      </c>
      <c r="B92" s="27" t="s">
        <v>141</v>
      </c>
      <c r="C92" s="27">
        <v>77075</v>
      </c>
      <c r="D92" s="27">
        <v>20220713</v>
      </c>
      <c r="E92" s="28">
        <v>80863</v>
      </c>
      <c r="F92" s="28">
        <v>80863</v>
      </c>
      <c r="G92" s="22">
        <v>44774</v>
      </c>
    </row>
    <row r="93" spans="1:7" x14ac:dyDescent="0.25">
      <c r="A93" s="27" t="s">
        <v>86</v>
      </c>
      <c r="B93" s="27" t="s">
        <v>141</v>
      </c>
      <c r="C93" s="27">
        <v>77464</v>
      </c>
      <c r="D93" s="27">
        <v>20220717</v>
      </c>
      <c r="E93" s="28">
        <v>80863</v>
      </c>
      <c r="F93" s="28">
        <v>80832</v>
      </c>
      <c r="G93" s="22">
        <v>44774</v>
      </c>
    </row>
    <row r="94" spans="1:7" x14ac:dyDescent="0.25">
      <c r="A94" s="27" t="s">
        <v>87</v>
      </c>
      <c r="B94" s="27" t="s">
        <v>141</v>
      </c>
      <c r="C94" s="27">
        <v>77592</v>
      </c>
      <c r="D94" s="27">
        <v>20220718</v>
      </c>
      <c r="E94" s="28">
        <v>216994</v>
      </c>
      <c r="F94" s="28">
        <v>216994</v>
      </c>
      <c r="G94" s="22">
        <v>44774</v>
      </c>
    </row>
    <row r="95" spans="1:7" x14ac:dyDescent="0.25">
      <c r="A95" s="27" t="s">
        <v>88</v>
      </c>
      <c r="B95" s="27" t="s">
        <v>141</v>
      </c>
      <c r="C95" s="27">
        <v>78529</v>
      </c>
      <c r="D95" s="27">
        <v>20220723</v>
      </c>
      <c r="E95" s="28">
        <v>250267</v>
      </c>
      <c r="F95" s="28">
        <v>250267</v>
      </c>
      <c r="G95" s="22">
        <v>44774</v>
      </c>
    </row>
    <row r="96" spans="1:7" x14ac:dyDescent="0.25">
      <c r="A96" s="27" t="s">
        <v>89</v>
      </c>
      <c r="B96" s="27" t="s">
        <v>141</v>
      </c>
      <c r="C96" s="27">
        <v>78711</v>
      </c>
      <c r="D96" s="27">
        <v>20220725</v>
      </c>
      <c r="E96" s="28">
        <v>80863</v>
      </c>
      <c r="F96" s="28">
        <v>80863</v>
      </c>
      <c r="G96" s="22">
        <v>44774</v>
      </c>
    </row>
    <row r="97" spans="1:7" x14ac:dyDescent="0.25">
      <c r="A97" s="27" t="s">
        <v>83</v>
      </c>
      <c r="B97" s="27" t="s">
        <v>145</v>
      </c>
      <c r="C97" s="27">
        <v>1840</v>
      </c>
      <c r="D97" s="27">
        <v>20220301</v>
      </c>
      <c r="E97" s="28">
        <v>177891</v>
      </c>
      <c r="F97" s="28">
        <v>177891</v>
      </c>
      <c r="G97" s="22">
        <v>44774</v>
      </c>
    </row>
    <row r="98" spans="1:7" x14ac:dyDescent="0.25">
      <c r="A98" s="27" t="s">
        <v>93</v>
      </c>
      <c r="B98" s="27" t="s">
        <v>140</v>
      </c>
      <c r="C98" s="27">
        <v>11845</v>
      </c>
      <c r="D98" s="27">
        <v>20220928</v>
      </c>
      <c r="E98" s="28">
        <v>1996125</v>
      </c>
      <c r="F98" s="28">
        <v>1996125</v>
      </c>
      <c r="G98" s="22">
        <v>44835</v>
      </c>
    </row>
    <row r="99" spans="1:7" x14ac:dyDescent="0.25">
      <c r="A99" s="27" t="s">
        <v>90</v>
      </c>
      <c r="B99" s="27" t="s">
        <v>141</v>
      </c>
      <c r="C99" s="27">
        <v>86275</v>
      </c>
      <c r="D99" s="27">
        <v>20220904</v>
      </c>
      <c r="E99" s="28">
        <v>152101</v>
      </c>
      <c r="F99" s="28">
        <v>152101</v>
      </c>
      <c r="G99" s="22">
        <v>44835</v>
      </c>
    </row>
    <row r="100" spans="1:7" x14ac:dyDescent="0.25">
      <c r="A100" s="27" t="s">
        <v>91</v>
      </c>
      <c r="B100" s="27" t="s">
        <v>141</v>
      </c>
      <c r="C100" s="27">
        <v>86584</v>
      </c>
      <c r="D100" s="27">
        <v>20220907</v>
      </c>
      <c r="E100" s="28">
        <v>60740</v>
      </c>
      <c r="F100" s="28">
        <v>60740</v>
      </c>
      <c r="G100" s="22">
        <v>44835</v>
      </c>
    </row>
    <row r="101" spans="1:7" x14ac:dyDescent="0.25">
      <c r="A101" s="27" t="s">
        <v>92</v>
      </c>
      <c r="B101" s="27" t="s">
        <v>141</v>
      </c>
      <c r="C101" s="27">
        <v>89290</v>
      </c>
      <c r="D101" s="27">
        <v>20220924</v>
      </c>
      <c r="E101" s="28">
        <v>17223</v>
      </c>
      <c r="F101" s="28">
        <v>17223</v>
      </c>
      <c r="G101" s="22">
        <v>44835</v>
      </c>
    </row>
    <row r="102" spans="1:7" x14ac:dyDescent="0.25">
      <c r="A102" s="27" t="s">
        <v>94</v>
      </c>
      <c r="B102" s="27" t="s">
        <v>141</v>
      </c>
      <c r="C102" s="27">
        <v>96023</v>
      </c>
      <c r="D102" s="27">
        <v>20221027</v>
      </c>
      <c r="E102" s="28">
        <v>17223</v>
      </c>
      <c r="F102" s="28">
        <v>17223</v>
      </c>
      <c r="G102" s="22">
        <v>44866</v>
      </c>
    </row>
    <row r="103" spans="1:7" x14ac:dyDescent="0.25">
      <c r="A103" s="27" t="s">
        <v>95</v>
      </c>
      <c r="B103" s="27" t="s">
        <v>141</v>
      </c>
      <c r="C103" s="27">
        <v>96850</v>
      </c>
      <c r="D103" s="27">
        <v>20221030</v>
      </c>
      <c r="E103" s="28">
        <v>80863</v>
      </c>
      <c r="F103" s="28">
        <v>80863</v>
      </c>
      <c r="G103" s="22">
        <v>44866</v>
      </c>
    </row>
    <row r="104" spans="1:7" x14ac:dyDescent="0.25">
      <c r="A104" s="27" t="s">
        <v>97</v>
      </c>
      <c r="B104" s="27" t="s">
        <v>141</v>
      </c>
      <c r="C104" s="27">
        <v>100033</v>
      </c>
      <c r="D104" s="27">
        <v>20221123</v>
      </c>
      <c r="E104" s="28">
        <v>216994</v>
      </c>
      <c r="F104" s="28">
        <v>216994</v>
      </c>
      <c r="G104" s="22">
        <v>44896</v>
      </c>
    </row>
    <row r="105" spans="1:7" x14ac:dyDescent="0.25">
      <c r="A105" s="27" t="s">
        <v>96</v>
      </c>
      <c r="B105" s="27" t="s">
        <v>141</v>
      </c>
      <c r="C105" s="27">
        <v>98233</v>
      </c>
      <c r="D105" s="27">
        <v>20221109</v>
      </c>
      <c r="E105" s="28">
        <v>673976</v>
      </c>
      <c r="F105" s="28">
        <v>673976</v>
      </c>
      <c r="G105" s="22">
        <v>44896</v>
      </c>
    </row>
    <row r="106" spans="1:7" x14ac:dyDescent="0.25">
      <c r="A106" s="23" t="s">
        <v>98</v>
      </c>
      <c r="B106" s="27" t="s">
        <v>141</v>
      </c>
      <c r="C106" s="23">
        <v>68146</v>
      </c>
      <c r="D106" s="24">
        <v>44712</v>
      </c>
      <c r="E106" s="26">
        <v>80832</v>
      </c>
      <c r="F106" s="26">
        <v>80832</v>
      </c>
      <c r="G106" s="22">
        <v>44927</v>
      </c>
    </row>
    <row r="107" spans="1:7" x14ac:dyDescent="0.25">
      <c r="A107" s="23" t="s">
        <v>99</v>
      </c>
      <c r="B107" s="23" t="s">
        <v>142</v>
      </c>
      <c r="C107" s="23">
        <v>433</v>
      </c>
      <c r="D107" s="24">
        <v>44918.506527777798</v>
      </c>
      <c r="E107" s="26">
        <v>43888</v>
      </c>
      <c r="F107" s="26">
        <v>43888</v>
      </c>
      <c r="G107" s="22">
        <v>44927</v>
      </c>
    </row>
    <row r="108" spans="1:7" x14ac:dyDescent="0.25">
      <c r="A108" s="23" t="s">
        <v>100</v>
      </c>
      <c r="B108" s="23" t="s">
        <v>142</v>
      </c>
      <c r="C108" s="23">
        <v>570</v>
      </c>
      <c r="D108" s="24">
        <v>44921.637222222198</v>
      </c>
      <c r="E108" s="26">
        <v>17223</v>
      </c>
      <c r="F108" s="26">
        <v>17223</v>
      </c>
      <c r="G108" s="22">
        <v>44927</v>
      </c>
    </row>
    <row r="109" spans="1:7" x14ac:dyDescent="0.25">
      <c r="A109" s="23" t="s">
        <v>101</v>
      </c>
      <c r="B109" s="23" t="s">
        <v>142</v>
      </c>
      <c r="C109" s="23">
        <v>689</v>
      </c>
      <c r="D109" s="24">
        <v>44925.519780092603</v>
      </c>
      <c r="E109" s="26">
        <v>17223</v>
      </c>
      <c r="F109" s="26">
        <v>17223</v>
      </c>
      <c r="G109" s="22">
        <v>44927</v>
      </c>
    </row>
    <row r="110" spans="1:7" x14ac:dyDescent="0.25">
      <c r="A110" s="23" t="s">
        <v>102</v>
      </c>
      <c r="B110" s="27" t="s">
        <v>141</v>
      </c>
      <c r="C110" s="23">
        <v>107733</v>
      </c>
      <c r="D110" s="24">
        <v>44936</v>
      </c>
      <c r="E110" s="25">
        <v>80863</v>
      </c>
      <c r="F110" s="26">
        <v>80863</v>
      </c>
      <c r="G110" s="22">
        <v>44958</v>
      </c>
    </row>
    <row r="111" spans="1:7" x14ac:dyDescent="0.25">
      <c r="A111" s="23" t="s">
        <v>103</v>
      </c>
      <c r="B111" s="27" t="s">
        <v>141</v>
      </c>
      <c r="C111" s="23">
        <v>108078</v>
      </c>
      <c r="D111" s="24">
        <v>44936</v>
      </c>
      <c r="E111" s="25">
        <v>48106</v>
      </c>
      <c r="F111" s="26">
        <v>48106</v>
      </c>
      <c r="G111" s="22">
        <v>44958</v>
      </c>
    </row>
    <row r="112" spans="1:7" x14ac:dyDescent="0.25">
      <c r="A112" s="23" t="s">
        <v>104</v>
      </c>
      <c r="B112" s="23" t="s">
        <v>142</v>
      </c>
      <c r="C112" s="23">
        <v>4013</v>
      </c>
      <c r="D112" s="24">
        <v>44964.6640625</v>
      </c>
      <c r="E112" s="25">
        <v>734440</v>
      </c>
      <c r="F112" s="26">
        <v>734440</v>
      </c>
      <c r="G112" s="22">
        <v>44986</v>
      </c>
    </row>
    <row r="113" spans="1:7" x14ac:dyDescent="0.25">
      <c r="A113" s="23" t="s">
        <v>105</v>
      </c>
      <c r="B113" s="23" t="s">
        <v>142</v>
      </c>
      <c r="C113" s="23">
        <v>5691</v>
      </c>
      <c r="D113" s="24">
        <v>44974.540486111102</v>
      </c>
      <c r="E113" s="25">
        <v>1045173</v>
      </c>
      <c r="F113" s="26">
        <v>1045173</v>
      </c>
      <c r="G113" s="22">
        <v>44986</v>
      </c>
    </row>
    <row r="114" spans="1:7" x14ac:dyDescent="0.25">
      <c r="A114" s="23" t="s">
        <v>106</v>
      </c>
      <c r="B114" s="23" t="s">
        <v>142</v>
      </c>
      <c r="C114" s="23">
        <v>5692</v>
      </c>
      <c r="D114" s="24">
        <v>44974.542893518497</v>
      </c>
      <c r="E114" s="25">
        <v>1927079</v>
      </c>
      <c r="F114" s="28">
        <v>63103</v>
      </c>
      <c r="G114" s="22">
        <v>44986</v>
      </c>
    </row>
    <row r="115" spans="1:7" x14ac:dyDescent="0.25">
      <c r="A115" s="23" t="s">
        <v>107</v>
      </c>
      <c r="B115" s="23" t="s">
        <v>142</v>
      </c>
      <c r="C115" s="23">
        <v>8665</v>
      </c>
      <c r="D115" s="24">
        <v>44985.6191666667</v>
      </c>
      <c r="E115" s="25">
        <v>1346247</v>
      </c>
      <c r="F115" s="26">
        <v>1346247</v>
      </c>
      <c r="G115" s="22">
        <v>44986</v>
      </c>
    </row>
    <row r="116" spans="1:7" x14ac:dyDescent="0.25">
      <c r="A116" s="23" t="s">
        <v>108</v>
      </c>
      <c r="B116" s="27" t="s">
        <v>140</v>
      </c>
      <c r="C116" s="23">
        <v>14089</v>
      </c>
      <c r="D116" s="24">
        <v>44978</v>
      </c>
      <c r="E116" s="25">
        <v>1135369</v>
      </c>
      <c r="F116" s="28">
        <v>452814</v>
      </c>
      <c r="G116" s="22">
        <v>45017</v>
      </c>
    </row>
    <row r="117" spans="1:7" x14ac:dyDescent="0.25">
      <c r="A117" s="23" t="s">
        <v>109</v>
      </c>
      <c r="B117" s="27" t="s">
        <v>140</v>
      </c>
      <c r="C117" s="23">
        <v>14095</v>
      </c>
      <c r="D117" s="24">
        <v>44978</v>
      </c>
      <c r="E117" s="25">
        <v>2141700</v>
      </c>
      <c r="F117" s="25">
        <v>2141700</v>
      </c>
      <c r="G117" s="22">
        <v>45017</v>
      </c>
    </row>
    <row r="118" spans="1:7" x14ac:dyDescent="0.25">
      <c r="A118" s="23" t="s">
        <v>110</v>
      </c>
      <c r="B118" s="27" t="s">
        <v>140</v>
      </c>
      <c r="C118" s="23">
        <v>14102</v>
      </c>
      <c r="D118" s="24">
        <v>44978</v>
      </c>
      <c r="E118" s="25">
        <v>1387816</v>
      </c>
      <c r="F118" s="28">
        <v>404012</v>
      </c>
      <c r="G118" s="22">
        <v>45017</v>
      </c>
    </row>
    <row r="119" spans="1:7" x14ac:dyDescent="0.25">
      <c r="A119" s="23" t="s">
        <v>111</v>
      </c>
      <c r="B119" s="27" t="s">
        <v>140</v>
      </c>
      <c r="C119" s="23">
        <v>14109</v>
      </c>
      <c r="D119" s="24">
        <v>44978</v>
      </c>
      <c r="E119" s="25">
        <v>10081273</v>
      </c>
      <c r="F119" s="28">
        <v>634286</v>
      </c>
      <c r="G119" s="22">
        <v>45017</v>
      </c>
    </row>
    <row r="120" spans="1:7" x14ac:dyDescent="0.25">
      <c r="A120" s="23" t="s">
        <v>112</v>
      </c>
      <c r="B120" s="27" t="s">
        <v>140</v>
      </c>
      <c r="C120" s="23">
        <v>14111</v>
      </c>
      <c r="D120" s="24">
        <v>44978</v>
      </c>
      <c r="E120" s="25">
        <v>3207144</v>
      </c>
      <c r="F120" s="25">
        <v>3207144</v>
      </c>
      <c r="G120" s="22">
        <v>45017</v>
      </c>
    </row>
    <row r="121" spans="1:7" x14ac:dyDescent="0.25">
      <c r="A121" s="23" t="s">
        <v>113</v>
      </c>
      <c r="B121" s="27" t="s">
        <v>140</v>
      </c>
      <c r="C121" s="23">
        <v>14116</v>
      </c>
      <c r="D121" s="24">
        <v>44978</v>
      </c>
      <c r="E121" s="25">
        <v>18811216</v>
      </c>
      <c r="F121" s="25">
        <v>18811216</v>
      </c>
      <c r="G121" s="22">
        <v>45017</v>
      </c>
    </row>
    <row r="122" spans="1:7" x14ac:dyDescent="0.25">
      <c r="A122" s="23" t="s">
        <v>116</v>
      </c>
      <c r="B122" s="23" t="s">
        <v>142</v>
      </c>
      <c r="C122" s="23">
        <v>10965</v>
      </c>
      <c r="D122" s="24">
        <v>44998.539490740703</v>
      </c>
      <c r="E122" s="25">
        <v>1013405</v>
      </c>
      <c r="F122" s="28">
        <v>13110</v>
      </c>
      <c r="G122" s="22">
        <v>45017</v>
      </c>
    </row>
    <row r="123" spans="1:7" x14ac:dyDescent="0.25">
      <c r="A123" s="23" t="s">
        <v>117</v>
      </c>
      <c r="B123" s="23" t="s">
        <v>142</v>
      </c>
      <c r="C123" s="23">
        <v>11557</v>
      </c>
      <c r="D123" s="24">
        <v>45000.469687500001</v>
      </c>
      <c r="E123" s="25">
        <v>162310</v>
      </c>
      <c r="F123" s="25">
        <v>162310</v>
      </c>
      <c r="G123" s="22">
        <v>45017</v>
      </c>
    </row>
    <row r="124" spans="1:7" x14ac:dyDescent="0.25">
      <c r="A124" s="23" t="s">
        <v>118</v>
      </c>
      <c r="B124" s="23" t="s">
        <v>142</v>
      </c>
      <c r="C124" s="23">
        <v>12443</v>
      </c>
      <c r="D124" s="24">
        <v>45003.523414351897</v>
      </c>
      <c r="E124" s="25">
        <v>20923</v>
      </c>
      <c r="F124" s="25">
        <v>20923</v>
      </c>
      <c r="G124" s="22">
        <v>45017</v>
      </c>
    </row>
    <row r="125" spans="1:7" x14ac:dyDescent="0.25">
      <c r="A125" s="23" t="s">
        <v>119</v>
      </c>
      <c r="B125" s="23" t="s">
        <v>142</v>
      </c>
      <c r="C125" s="23">
        <v>12459</v>
      </c>
      <c r="D125" s="24">
        <v>45003.534293981502</v>
      </c>
      <c r="E125" s="25">
        <v>43888</v>
      </c>
      <c r="F125" s="25">
        <v>43888</v>
      </c>
      <c r="G125" s="22">
        <v>45017</v>
      </c>
    </row>
    <row r="126" spans="1:7" x14ac:dyDescent="0.25">
      <c r="A126" s="23" t="s">
        <v>120</v>
      </c>
      <c r="B126" s="23" t="s">
        <v>142</v>
      </c>
      <c r="C126" s="23">
        <v>12468</v>
      </c>
      <c r="D126" s="24">
        <v>45003.539027777799</v>
      </c>
      <c r="E126" s="25">
        <v>20923</v>
      </c>
      <c r="F126" s="25">
        <v>20923</v>
      </c>
      <c r="G126" s="22">
        <v>45017</v>
      </c>
    </row>
    <row r="127" spans="1:7" x14ac:dyDescent="0.25">
      <c r="A127" s="23" t="s">
        <v>121</v>
      </c>
      <c r="B127" s="23" t="s">
        <v>142</v>
      </c>
      <c r="C127" s="23">
        <v>13277</v>
      </c>
      <c r="D127" s="24">
        <v>45007.391990740703</v>
      </c>
      <c r="E127" s="25">
        <v>20923</v>
      </c>
      <c r="F127" s="25">
        <v>20923</v>
      </c>
      <c r="G127" s="22">
        <v>45017</v>
      </c>
    </row>
    <row r="128" spans="1:7" x14ac:dyDescent="0.25">
      <c r="A128" s="23" t="s">
        <v>122</v>
      </c>
      <c r="B128" s="23" t="s">
        <v>142</v>
      </c>
      <c r="C128" s="23">
        <v>13283</v>
      </c>
      <c r="D128" s="24">
        <v>45007.395949074104</v>
      </c>
      <c r="E128" s="25">
        <v>43888</v>
      </c>
      <c r="F128" s="25">
        <v>43888</v>
      </c>
      <c r="G128" s="22">
        <v>45017</v>
      </c>
    </row>
    <row r="129" spans="1:7" x14ac:dyDescent="0.25">
      <c r="A129" s="23" t="s">
        <v>123</v>
      </c>
      <c r="B129" s="23" t="s">
        <v>142</v>
      </c>
      <c r="C129" s="23">
        <v>13286</v>
      </c>
      <c r="D129" s="24">
        <v>45007.399861111102</v>
      </c>
      <c r="E129" s="25">
        <v>20923</v>
      </c>
      <c r="F129" s="25">
        <v>20923</v>
      </c>
      <c r="G129" s="22">
        <v>45017</v>
      </c>
    </row>
    <row r="130" spans="1:7" x14ac:dyDescent="0.25">
      <c r="A130" s="23" t="s">
        <v>124</v>
      </c>
      <c r="B130" s="23" t="s">
        <v>142</v>
      </c>
      <c r="C130" s="23">
        <v>13618</v>
      </c>
      <c r="D130" s="24">
        <v>45007.667974536998</v>
      </c>
      <c r="E130" s="25">
        <v>3195034</v>
      </c>
      <c r="F130" s="25">
        <v>3195034</v>
      </c>
      <c r="G130" s="22">
        <v>45017</v>
      </c>
    </row>
    <row r="131" spans="1:7" x14ac:dyDescent="0.25">
      <c r="A131" s="23" t="s">
        <v>125</v>
      </c>
      <c r="B131" s="23" t="s">
        <v>142</v>
      </c>
      <c r="C131" s="23">
        <v>14176</v>
      </c>
      <c r="D131" s="24">
        <v>45008.660208333298</v>
      </c>
      <c r="E131" s="25">
        <v>1246621</v>
      </c>
      <c r="F131" s="28">
        <v>411463</v>
      </c>
      <c r="G131" s="22">
        <v>45017</v>
      </c>
    </row>
    <row r="132" spans="1:7" x14ac:dyDescent="0.25">
      <c r="A132" s="23" t="s">
        <v>126</v>
      </c>
      <c r="B132" s="23" t="s">
        <v>142</v>
      </c>
      <c r="C132" s="23">
        <v>14191</v>
      </c>
      <c r="D132" s="24">
        <v>45008.670381944401</v>
      </c>
      <c r="E132" s="25">
        <v>3404459</v>
      </c>
      <c r="F132" s="25">
        <v>3404459</v>
      </c>
      <c r="G132" s="22">
        <v>45017</v>
      </c>
    </row>
    <row r="133" spans="1:7" x14ac:dyDescent="0.25">
      <c r="A133" s="23" t="s">
        <v>127</v>
      </c>
      <c r="B133" s="23" t="s">
        <v>142</v>
      </c>
      <c r="C133" s="23">
        <v>14196</v>
      </c>
      <c r="D133" s="24">
        <v>45008.678807870398</v>
      </c>
      <c r="E133" s="25">
        <v>2143082</v>
      </c>
      <c r="F133" s="25">
        <v>2143082</v>
      </c>
      <c r="G133" s="22">
        <v>45017</v>
      </c>
    </row>
    <row r="134" spans="1:7" x14ac:dyDescent="0.25">
      <c r="A134" s="23" t="s">
        <v>128</v>
      </c>
      <c r="B134" s="23" t="s">
        <v>142</v>
      </c>
      <c r="C134" s="23">
        <v>14468</v>
      </c>
      <c r="D134" s="24">
        <v>45009.4614814815</v>
      </c>
      <c r="E134" s="25">
        <v>20923</v>
      </c>
      <c r="F134" s="25">
        <v>20923</v>
      </c>
      <c r="G134" s="22">
        <v>45017</v>
      </c>
    </row>
    <row r="135" spans="1:7" x14ac:dyDescent="0.25">
      <c r="A135" s="23" t="s">
        <v>129</v>
      </c>
      <c r="B135" s="23" t="s">
        <v>142</v>
      </c>
      <c r="C135" s="23">
        <v>15519</v>
      </c>
      <c r="D135" s="24">
        <v>45012.499363425901</v>
      </c>
      <c r="E135" s="25">
        <v>4044049</v>
      </c>
      <c r="F135" s="28">
        <v>515156</v>
      </c>
      <c r="G135" s="22">
        <v>45017</v>
      </c>
    </row>
    <row r="136" spans="1:7" x14ac:dyDescent="0.25">
      <c r="A136" s="23" t="s">
        <v>114</v>
      </c>
      <c r="B136" s="23" t="s">
        <v>142</v>
      </c>
      <c r="C136" s="23">
        <v>9684</v>
      </c>
      <c r="D136" s="24">
        <v>44991.450821759303</v>
      </c>
      <c r="E136" s="25">
        <v>2021126</v>
      </c>
      <c r="F136" s="25">
        <v>2021126</v>
      </c>
      <c r="G136" s="22">
        <v>45017</v>
      </c>
    </row>
    <row r="137" spans="1:7" x14ac:dyDescent="0.25">
      <c r="A137" s="23" t="s">
        <v>115</v>
      </c>
      <c r="B137" s="23" t="s">
        <v>142</v>
      </c>
      <c r="C137" s="23">
        <v>9693</v>
      </c>
      <c r="D137" s="24">
        <v>44991.463125000002</v>
      </c>
      <c r="E137" s="25">
        <v>9609142</v>
      </c>
      <c r="F137" s="28">
        <v>106218</v>
      </c>
      <c r="G137" s="22">
        <v>45017</v>
      </c>
    </row>
    <row r="138" spans="1:7" x14ac:dyDescent="0.25">
      <c r="A138" s="29" t="s">
        <v>137</v>
      </c>
      <c r="B138" s="27" t="s">
        <v>140</v>
      </c>
      <c r="C138" s="29">
        <v>15314</v>
      </c>
      <c r="D138" s="30">
        <v>45020</v>
      </c>
      <c r="E138" s="31">
        <v>1387506</v>
      </c>
      <c r="F138" s="31">
        <v>1387506</v>
      </c>
      <c r="G138" s="22">
        <v>45047</v>
      </c>
    </row>
    <row r="139" spans="1:7" x14ac:dyDescent="0.25">
      <c r="A139" s="29" t="s">
        <v>134</v>
      </c>
      <c r="B139" s="27" t="s">
        <v>140</v>
      </c>
      <c r="C139" s="29">
        <v>15316</v>
      </c>
      <c r="D139" s="30">
        <v>45020</v>
      </c>
      <c r="E139" s="31">
        <v>2055289</v>
      </c>
      <c r="F139" s="31">
        <v>2055289</v>
      </c>
      <c r="G139" s="22">
        <v>45047</v>
      </c>
    </row>
    <row r="140" spans="1:7" x14ac:dyDescent="0.25">
      <c r="A140" s="29" t="s">
        <v>135</v>
      </c>
      <c r="B140" s="27" t="s">
        <v>140</v>
      </c>
      <c r="C140" s="29">
        <v>15321</v>
      </c>
      <c r="D140" s="30">
        <v>45042</v>
      </c>
      <c r="E140" s="31">
        <v>12620417</v>
      </c>
      <c r="F140" s="31">
        <v>12620417</v>
      </c>
      <c r="G140" s="22">
        <v>45047</v>
      </c>
    </row>
    <row r="141" spans="1:7" x14ac:dyDescent="0.25">
      <c r="A141" s="29" t="s">
        <v>136</v>
      </c>
      <c r="B141" s="27" t="s">
        <v>140</v>
      </c>
      <c r="C141" s="29">
        <v>15322</v>
      </c>
      <c r="D141" s="30">
        <v>45042</v>
      </c>
      <c r="E141" s="31">
        <v>11292539</v>
      </c>
      <c r="F141" s="31">
        <v>11292539</v>
      </c>
      <c r="G141" s="22">
        <v>45047</v>
      </c>
    </row>
    <row r="142" spans="1:7" x14ac:dyDescent="0.25">
      <c r="A142" s="23" t="s">
        <v>130</v>
      </c>
      <c r="B142" s="23" t="s">
        <v>142</v>
      </c>
      <c r="C142" s="23">
        <v>17109</v>
      </c>
      <c r="D142" s="24">
        <v>45020.392025462999</v>
      </c>
      <c r="E142" s="25">
        <v>609492</v>
      </c>
      <c r="F142" s="25">
        <v>609492</v>
      </c>
      <c r="G142" s="22">
        <v>45047</v>
      </c>
    </row>
    <row r="143" spans="1:7" x14ac:dyDescent="0.25">
      <c r="A143" s="23" t="s">
        <v>131</v>
      </c>
      <c r="B143" s="23" t="s">
        <v>142</v>
      </c>
      <c r="C143" s="23">
        <v>17792</v>
      </c>
      <c r="D143" s="24">
        <v>45027.4430208333</v>
      </c>
      <c r="E143" s="25">
        <v>1090063</v>
      </c>
      <c r="F143" s="25">
        <v>1090063</v>
      </c>
      <c r="G143" s="22">
        <v>45047</v>
      </c>
    </row>
    <row r="144" spans="1:7" x14ac:dyDescent="0.25">
      <c r="A144" s="23" t="s">
        <v>132</v>
      </c>
      <c r="B144" s="23" t="s">
        <v>142</v>
      </c>
      <c r="C144" s="23">
        <v>21488</v>
      </c>
      <c r="D144" s="24">
        <v>45041.6469560185</v>
      </c>
      <c r="E144" s="25">
        <v>659039</v>
      </c>
      <c r="F144" s="25">
        <v>659039</v>
      </c>
      <c r="G144" s="22">
        <v>45047</v>
      </c>
    </row>
    <row r="145" spans="1:7" x14ac:dyDescent="0.25">
      <c r="A145" s="23" t="s">
        <v>133</v>
      </c>
      <c r="B145" s="23" t="s">
        <v>142</v>
      </c>
      <c r="C145" s="23">
        <v>22275</v>
      </c>
      <c r="D145" s="24">
        <v>45043.539745370399</v>
      </c>
      <c r="E145" s="25">
        <v>20923</v>
      </c>
      <c r="F145" s="25">
        <v>20923</v>
      </c>
      <c r="G145" s="22">
        <v>45047</v>
      </c>
    </row>
    <row r="146" spans="1:7" x14ac:dyDescent="0.25">
      <c r="A146" s="1" t="s">
        <v>138</v>
      </c>
      <c r="B146" s="1"/>
      <c r="C146" s="1"/>
      <c r="D146" s="1"/>
      <c r="E146" s="2"/>
      <c r="F146" s="2">
        <f>SUM(F13:F145)</f>
        <v>108311800</v>
      </c>
      <c r="G146" s="21"/>
    </row>
    <row r="147" spans="1:7" x14ac:dyDescent="0.25">
      <c r="A147" s="19"/>
      <c r="B147" s="19"/>
      <c r="C147" s="19"/>
      <c r="D147" s="19"/>
      <c r="E147" s="38"/>
      <c r="F147" s="6"/>
      <c r="G147" s="4"/>
    </row>
    <row r="148" spans="1:7" x14ac:dyDescent="0.25">
      <c r="A148" s="15"/>
      <c r="B148" s="15"/>
      <c r="C148" s="15"/>
      <c r="D148" s="15"/>
      <c r="E148" s="39"/>
      <c r="F148" s="6"/>
      <c r="G148" s="4"/>
    </row>
    <row r="149" spans="1:7" x14ac:dyDescent="0.25">
      <c r="A149" s="15"/>
      <c r="B149" s="15"/>
      <c r="C149" s="15"/>
      <c r="D149" s="15"/>
      <c r="E149" s="39"/>
      <c r="F149" s="6"/>
      <c r="G149" s="3"/>
    </row>
    <row r="150" spans="1:7" x14ac:dyDescent="0.25">
      <c r="A150" s="15"/>
      <c r="B150" s="15"/>
      <c r="C150" s="15"/>
      <c r="D150" s="15"/>
      <c r="E150" s="39"/>
      <c r="F150" s="6"/>
      <c r="G150" s="4"/>
    </row>
    <row r="151" spans="1:7" x14ac:dyDescent="0.25">
      <c r="A151" s="15"/>
      <c r="B151" s="15"/>
      <c r="C151" s="15"/>
      <c r="D151" s="15"/>
      <c r="E151" s="39"/>
      <c r="F151" s="6"/>
      <c r="G151" s="4"/>
    </row>
    <row r="152" spans="1:7" x14ac:dyDescent="0.25">
      <c r="A152" s="15"/>
      <c r="B152" s="15"/>
      <c r="C152" s="15"/>
      <c r="D152" s="15"/>
      <c r="E152" s="39"/>
      <c r="F152" s="6"/>
      <c r="G152" s="4"/>
    </row>
    <row r="153" spans="1:7" x14ac:dyDescent="0.25">
      <c r="A153" s="15"/>
      <c r="B153" s="15"/>
      <c r="C153" s="15"/>
      <c r="D153" s="15"/>
      <c r="E153" s="39"/>
      <c r="F153" s="6"/>
      <c r="G153" s="4"/>
    </row>
    <row r="154" spans="1:7" x14ac:dyDescent="0.25">
      <c r="A154" s="15"/>
      <c r="B154" s="15"/>
      <c r="C154" s="15"/>
      <c r="D154" s="15"/>
      <c r="E154" s="39"/>
      <c r="F154" s="6"/>
      <c r="G154" s="4"/>
    </row>
    <row r="155" spans="1:7" x14ac:dyDescent="0.25">
      <c r="A155" s="15"/>
      <c r="B155" s="15"/>
      <c r="C155" s="15"/>
      <c r="D155" s="15"/>
      <c r="E155" s="17"/>
      <c r="F155" s="20"/>
      <c r="G155" s="4"/>
    </row>
    <row r="156" spans="1:7" x14ac:dyDescent="0.25">
      <c r="A156" s="15"/>
      <c r="B156" s="15"/>
      <c r="C156" s="15"/>
      <c r="D156" s="15"/>
      <c r="E156" s="17"/>
      <c r="F156" s="17"/>
      <c r="G156" s="4"/>
    </row>
    <row r="157" spans="1:7" x14ac:dyDescent="0.25">
      <c r="A157" s="15"/>
      <c r="B157" s="15"/>
      <c r="C157" s="15"/>
      <c r="D157" s="15"/>
      <c r="E157" s="17"/>
      <c r="F157" s="17"/>
      <c r="G157" s="4"/>
    </row>
    <row r="158" spans="1:7" x14ac:dyDescent="0.25">
      <c r="A158" s="15"/>
      <c r="B158" s="15"/>
      <c r="C158" s="15"/>
      <c r="D158" s="15"/>
      <c r="E158" s="17"/>
      <c r="F158" s="17"/>
      <c r="G158" s="4"/>
    </row>
    <row r="159" spans="1:7" x14ac:dyDescent="0.25">
      <c r="A159" s="15"/>
      <c r="B159" s="15"/>
      <c r="C159" s="15"/>
      <c r="D159" s="15"/>
      <c r="E159" s="17"/>
      <c r="F159" s="17"/>
      <c r="G159" s="4"/>
    </row>
    <row r="160" spans="1:7" x14ac:dyDescent="0.25">
      <c r="A160" s="15"/>
      <c r="B160" s="15"/>
      <c r="C160" s="15"/>
      <c r="D160" s="15"/>
      <c r="E160" s="17"/>
      <c r="F160" s="17"/>
      <c r="G160" s="4"/>
    </row>
    <row r="161" spans="1:7" x14ac:dyDescent="0.25">
      <c r="A161" s="15"/>
      <c r="B161" s="15"/>
      <c r="C161" s="15"/>
      <c r="D161" s="15"/>
      <c r="E161" s="17"/>
      <c r="F161" s="17"/>
      <c r="G161" s="4"/>
    </row>
    <row r="162" spans="1:7" x14ac:dyDescent="0.25">
      <c r="A162" s="15"/>
      <c r="B162" s="15"/>
      <c r="C162" s="15"/>
      <c r="D162" s="15"/>
      <c r="E162" s="17"/>
      <c r="F162" s="17"/>
      <c r="G162" s="4"/>
    </row>
    <row r="163" spans="1:7" x14ac:dyDescent="0.25">
      <c r="A163" s="15"/>
      <c r="B163" s="15"/>
      <c r="C163" s="15"/>
      <c r="D163" s="15"/>
      <c r="E163" s="17"/>
      <c r="F163" s="2"/>
      <c r="G163" s="4"/>
    </row>
    <row r="164" spans="1:7" x14ac:dyDescent="0.25">
      <c r="A164" s="15"/>
      <c r="B164" s="15"/>
      <c r="C164" s="15"/>
      <c r="D164" s="15"/>
      <c r="E164" s="17"/>
      <c r="F164" s="17"/>
      <c r="G164" s="4"/>
    </row>
    <row r="165" spans="1:7" x14ac:dyDescent="0.25">
      <c r="A165" s="15"/>
      <c r="B165" s="15"/>
      <c r="C165" s="15"/>
      <c r="D165" s="15"/>
      <c r="E165" s="17"/>
      <c r="F165" s="17"/>
      <c r="G165" s="4"/>
    </row>
    <row r="166" spans="1:7" x14ac:dyDescent="0.25">
      <c r="A166" s="15"/>
      <c r="B166" s="15"/>
      <c r="C166" s="15"/>
      <c r="D166" s="15"/>
      <c r="E166" s="17"/>
      <c r="F166" s="17"/>
      <c r="G166" s="4"/>
    </row>
    <row r="167" spans="1:7" x14ac:dyDescent="0.25">
      <c r="A167" s="15"/>
      <c r="B167" s="15"/>
      <c r="C167" s="15"/>
      <c r="D167" s="15"/>
      <c r="E167" s="17"/>
      <c r="F167" s="2"/>
      <c r="G167" s="4"/>
    </row>
    <row r="168" spans="1:7" x14ac:dyDescent="0.25">
      <c r="A168" s="15"/>
      <c r="B168" s="15"/>
      <c r="C168" s="15"/>
      <c r="D168" s="15"/>
      <c r="E168" s="17"/>
      <c r="F168" s="6"/>
      <c r="G168" s="4"/>
    </row>
    <row r="169" spans="1:7" x14ac:dyDescent="0.25">
      <c r="A169" s="15"/>
      <c r="B169" s="15"/>
      <c r="C169" s="15"/>
      <c r="D169" s="15"/>
      <c r="E169" s="17"/>
      <c r="F169" s="17"/>
      <c r="G169" s="4"/>
    </row>
    <row r="170" spans="1:7" x14ac:dyDescent="0.25">
      <c r="A170" s="15"/>
      <c r="B170" s="15"/>
      <c r="C170" s="15"/>
      <c r="D170" s="15"/>
      <c r="E170" s="17"/>
      <c r="F170" s="17"/>
      <c r="G170" s="4"/>
    </row>
    <row r="171" spans="1:7" x14ac:dyDescent="0.25">
      <c r="A171" s="15"/>
      <c r="B171" s="15"/>
      <c r="C171" s="15"/>
      <c r="D171" s="15"/>
      <c r="E171" s="17"/>
      <c r="F171" s="17"/>
      <c r="G171" s="4"/>
    </row>
    <row r="172" spans="1:7" x14ac:dyDescent="0.25">
      <c r="A172" s="15"/>
      <c r="B172" s="15"/>
      <c r="C172" s="15"/>
      <c r="D172" s="15"/>
      <c r="E172" s="17"/>
      <c r="F172" s="17"/>
      <c r="G172" s="4"/>
    </row>
    <row r="173" spans="1:7" x14ac:dyDescent="0.25">
      <c r="A173" s="15"/>
      <c r="B173" s="15"/>
      <c r="C173" s="15"/>
      <c r="D173" s="15"/>
      <c r="E173" s="17"/>
      <c r="F173" s="17"/>
      <c r="G173" s="4"/>
    </row>
    <row r="174" spans="1:7" x14ac:dyDescent="0.25">
      <c r="A174" s="7"/>
      <c r="B174" s="7"/>
      <c r="C174" s="7"/>
      <c r="D174" s="8"/>
      <c r="E174" s="9"/>
      <c r="F174" s="9"/>
      <c r="G174" s="3"/>
    </row>
    <row r="175" spans="1:7" x14ac:dyDescent="0.25">
      <c r="A175" s="15"/>
      <c r="B175" s="15"/>
      <c r="C175" s="15"/>
      <c r="D175" s="15"/>
      <c r="E175" s="17"/>
      <c r="F175" s="17"/>
      <c r="G175" s="5"/>
    </row>
    <row r="176" spans="1:7" x14ac:dyDescent="0.25">
      <c r="A176" s="16"/>
      <c r="B176" s="16"/>
      <c r="C176" s="16"/>
      <c r="D176" s="16"/>
      <c r="E176" s="16"/>
      <c r="F176" s="17"/>
      <c r="G176" s="5"/>
    </row>
    <row r="177" spans="1:7" x14ac:dyDescent="0.25">
      <c r="A177" s="7"/>
      <c r="B177" s="7"/>
      <c r="C177" s="7"/>
      <c r="D177" s="8"/>
      <c r="E177" s="10"/>
      <c r="F177" s="5"/>
      <c r="G177" s="4"/>
    </row>
    <row r="178" spans="1:7" x14ac:dyDescent="0.25">
      <c r="A178" s="14"/>
      <c r="B178" s="14"/>
      <c r="C178" s="14"/>
      <c r="D178" s="12"/>
      <c r="E178" s="13"/>
      <c r="F178" s="17"/>
      <c r="G178" s="11"/>
    </row>
    <row r="179" spans="1:7" x14ac:dyDescent="0.25">
      <c r="A179" s="14"/>
      <c r="B179" s="14"/>
      <c r="C179" s="14"/>
      <c r="D179" s="12"/>
      <c r="E179" s="13"/>
      <c r="F179" s="13"/>
      <c r="G179" s="1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3" sqref="A3:C8"/>
    </sheetView>
  </sheetViews>
  <sheetFormatPr baseColWidth="10" defaultRowHeight="15" x14ac:dyDescent="0.25"/>
  <cols>
    <col min="1" max="1" width="63.5703125" bestFit="1" customWidth="1"/>
    <col min="2" max="2" width="11.140625" bestFit="1" customWidth="1"/>
    <col min="3" max="3" width="17" bestFit="1" customWidth="1"/>
  </cols>
  <sheetData>
    <row r="3" spans="1:3" x14ac:dyDescent="0.25">
      <c r="A3" s="119" t="s">
        <v>746</v>
      </c>
      <c r="B3" t="s">
        <v>747</v>
      </c>
      <c r="C3" t="s">
        <v>748</v>
      </c>
    </row>
    <row r="4" spans="1:3" x14ac:dyDescent="0.25">
      <c r="A4" s="120" t="s">
        <v>709</v>
      </c>
      <c r="B4" s="121">
        <v>90</v>
      </c>
      <c r="C4" s="122">
        <v>75577449</v>
      </c>
    </row>
    <row r="5" spans="1:3" x14ac:dyDescent="0.25">
      <c r="A5" s="120" t="s">
        <v>711</v>
      </c>
      <c r="B5" s="121">
        <v>31</v>
      </c>
      <c r="C5" s="122">
        <v>9106020</v>
      </c>
    </row>
    <row r="6" spans="1:3" x14ac:dyDescent="0.25">
      <c r="A6" s="120" t="s">
        <v>712</v>
      </c>
      <c r="B6" s="121">
        <v>2</v>
      </c>
      <c r="C6" s="122">
        <v>161664</v>
      </c>
    </row>
    <row r="7" spans="1:3" x14ac:dyDescent="0.25">
      <c r="A7" s="120" t="s">
        <v>710</v>
      </c>
      <c r="B7" s="121">
        <v>10</v>
      </c>
      <c r="C7" s="122">
        <v>23466667</v>
      </c>
    </row>
    <row r="8" spans="1:3" x14ac:dyDescent="0.25">
      <c r="A8" s="120" t="s">
        <v>745</v>
      </c>
      <c r="B8" s="121">
        <v>133</v>
      </c>
      <c r="C8" s="122">
        <v>108311800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5"/>
  <sheetViews>
    <sheetView topLeftCell="E1" workbookViewId="0">
      <pane ySplit="1" topLeftCell="A2" activePane="bottomLeft" state="frozen"/>
      <selection pane="bottomLeft" activeCell="M136" sqref="M136"/>
    </sheetView>
  </sheetViews>
  <sheetFormatPr baseColWidth="10" defaultRowHeight="15" x14ac:dyDescent="0.25"/>
  <cols>
    <col min="2" max="2" width="21.85546875" customWidth="1"/>
    <col min="8" max="8" width="23.28515625" customWidth="1"/>
    <col min="10" max="10" width="15.140625" bestFit="1" customWidth="1"/>
    <col min="11" max="11" width="14.140625" bestFit="1" customWidth="1"/>
    <col min="12" max="12" width="30.28515625" customWidth="1"/>
    <col min="13" max="13" width="35.42578125" customWidth="1"/>
    <col min="14" max="16" width="30.28515625" customWidth="1"/>
    <col min="18" max="18" width="15.140625" bestFit="1" customWidth="1"/>
    <col min="19" max="19" width="13.140625" bestFit="1" customWidth="1"/>
    <col min="20" max="20" width="13.140625" customWidth="1"/>
    <col min="21" max="21" width="14.140625" bestFit="1" customWidth="1"/>
    <col min="23" max="23" width="14.140625" bestFit="1" customWidth="1"/>
    <col min="24" max="24" width="13.5703125" customWidth="1"/>
    <col min="30" max="30" width="21.42578125" customWidth="1"/>
    <col min="39" max="39" width="15.140625" bestFit="1" customWidth="1"/>
    <col min="40" max="40" width="13.140625" bestFit="1" customWidth="1"/>
  </cols>
  <sheetData>
    <row r="1" spans="1:42" x14ac:dyDescent="0.25">
      <c r="J1" s="53">
        <f>SUBTOTAL(9,J3:J135)</f>
        <v>136166813</v>
      </c>
      <c r="K1" s="53">
        <f>SUBTOTAL(9,K3:K135)</f>
        <v>108311800</v>
      </c>
      <c r="R1" s="53">
        <f>SUBTOTAL(9,R3:R135)</f>
        <v>136178778</v>
      </c>
      <c r="S1" s="53">
        <f>SUBTOTAL(9,S3:S135)</f>
        <v>3275023</v>
      </c>
      <c r="T1" s="53"/>
      <c r="U1" s="53">
        <f>SUBTOTAL(9,U3:U135)</f>
        <v>77008316</v>
      </c>
      <c r="W1" s="53">
        <f>SUBTOTAL(9,W3:W135)</f>
        <v>55895439</v>
      </c>
      <c r="X1" s="53">
        <f>SUBTOTAL(9,X3:X135)</f>
        <v>77008316</v>
      </c>
      <c r="AM1" s="53">
        <f>SUBTOTAL(9,AM3:AM135)</f>
        <v>136178778</v>
      </c>
    </row>
    <row r="2" spans="1:42" s="48" customFormat="1" ht="45" customHeight="1" x14ac:dyDescent="0.25">
      <c r="A2" s="49" t="s">
        <v>161</v>
      </c>
      <c r="B2" s="49" t="s">
        <v>162</v>
      </c>
      <c r="C2" s="49" t="s">
        <v>163</v>
      </c>
      <c r="D2" s="49" t="s">
        <v>164</v>
      </c>
      <c r="E2" s="49" t="s">
        <v>165</v>
      </c>
      <c r="F2" s="49" t="s">
        <v>166</v>
      </c>
      <c r="G2" s="50" t="s">
        <v>0</v>
      </c>
      <c r="H2" s="50" t="s">
        <v>429</v>
      </c>
      <c r="I2" s="49" t="s">
        <v>167</v>
      </c>
      <c r="J2" s="49" t="s">
        <v>168</v>
      </c>
      <c r="K2" s="50" t="s">
        <v>169</v>
      </c>
      <c r="L2" s="49" t="s">
        <v>170</v>
      </c>
      <c r="M2" s="50" t="s">
        <v>563</v>
      </c>
      <c r="N2" s="50" t="s">
        <v>564</v>
      </c>
      <c r="O2" s="50" t="s">
        <v>565</v>
      </c>
      <c r="P2" s="50" t="s">
        <v>566</v>
      </c>
      <c r="Q2" s="49" t="s">
        <v>171</v>
      </c>
      <c r="R2" s="49" t="s">
        <v>172</v>
      </c>
      <c r="S2" s="49" t="s">
        <v>173</v>
      </c>
      <c r="T2" s="50" t="s">
        <v>570</v>
      </c>
      <c r="U2" s="50" t="s">
        <v>567</v>
      </c>
      <c r="V2" s="50" t="s">
        <v>569</v>
      </c>
      <c r="W2" s="49" t="s">
        <v>174</v>
      </c>
      <c r="X2" s="49" t="s">
        <v>175</v>
      </c>
      <c r="Y2" s="50" t="s">
        <v>568</v>
      </c>
      <c r="Z2" s="50" t="s">
        <v>176</v>
      </c>
      <c r="AA2" s="50" t="s">
        <v>177</v>
      </c>
      <c r="AB2" s="50" t="s">
        <v>178</v>
      </c>
      <c r="AC2" s="50" t="s">
        <v>179</v>
      </c>
      <c r="AD2" s="49" t="s">
        <v>180</v>
      </c>
      <c r="AE2" s="49" t="s">
        <v>181</v>
      </c>
      <c r="AF2" s="49" t="s">
        <v>182</v>
      </c>
      <c r="AG2" s="49" t="s">
        <v>183</v>
      </c>
      <c r="AH2" s="49" t="s">
        <v>184</v>
      </c>
      <c r="AI2" s="49" t="s">
        <v>185</v>
      </c>
      <c r="AJ2" s="49" t="s">
        <v>186</v>
      </c>
      <c r="AK2" s="49" t="s">
        <v>187</v>
      </c>
      <c r="AL2" s="49" t="s">
        <v>188</v>
      </c>
      <c r="AM2" s="50" t="s">
        <v>189</v>
      </c>
      <c r="AN2" s="49" t="s">
        <v>190</v>
      </c>
      <c r="AO2" s="49" t="s">
        <v>191</v>
      </c>
      <c r="AP2" s="49" t="s">
        <v>192</v>
      </c>
    </row>
    <row r="3" spans="1:42" x14ac:dyDescent="0.25">
      <c r="A3" s="46">
        <v>891300047</v>
      </c>
      <c r="B3" s="46" t="s">
        <v>193</v>
      </c>
      <c r="C3" s="46" t="s">
        <v>142</v>
      </c>
      <c r="D3" s="46">
        <v>14468</v>
      </c>
      <c r="E3" s="46" t="s">
        <v>142</v>
      </c>
      <c r="F3" s="46">
        <v>14468</v>
      </c>
      <c r="G3" s="46" t="s">
        <v>296</v>
      </c>
      <c r="H3" s="46" t="s">
        <v>430</v>
      </c>
      <c r="I3" s="47">
        <v>45009</v>
      </c>
      <c r="J3" s="52">
        <v>20923</v>
      </c>
      <c r="K3" s="52">
        <v>20923</v>
      </c>
      <c r="L3" s="46" t="s">
        <v>194</v>
      </c>
      <c r="M3" s="46" t="s">
        <v>711</v>
      </c>
      <c r="N3" s="46"/>
      <c r="O3" s="46"/>
      <c r="P3" s="46"/>
      <c r="Q3" s="46" t="s">
        <v>195</v>
      </c>
      <c r="R3" s="52">
        <v>20923</v>
      </c>
      <c r="S3" s="51">
        <v>0</v>
      </c>
      <c r="T3" s="51"/>
      <c r="U3" s="52">
        <v>0</v>
      </c>
      <c r="V3" s="46"/>
      <c r="W3" s="52">
        <v>20923</v>
      </c>
      <c r="X3" s="52">
        <v>0</v>
      </c>
      <c r="Y3" s="46"/>
      <c r="Z3" s="46"/>
      <c r="AA3" s="46"/>
      <c r="AB3" s="46"/>
      <c r="AC3" s="46"/>
      <c r="AD3" s="54">
        <v>230133360365116</v>
      </c>
      <c r="AE3" s="47">
        <v>45009</v>
      </c>
      <c r="AF3" s="46"/>
      <c r="AG3" s="46">
        <v>2</v>
      </c>
      <c r="AH3" s="46"/>
      <c r="AI3" s="46" t="s">
        <v>196</v>
      </c>
      <c r="AJ3" s="46">
        <v>1</v>
      </c>
      <c r="AK3" s="46">
        <v>20230430</v>
      </c>
      <c r="AL3" s="46">
        <v>20230427</v>
      </c>
      <c r="AM3" s="52">
        <v>20923</v>
      </c>
      <c r="AN3" s="52">
        <v>0</v>
      </c>
      <c r="AO3" s="46"/>
      <c r="AP3" s="46">
        <v>13062023</v>
      </c>
    </row>
    <row r="4" spans="1:42" x14ac:dyDescent="0.25">
      <c r="A4" s="46">
        <v>891300047</v>
      </c>
      <c r="B4" s="46" t="s">
        <v>193</v>
      </c>
      <c r="C4" s="46" t="s">
        <v>142</v>
      </c>
      <c r="D4" s="46">
        <v>21488</v>
      </c>
      <c r="E4" s="46" t="s">
        <v>142</v>
      </c>
      <c r="F4" s="46">
        <v>21488</v>
      </c>
      <c r="G4" s="46" t="s">
        <v>297</v>
      </c>
      <c r="H4" s="46" t="s">
        <v>431</v>
      </c>
      <c r="I4" s="47">
        <v>45041</v>
      </c>
      <c r="J4" s="52">
        <v>659039</v>
      </c>
      <c r="K4" s="52">
        <v>659039</v>
      </c>
      <c r="L4" s="46" t="s">
        <v>194</v>
      </c>
      <c r="M4" s="46" t="s">
        <v>711</v>
      </c>
      <c r="N4" s="46"/>
      <c r="O4" s="46"/>
      <c r="P4" s="46"/>
      <c r="Q4" s="46" t="s">
        <v>195</v>
      </c>
      <c r="R4" s="52">
        <v>659039</v>
      </c>
      <c r="S4" s="51">
        <v>0</v>
      </c>
      <c r="T4" s="51"/>
      <c r="U4" s="52">
        <v>0</v>
      </c>
      <c r="V4" s="46"/>
      <c r="W4" s="52">
        <v>659039</v>
      </c>
      <c r="X4" s="52">
        <v>0</v>
      </c>
      <c r="Y4" s="46"/>
      <c r="Z4" s="46"/>
      <c r="AA4" s="46"/>
      <c r="AB4" s="46"/>
      <c r="AC4" s="46"/>
      <c r="AD4" s="54">
        <v>230498523401412</v>
      </c>
      <c r="AE4" s="47">
        <v>45041</v>
      </c>
      <c r="AF4" s="46"/>
      <c r="AG4" s="46">
        <v>2</v>
      </c>
      <c r="AH4" s="46"/>
      <c r="AI4" s="46" t="s">
        <v>196</v>
      </c>
      <c r="AJ4" s="46">
        <v>1</v>
      </c>
      <c r="AK4" s="46">
        <v>20230530</v>
      </c>
      <c r="AL4" s="46">
        <v>20230518</v>
      </c>
      <c r="AM4" s="52">
        <v>659039</v>
      </c>
      <c r="AN4" s="52">
        <v>0</v>
      </c>
      <c r="AO4" s="46"/>
      <c r="AP4" s="46">
        <v>13062023</v>
      </c>
    </row>
    <row r="5" spans="1:42" x14ac:dyDescent="0.25">
      <c r="A5" s="46">
        <v>891300047</v>
      </c>
      <c r="B5" s="46" t="s">
        <v>193</v>
      </c>
      <c r="C5" s="46" t="s">
        <v>142</v>
      </c>
      <c r="D5" s="46">
        <v>22275</v>
      </c>
      <c r="E5" s="46" t="s">
        <v>142</v>
      </c>
      <c r="F5" s="46">
        <v>22275</v>
      </c>
      <c r="G5" s="46" t="s">
        <v>298</v>
      </c>
      <c r="H5" s="46" t="s">
        <v>432</v>
      </c>
      <c r="I5" s="47">
        <v>45043</v>
      </c>
      <c r="J5" s="52">
        <v>20923</v>
      </c>
      <c r="K5" s="52">
        <v>20923</v>
      </c>
      <c r="L5" s="46" t="s">
        <v>194</v>
      </c>
      <c r="M5" s="46" t="s">
        <v>711</v>
      </c>
      <c r="N5" s="46"/>
      <c r="O5" s="46"/>
      <c r="P5" s="46"/>
      <c r="Q5" s="46" t="s">
        <v>195</v>
      </c>
      <c r="R5" s="52">
        <v>20923</v>
      </c>
      <c r="S5" s="51">
        <v>0</v>
      </c>
      <c r="T5" s="51"/>
      <c r="U5" s="52">
        <v>0</v>
      </c>
      <c r="V5" s="46"/>
      <c r="W5" s="52">
        <v>20923</v>
      </c>
      <c r="X5" s="52">
        <v>0</v>
      </c>
      <c r="Y5" s="46"/>
      <c r="Z5" s="46"/>
      <c r="AA5" s="46"/>
      <c r="AB5" s="46"/>
      <c r="AC5" s="46"/>
      <c r="AD5" s="54">
        <v>230553058481146</v>
      </c>
      <c r="AE5" s="47">
        <v>45043</v>
      </c>
      <c r="AF5" s="46"/>
      <c r="AG5" s="46">
        <v>2</v>
      </c>
      <c r="AH5" s="46"/>
      <c r="AI5" s="46" t="s">
        <v>196</v>
      </c>
      <c r="AJ5" s="46">
        <v>1</v>
      </c>
      <c r="AK5" s="46">
        <v>20230530</v>
      </c>
      <c r="AL5" s="46">
        <v>20230515</v>
      </c>
      <c r="AM5" s="52">
        <v>20923</v>
      </c>
      <c r="AN5" s="52">
        <v>0</v>
      </c>
      <c r="AO5" s="46"/>
      <c r="AP5" s="46">
        <v>13062023</v>
      </c>
    </row>
    <row r="6" spans="1:42" x14ac:dyDescent="0.25">
      <c r="A6" s="46">
        <v>891300047</v>
      </c>
      <c r="B6" s="46" t="s">
        <v>193</v>
      </c>
      <c r="C6" s="46" t="s">
        <v>142</v>
      </c>
      <c r="D6" s="46">
        <v>17109</v>
      </c>
      <c r="E6" s="46" t="s">
        <v>142</v>
      </c>
      <c r="F6" s="46">
        <v>17109</v>
      </c>
      <c r="G6" s="46" t="s">
        <v>299</v>
      </c>
      <c r="H6" s="46" t="s">
        <v>433</v>
      </c>
      <c r="I6" s="47">
        <v>45020</v>
      </c>
      <c r="J6" s="52">
        <v>609492</v>
      </c>
      <c r="K6" s="52">
        <v>609492</v>
      </c>
      <c r="L6" s="46" t="s">
        <v>194</v>
      </c>
      <c r="M6" s="46" t="s">
        <v>711</v>
      </c>
      <c r="N6" s="46"/>
      <c r="O6" s="46"/>
      <c r="P6" s="46"/>
      <c r="Q6" s="46" t="s">
        <v>195</v>
      </c>
      <c r="R6" s="52">
        <v>609492</v>
      </c>
      <c r="S6" s="51">
        <v>0</v>
      </c>
      <c r="T6" s="51"/>
      <c r="U6" s="52">
        <v>0</v>
      </c>
      <c r="V6" s="46"/>
      <c r="W6" s="52">
        <v>609492</v>
      </c>
      <c r="X6" s="52">
        <v>0</v>
      </c>
      <c r="Y6" s="46"/>
      <c r="Z6" s="46"/>
      <c r="AA6" s="46"/>
      <c r="AB6" s="46"/>
      <c r="AC6" s="46"/>
      <c r="AD6" s="54">
        <v>230538523418907</v>
      </c>
      <c r="AE6" s="47">
        <v>45020</v>
      </c>
      <c r="AF6" s="46"/>
      <c r="AG6" s="46">
        <v>2</v>
      </c>
      <c r="AH6" s="46"/>
      <c r="AI6" s="46" t="s">
        <v>196</v>
      </c>
      <c r="AJ6" s="46">
        <v>1</v>
      </c>
      <c r="AK6" s="46">
        <v>20230530</v>
      </c>
      <c r="AL6" s="46">
        <v>20230515</v>
      </c>
      <c r="AM6" s="52">
        <v>609492</v>
      </c>
      <c r="AN6" s="52">
        <v>0</v>
      </c>
      <c r="AO6" s="46"/>
      <c r="AP6" s="46">
        <v>13062023</v>
      </c>
    </row>
    <row r="7" spans="1:42" x14ac:dyDescent="0.25">
      <c r="A7" s="46">
        <v>891300047</v>
      </c>
      <c r="B7" s="46" t="s">
        <v>193</v>
      </c>
      <c r="C7" s="46" t="s">
        <v>140</v>
      </c>
      <c r="D7" s="46">
        <v>1418</v>
      </c>
      <c r="E7" s="46" t="s">
        <v>140</v>
      </c>
      <c r="F7" s="46">
        <v>1418</v>
      </c>
      <c r="G7" s="46" t="s">
        <v>300</v>
      </c>
      <c r="H7" s="46" t="s">
        <v>434</v>
      </c>
      <c r="I7" s="47">
        <v>44117</v>
      </c>
      <c r="J7" s="52">
        <v>433988</v>
      </c>
      <c r="K7" s="52">
        <v>433988</v>
      </c>
      <c r="L7" s="46" t="s">
        <v>194</v>
      </c>
      <c r="M7" s="46" t="s">
        <v>711</v>
      </c>
      <c r="N7" s="46"/>
      <c r="O7" s="46"/>
      <c r="P7" s="46"/>
      <c r="Q7" s="46" t="s">
        <v>195</v>
      </c>
      <c r="R7" s="52">
        <v>433988</v>
      </c>
      <c r="S7" s="51">
        <v>0</v>
      </c>
      <c r="T7" s="51"/>
      <c r="U7" s="52">
        <v>0</v>
      </c>
      <c r="V7" s="46"/>
      <c r="W7" s="52">
        <v>433988</v>
      </c>
      <c r="X7" s="52">
        <v>0</v>
      </c>
      <c r="Y7" s="46"/>
      <c r="Z7" s="46"/>
      <c r="AA7" s="46"/>
      <c r="AB7" s="46"/>
      <c r="AC7" s="46"/>
      <c r="AD7" s="54">
        <v>999999999999999</v>
      </c>
      <c r="AE7" s="47">
        <v>44117</v>
      </c>
      <c r="AF7" s="46"/>
      <c r="AG7" s="46">
        <v>2</v>
      </c>
      <c r="AH7" s="46"/>
      <c r="AI7" s="46" t="s">
        <v>196</v>
      </c>
      <c r="AJ7" s="46">
        <v>2</v>
      </c>
      <c r="AK7" s="46">
        <v>20210130</v>
      </c>
      <c r="AL7" s="46">
        <v>20210120</v>
      </c>
      <c r="AM7" s="52">
        <v>433988</v>
      </c>
      <c r="AN7" s="52">
        <v>0</v>
      </c>
      <c r="AO7" s="46"/>
      <c r="AP7" s="46">
        <v>13062023</v>
      </c>
    </row>
    <row r="8" spans="1:42" x14ac:dyDescent="0.25">
      <c r="A8" s="46">
        <v>891300047</v>
      </c>
      <c r="B8" s="46" t="s">
        <v>193</v>
      </c>
      <c r="C8" s="46" t="s">
        <v>140</v>
      </c>
      <c r="D8" s="46">
        <v>2321</v>
      </c>
      <c r="E8" s="46" t="s">
        <v>140</v>
      </c>
      <c r="F8" s="46">
        <v>2321</v>
      </c>
      <c r="G8" s="46" t="s">
        <v>301</v>
      </c>
      <c r="H8" s="46" t="s">
        <v>435</v>
      </c>
      <c r="I8" s="47">
        <v>44182</v>
      </c>
      <c r="J8" s="52">
        <v>433988</v>
      </c>
      <c r="K8" s="52">
        <v>433988</v>
      </c>
      <c r="L8" s="46" t="s">
        <v>194</v>
      </c>
      <c r="M8" s="46" t="s">
        <v>711</v>
      </c>
      <c r="N8" s="46"/>
      <c r="O8" s="46"/>
      <c r="P8" s="46"/>
      <c r="Q8" s="46" t="s">
        <v>195</v>
      </c>
      <c r="R8" s="52">
        <v>433988</v>
      </c>
      <c r="S8" s="51">
        <v>0</v>
      </c>
      <c r="T8" s="51"/>
      <c r="U8" s="52">
        <v>0</v>
      </c>
      <c r="V8" s="46"/>
      <c r="W8" s="52">
        <v>433988</v>
      </c>
      <c r="X8" s="52">
        <v>0</v>
      </c>
      <c r="Y8" s="46"/>
      <c r="Z8" s="46"/>
      <c r="AA8" s="46"/>
      <c r="AB8" s="46"/>
      <c r="AC8" s="46"/>
      <c r="AD8" s="54">
        <v>999999999999999</v>
      </c>
      <c r="AE8" s="47">
        <v>44182</v>
      </c>
      <c r="AF8" s="46"/>
      <c r="AG8" s="46">
        <v>2</v>
      </c>
      <c r="AH8" s="46"/>
      <c r="AI8" s="46" t="s">
        <v>196</v>
      </c>
      <c r="AJ8" s="46">
        <v>1</v>
      </c>
      <c r="AK8" s="46">
        <v>20210127</v>
      </c>
      <c r="AL8" s="46">
        <v>20210115</v>
      </c>
      <c r="AM8" s="52">
        <v>433988</v>
      </c>
      <c r="AN8" s="52">
        <v>0</v>
      </c>
      <c r="AO8" s="46"/>
      <c r="AP8" s="46">
        <v>13062023</v>
      </c>
    </row>
    <row r="9" spans="1:42" x14ac:dyDescent="0.25">
      <c r="A9" s="46">
        <v>891300047</v>
      </c>
      <c r="B9" s="46" t="s">
        <v>193</v>
      </c>
      <c r="C9" s="46" t="s">
        <v>140</v>
      </c>
      <c r="D9" s="46">
        <v>2685</v>
      </c>
      <c r="E9" s="46" t="s">
        <v>140</v>
      </c>
      <c r="F9" s="46">
        <v>2685</v>
      </c>
      <c r="G9" s="46" t="s">
        <v>302</v>
      </c>
      <c r="H9" s="46" t="s">
        <v>436</v>
      </c>
      <c r="I9" s="47">
        <v>44214</v>
      </c>
      <c r="J9" s="52">
        <v>216994</v>
      </c>
      <c r="K9" s="52">
        <v>216994</v>
      </c>
      <c r="L9" s="46" t="s">
        <v>194</v>
      </c>
      <c r="M9" s="46" t="s">
        <v>711</v>
      </c>
      <c r="N9" s="46"/>
      <c r="O9" s="46"/>
      <c r="P9" s="46"/>
      <c r="Q9" s="46" t="s">
        <v>195</v>
      </c>
      <c r="R9" s="52">
        <v>216994</v>
      </c>
      <c r="S9" s="51">
        <v>0</v>
      </c>
      <c r="T9" s="51"/>
      <c r="U9" s="52">
        <v>0</v>
      </c>
      <c r="V9" s="46"/>
      <c r="W9" s="52">
        <v>216994</v>
      </c>
      <c r="X9" s="52">
        <v>0</v>
      </c>
      <c r="Y9" s="46"/>
      <c r="Z9" s="46"/>
      <c r="AA9" s="46"/>
      <c r="AB9" s="46"/>
      <c r="AC9" s="46"/>
      <c r="AD9" s="54">
        <v>211116035102453</v>
      </c>
      <c r="AE9" s="47">
        <v>44214</v>
      </c>
      <c r="AF9" s="46"/>
      <c r="AG9" s="46">
        <v>2</v>
      </c>
      <c r="AH9" s="46"/>
      <c r="AI9" s="46" t="s">
        <v>196</v>
      </c>
      <c r="AJ9" s="46">
        <v>1</v>
      </c>
      <c r="AK9" s="46">
        <v>20210419</v>
      </c>
      <c r="AL9" s="46">
        <v>20210407</v>
      </c>
      <c r="AM9" s="52">
        <v>216994</v>
      </c>
      <c r="AN9" s="52">
        <v>0</v>
      </c>
      <c r="AO9" s="46"/>
      <c r="AP9" s="46">
        <v>13062023</v>
      </c>
    </row>
    <row r="10" spans="1:42" x14ac:dyDescent="0.25">
      <c r="A10" s="46">
        <v>891300047</v>
      </c>
      <c r="B10" s="46" t="s">
        <v>193</v>
      </c>
      <c r="C10" s="46" t="s">
        <v>140</v>
      </c>
      <c r="D10" s="46">
        <v>6363</v>
      </c>
      <c r="E10" s="46" t="s">
        <v>140</v>
      </c>
      <c r="F10" s="46">
        <v>6363</v>
      </c>
      <c r="G10" s="46" t="s">
        <v>303</v>
      </c>
      <c r="H10" s="46" t="s">
        <v>437</v>
      </c>
      <c r="I10" s="47">
        <v>44485</v>
      </c>
      <c r="J10" s="52">
        <v>80832</v>
      </c>
      <c r="K10" s="52">
        <v>80832</v>
      </c>
      <c r="L10" s="46" t="s">
        <v>194</v>
      </c>
      <c r="M10" s="46" t="s">
        <v>711</v>
      </c>
      <c r="N10" s="46"/>
      <c r="O10" s="46"/>
      <c r="P10" s="46"/>
      <c r="Q10" s="46" t="s">
        <v>195</v>
      </c>
      <c r="R10" s="52">
        <v>80832</v>
      </c>
      <c r="S10" s="51">
        <v>0</v>
      </c>
      <c r="T10" s="51"/>
      <c r="U10" s="52">
        <v>0</v>
      </c>
      <c r="V10" s="46"/>
      <c r="W10" s="52">
        <v>80832</v>
      </c>
      <c r="X10" s="52">
        <v>0</v>
      </c>
      <c r="Y10" s="46"/>
      <c r="Z10" s="46"/>
      <c r="AA10" s="46"/>
      <c r="AB10" s="46"/>
      <c r="AC10" s="46"/>
      <c r="AD10" s="54">
        <v>999999999999999</v>
      </c>
      <c r="AE10" s="47">
        <v>44485</v>
      </c>
      <c r="AF10" s="46"/>
      <c r="AG10" s="46">
        <v>2</v>
      </c>
      <c r="AH10" s="46"/>
      <c r="AI10" s="46" t="s">
        <v>196</v>
      </c>
      <c r="AJ10" s="46">
        <v>1</v>
      </c>
      <c r="AK10" s="46">
        <v>20211129</v>
      </c>
      <c r="AL10" s="46">
        <v>20211113</v>
      </c>
      <c r="AM10" s="52">
        <v>80832</v>
      </c>
      <c r="AN10" s="52">
        <v>0</v>
      </c>
      <c r="AO10" s="46"/>
      <c r="AP10" s="46">
        <v>13062023</v>
      </c>
    </row>
    <row r="11" spans="1:42" x14ac:dyDescent="0.25">
      <c r="A11" s="46">
        <v>891300047</v>
      </c>
      <c r="B11" s="46" t="s">
        <v>193</v>
      </c>
      <c r="C11" s="46" t="s">
        <v>140</v>
      </c>
      <c r="D11" s="46">
        <v>14111</v>
      </c>
      <c r="E11" s="46" t="s">
        <v>140</v>
      </c>
      <c r="F11" s="46">
        <v>14111</v>
      </c>
      <c r="G11" s="46" t="s">
        <v>304</v>
      </c>
      <c r="H11" s="46" t="s">
        <v>438</v>
      </c>
      <c r="I11" s="47">
        <v>44978</v>
      </c>
      <c r="J11" s="52">
        <v>3207144</v>
      </c>
      <c r="K11" s="52">
        <v>3207144</v>
      </c>
      <c r="L11" s="46" t="s">
        <v>194</v>
      </c>
      <c r="M11" s="46" t="s">
        <v>711</v>
      </c>
      <c r="N11" s="46"/>
      <c r="O11" s="46"/>
      <c r="P11" s="46"/>
      <c r="Q11" s="46" t="s">
        <v>195</v>
      </c>
      <c r="R11" s="52">
        <v>3207144</v>
      </c>
      <c r="S11" s="51">
        <v>0</v>
      </c>
      <c r="T11" s="51"/>
      <c r="U11" s="52">
        <v>0</v>
      </c>
      <c r="V11" s="46"/>
      <c r="W11" s="52">
        <v>3207144</v>
      </c>
      <c r="X11" s="52">
        <v>0</v>
      </c>
      <c r="Y11" s="46"/>
      <c r="Z11" s="46"/>
      <c r="AA11" s="46"/>
      <c r="AB11" s="46"/>
      <c r="AC11" s="46"/>
      <c r="AD11" s="54">
        <v>222593353538521</v>
      </c>
      <c r="AE11" s="47">
        <v>44978</v>
      </c>
      <c r="AF11" s="46"/>
      <c r="AG11" s="46">
        <v>2</v>
      </c>
      <c r="AH11" s="46"/>
      <c r="AI11" s="46" t="s">
        <v>196</v>
      </c>
      <c r="AJ11" s="46">
        <v>1</v>
      </c>
      <c r="AK11" s="46">
        <v>20230430</v>
      </c>
      <c r="AL11" s="46">
        <v>20230413</v>
      </c>
      <c r="AM11" s="52">
        <v>3207144</v>
      </c>
      <c r="AN11" s="52">
        <v>0</v>
      </c>
      <c r="AO11" s="46"/>
      <c r="AP11" s="46">
        <v>13062023</v>
      </c>
    </row>
    <row r="12" spans="1:42" x14ac:dyDescent="0.25">
      <c r="A12" s="46">
        <v>891300047</v>
      </c>
      <c r="B12" s="46" t="s">
        <v>193</v>
      </c>
      <c r="C12" s="46" t="s">
        <v>140</v>
      </c>
      <c r="D12" s="46">
        <v>15314</v>
      </c>
      <c r="E12" s="46" t="s">
        <v>140</v>
      </c>
      <c r="F12" s="46">
        <v>15314</v>
      </c>
      <c r="G12" s="46" t="s">
        <v>305</v>
      </c>
      <c r="H12" s="46" t="s">
        <v>439</v>
      </c>
      <c r="I12" s="47">
        <v>45020</v>
      </c>
      <c r="J12" s="52">
        <v>1387506</v>
      </c>
      <c r="K12" s="52">
        <v>1387506</v>
      </c>
      <c r="L12" s="46" t="s">
        <v>194</v>
      </c>
      <c r="M12" s="46" t="s">
        <v>711</v>
      </c>
      <c r="N12" s="46"/>
      <c r="O12" s="46"/>
      <c r="P12" s="46"/>
      <c r="Q12" s="46" t="s">
        <v>195</v>
      </c>
      <c r="R12" s="52">
        <v>1387506</v>
      </c>
      <c r="S12" s="51">
        <v>0</v>
      </c>
      <c r="T12" s="51"/>
      <c r="U12" s="52">
        <v>0</v>
      </c>
      <c r="V12" s="46"/>
      <c r="W12" s="52">
        <v>1387506</v>
      </c>
      <c r="X12" s="52">
        <v>0</v>
      </c>
      <c r="Y12" s="46"/>
      <c r="Z12" s="46"/>
      <c r="AA12" s="46"/>
      <c r="AB12" s="46"/>
      <c r="AC12" s="46"/>
      <c r="AD12" s="54">
        <v>223078524471918</v>
      </c>
      <c r="AE12" s="47">
        <v>45020</v>
      </c>
      <c r="AF12" s="46"/>
      <c r="AG12" s="46">
        <v>2</v>
      </c>
      <c r="AH12" s="46"/>
      <c r="AI12" s="46" t="s">
        <v>196</v>
      </c>
      <c r="AJ12" s="46">
        <v>1</v>
      </c>
      <c r="AK12" s="46">
        <v>20230530</v>
      </c>
      <c r="AL12" s="46">
        <v>20230521</v>
      </c>
      <c r="AM12" s="52">
        <v>1387506</v>
      </c>
      <c r="AN12" s="52">
        <v>0</v>
      </c>
      <c r="AO12" s="46"/>
      <c r="AP12" s="46">
        <v>13062023</v>
      </c>
    </row>
    <row r="13" spans="1:42" x14ac:dyDescent="0.25">
      <c r="A13" s="46">
        <v>891300047</v>
      </c>
      <c r="B13" s="46" t="s">
        <v>193</v>
      </c>
      <c r="C13" s="46" t="s">
        <v>141</v>
      </c>
      <c r="D13" s="46">
        <v>3104</v>
      </c>
      <c r="E13" s="46" t="s">
        <v>141</v>
      </c>
      <c r="F13" s="46">
        <v>3104</v>
      </c>
      <c r="G13" s="46" t="s">
        <v>306</v>
      </c>
      <c r="H13" s="46" t="s">
        <v>440</v>
      </c>
      <c r="I13" s="47">
        <v>44089</v>
      </c>
      <c r="J13" s="52">
        <v>216994</v>
      </c>
      <c r="K13" s="52">
        <v>216994</v>
      </c>
      <c r="L13" s="46" t="s">
        <v>194</v>
      </c>
      <c r="M13" s="46" t="s">
        <v>711</v>
      </c>
      <c r="N13" s="46"/>
      <c r="O13" s="46"/>
      <c r="P13" s="46"/>
      <c r="Q13" s="46" t="s">
        <v>195</v>
      </c>
      <c r="R13" s="52">
        <v>216994</v>
      </c>
      <c r="S13" s="51">
        <v>0</v>
      </c>
      <c r="T13" s="51"/>
      <c r="U13" s="52">
        <v>0</v>
      </c>
      <c r="V13" s="46"/>
      <c r="W13" s="52">
        <v>216994</v>
      </c>
      <c r="X13" s="52">
        <v>0</v>
      </c>
      <c r="Y13" s="46"/>
      <c r="Z13" s="46"/>
      <c r="AA13" s="46"/>
      <c r="AB13" s="46"/>
      <c r="AC13" s="46"/>
      <c r="AD13" s="54">
        <v>999999999999999</v>
      </c>
      <c r="AE13" s="47">
        <v>44089</v>
      </c>
      <c r="AF13" s="46"/>
      <c r="AG13" s="46">
        <v>2</v>
      </c>
      <c r="AH13" s="46"/>
      <c r="AI13" s="46" t="s">
        <v>196</v>
      </c>
      <c r="AJ13" s="46">
        <v>2</v>
      </c>
      <c r="AK13" s="46">
        <v>20210130</v>
      </c>
      <c r="AL13" s="46">
        <v>20210120</v>
      </c>
      <c r="AM13" s="52">
        <v>216994</v>
      </c>
      <c r="AN13" s="52">
        <v>0</v>
      </c>
      <c r="AO13" s="46"/>
      <c r="AP13" s="46">
        <v>13062023</v>
      </c>
    </row>
    <row r="14" spans="1:42" x14ac:dyDescent="0.25">
      <c r="A14" s="46">
        <v>891300047</v>
      </c>
      <c r="B14" s="46" t="s">
        <v>193</v>
      </c>
      <c r="C14" s="46" t="s">
        <v>141</v>
      </c>
      <c r="D14" s="46">
        <v>3326</v>
      </c>
      <c r="E14" s="46" t="s">
        <v>141</v>
      </c>
      <c r="F14" s="46">
        <v>3326</v>
      </c>
      <c r="G14" s="46" t="s">
        <v>307</v>
      </c>
      <c r="H14" s="46" t="s">
        <v>441</v>
      </c>
      <c r="I14" s="47">
        <v>44090</v>
      </c>
      <c r="J14" s="52">
        <v>216994</v>
      </c>
      <c r="K14" s="52">
        <v>216994</v>
      </c>
      <c r="L14" s="46" t="s">
        <v>194</v>
      </c>
      <c r="M14" s="46" t="s">
        <v>711</v>
      </c>
      <c r="N14" s="46"/>
      <c r="O14" s="46"/>
      <c r="P14" s="46"/>
      <c r="Q14" s="46" t="s">
        <v>195</v>
      </c>
      <c r="R14" s="52">
        <v>216994</v>
      </c>
      <c r="S14" s="51">
        <v>0</v>
      </c>
      <c r="T14" s="51"/>
      <c r="U14" s="52">
        <v>0</v>
      </c>
      <c r="V14" s="46"/>
      <c r="W14" s="52">
        <v>216994</v>
      </c>
      <c r="X14" s="52">
        <v>0</v>
      </c>
      <c r="Y14" s="46"/>
      <c r="Z14" s="46"/>
      <c r="AA14" s="46"/>
      <c r="AB14" s="46"/>
      <c r="AC14" s="46"/>
      <c r="AD14" s="54">
        <v>999999999999999</v>
      </c>
      <c r="AE14" s="47">
        <v>44090</v>
      </c>
      <c r="AF14" s="46"/>
      <c r="AG14" s="46">
        <v>2</v>
      </c>
      <c r="AH14" s="46"/>
      <c r="AI14" s="46" t="s">
        <v>196</v>
      </c>
      <c r="AJ14" s="46">
        <v>2</v>
      </c>
      <c r="AK14" s="46">
        <v>20210130</v>
      </c>
      <c r="AL14" s="46">
        <v>20210120</v>
      </c>
      <c r="AM14" s="52">
        <v>216994</v>
      </c>
      <c r="AN14" s="52">
        <v>0</v>
      </c>
      <c r="AO14" s="46"/>
      <c r="AP14" s="46">
        <v>13062023</v>
      </c>
    </row>
    <row r="15" spans="1:42" x14ac:dyDescent="0.25">
      <c r="A15" s="46">
        <v>891300047</v>
      </c>
      <c r="B15" s="46" t="s">
        <v>193</v>
      </c>
      <c r="C15" s="46" t="s">
        <v>141</v>
      </c>
      <c r="D15" s="46">
        <v>15468</v>
      </c>
      <c r="E15" s="46" t="s">
        <v>141</v>
      </c>
      <c r="F15" s="46">
        <v>15468</v>
      </c>
      <c r="G15" s="46" t="s">
        <v>308</v>
      </c>
      <c r="H15" s="46" t="s">
        <v>442</v>
      </c>
      <c r="I15" s="47">
        <v>44242</v>
      </c>
      <c r="J15" s="52">
        <v>80832</v>
      </c>
      <c r="K15" s="52">
        <v>80832</v>
      </c>
      <c r="L15" s="46" t="s">
        <v>194</v>
      </c>
      <c r="M15" s="46" t="s">
        <v>711</v>
      </c>
      <c r="N15" s="46"/>
      <c r="O15" s="46"/>
      <c r="P15" s="46"/>
      <c r="Q15" s="46" t="s">
        <v>195</v>
      </c>
      <c r="R15" s="52">
        <v>80832</v>
      </c>
      <c r="S15" s="51">
        <v>0</v>
      </c>
      <c r="T15" s="51"/>
      <c r="U15" s="52">
        <v>0</v>
      </c>
      <c r="V15" s="46"/>
      <c r="W15" s="52">
        <v>80832</v>
      </c>
      <c r="X15" s="52">
        <v>0</v>
      </c>
      <c r="Y15" s="46"/>
      <c r="Z15" s="46"/>
      <c r="AA15" s="46"/>
      <c r="AB15" s="46"/>
      <c r="AC15" s="46"/>
      <c r="AD15" s="54">
        <v>999999999999999</v>
      </c>
      <c r="AE15" s="47">
        <v>44242</v>
      </c>
      <c r="AF15" s="46"/>
      <c r="AG15" s="46">
        <v>2</v>
      </c>
      <c r="AH15" s="46"/>
      <c r="AI15" s="46" t="s">
        <v>196</v>
      </c>
      <c r="AJ15" s="46">
        <v>2</v>
      </c>
      <c r="AK15" s="46">
        <v>20210930</v>
      </c>
      <c r="AL15" s="46">
        <v>20210908</v>
      </c>
      <c r="AM15" s="52">
        <v>80832</v>
      </c>
      <c r="AN15" s="52">
        <v>0</v>
      </c>
      <c r="AO15" s="46"/>
      <c r="AP15" s="46">
        <v>13062023</v>
      </c>
    </row>
    <row r="16" spans="1:42" x14ac:dyDescent="0.25">
      <c r="A16" s="46">
        <v>891300047</v>
      </c>
      <c r="B16" s="46" t="s">
        <v>193</v>
      </c>
      <c r="C16" s="46" t="s">
        <v>141</v>
      </c>
      <c r="D16" s="46">
        <v>16514</v>
      </c>
      <c r="E16" s="46" t="s">
        <v>141</v>
      </c>
      <c r="F16" s="46">
        <v>16514</v>
      </c>
      <c r="G16" s="46" t="s">
        <v>309</v>
      </c>
      <c r="H16" s="46" t="s">
        <v>443</v>
      </c>
      <c r="I16" s="47">
        <v>44256</v>
      </c>
      <c r="J16" s="52">
        <v>80832</v>
      </c>
      <c r="K16" s="52">
        <v>80832</v>
      </c>
      <c r="L16" s="46" t="s">
        <v>194</v>
      </c>
      <c r="M16" s="46" t="s">
        <v>711</v>
      </c>
      <c r="N16" s="46"/>
      <c r="O16" s="46"/>
      <c r="P16" s="46"/>
      <c r="Q16" s="46" t="s">
        <v>195</v>
      </c>
      <c r="R16" s="52">
        <v>80832</v>
      </c>
      <c r="S16" s="51">
        <v>0</v>
      </c>
      <c r="T16" s="51"/>
      <c r="U16" s="52">
        <v>0</v>
      </c>
      <c r="V16" s="46"/>
      <c r="W16" s="52">
        <v>80832</v>
      </c>
      <c r="X16" s="52">
        <v>0</v>
      </c>
      <c r="Y16" s="46"/>
      <c r="Z16" s="46"/>
      <c r="AA16" s="46"/>
      <c r="AB16" s="46"/>
      <c r="AC16" s="46"/>
      <c r="AD16" s="54">
        <v>999999999999999</v>
      </c>
      <c r="AE16" s="47">
        <v>44256</v>
      </c>
      <c r="AF16" s="46"/>
      <c r="AG16" s="46">
        <v>2</v>
      </c>
      <c r="AH16" s="46"/>
      <c r="AI16" s="46" t="s">
        <v>196</v>
      </c>
      <c r="AJ16" s="46">
        <v>1</v>
      </c>
      <c r="AK16" s="46">
        <v>20210426</v>
      </c>
      <c r="AL16" s="46">
        <v>20210414</v>
      </c>
      <c r="AM16" s="52">
        <v>80832</v>
      </c>
      <c r="AN16" s="52">
        <v>0</v>
      </c>
      <c r="AO16" s="46"/>
      <c r="AP16" s="46">
        <v>13062023</v>
      </c>
    </row>
    <row r="17" spans="1:42" x14ac:dyDescent="0.25">
      <c r="A17" s="46">
        <v>891300047</v>
      </c>
      <c r="B17" s="46" t="s">
        <v>193</v>
      </c>
      <c r="C17" s="46" t="s">
        <v>141</v>
      </c>
      <c r="D17" s="46">
        <v>16556</v>
      </c>
      <c r="E17" s="46" t="s">
        <v>141</v>
      </c>
      <c r="F17" s="46">
        <v>16556</v>
      </c>
      <c r="G17" s="46" t="s">
        <v>310</v>
      </c>
      <c r="H17" s="46" t="s">
        <v>444</v>
      </c>
      <c r="I17" s="47">
        <v>44257</v>
      </c>
      <c r="J17" s="52">
        <v>216994</v>
      </c>
      <c r="K17" s="52">
        <v>216994</v>
      </c>
      <c r="L17" s="46" t="s">
        <v>194</v>
      </c>
      <c r="M17" s="46" t="s">
        <v>711</v>
      </c>
      <c r="N17" s="46"/>
      <c r="O17" s="46"/>
      <c r="P17" s="46"/>
      <c r="Q17" s="46" t="s">
        <v>195</v>
      </c>
      <c r="R17" s="52">
        <v>216994</v>
      </c>
      <c r="S17" s="51">
        <v>0</v>
      </c>
      <c r="T17" s="51"/>
      <c r="U17" s="52">
        <v>0</v>
      </c>
      <c r="V17" s="46"/>
      <c r="W17" s="52">
        <v>216994</v>
      </c>
      <c r="X17" s="52">
        <v>0</v>
      </c>
      <c r="Y17" s="46"/>
      <c r="Z17" s="46"/>
      <c r="AA17" s="46"/>
      <c r="AB17" s="46"/>
      <c r="AC17" s="46"/>
      <c r="AD17" s="54">
        <v>211066119509916</v>
      </c>
      <c r="AE17" s="47">
        <v>44257</v>
      </c>
      <c r="AF17" s="46"/>
      <c r="AG17" s="46">
        <v>2</v>
      </c>
      <c r="AH17" s="46"/>
      <c r="AI17" s="46" t="s">
        <v>196</v>
      </c>
      <c r="AJ17" s="46">
        <v>1</v>
      </c>
      <c r="AK17" s="46">
        <v>20210427</v>
      </c>
      <c r="AL17" s="46">
        <v>20210416</v>
      </c>
      <c r="AM17" s="52">
        <v>216994</v>
      </c>
      <c r="AN17" s="52">
        <v>0</v>
      </c>
      <c r="AO17" s="46"/>
      <c r="AP17" s="46">
        <v>13062023</v>
      </c>
    </row>
    <row r="18" spans="1:42" x14ac:dyDescent="0.25">
      <c r="A18" s="46">
        <v>891300047</v>
      </c>
      <c r="B18" s="46" t="s">
        <v>193</v>
      </c>
      <c r="C18" s="46" t="s">
        <v>141</v>
      </c>
      <c r="D18" s="46">
        <v>17932</v>
      </c>
      <c r="E18" s="46" t="s">
        <v>141</v>
      </c>
      <c r="F18" s="46">
        <v>17932</v>
      </c>
      <c r="G18" s="46" t="s">
        <v>311</v>
      </c>
      <c r="H18" s="46" t="s">
        <v>445</v>
      </c>
      <c r="I18" s="47">
        <v>44279</v>
      </c>
      <c r="J18" s="52">
        <v>80832</v>
      </c>
      <c r="K18" s="52">
        <v>80832</v>
      </c>
      <c r="L18" s="46" t="s">
        <v>194</v>
      </c>
      <c r="M18" s="46" t="s">
        <v>711</v>
      </c>
      <c r="N18" s="46"/>
      <c r="O18" s="46"/>
      <c r="P18" s="46"/>
      <c r="Q18" s="46" t="s">
        <v>195</v>
      </c>
      <c r="R18" s="52">
        <v>80832</v>
      </c>
      <c r="S18" s="51">
        <v>0</v>
      </c>
      <c r="T18" s="51"/>
      <c r="U18" s="52">
        <v>0</v>
      </c>
      <c r="V18" s="46"/>
      <c r="W18" s="52">
        <v>80832</v>
      </c>
      <c r="X18" s="52">
        <v>0</v>
      </c>
      <c r="Y18" s="46"/>
      <c r="Z18" s="46"/>
      <c r="AA18" s="46"/>
      <c r="AB18" s="46"/>
      <c r="AC18" s="46"/>
      <c r="AD18" s="54">
        <v>999999999999999</v>
      </c>
      <c r="AE18" s="47">
        <v>44279</v>
      </c>
      <c r="AF18" s="46"/>
      <c r="AG18" s="46">
        <v>2</v>
      </c>
      <c r="AH18" s="46"/>
      <c r="AI18" s="46" t="s">
        <v>196</v>
      </c>
      <c r="AJ18" s="46">
        <v>1</v>
      </c>
      <c r="AK18" s="46">
        <v>20210426</v>
      </c>
      <c r="AL18" s="46">
        <v>20210414</v>
      </c>
      <c r="AM18" s="52">
        <v>80832</v>
      </c>
      <c r="AN18" s="52">
        <v>0</v>
      </c>
      <c r="AO18" s="46"/>
      <c r="AP18" s="46">
        <v>13062023</v>
      </c>
    </row>
    <row r="19" spans="1:42" x14ac:dyDescent="0.25">
      <c r="A19" s="46">
        <v>891300047</v>
      </c>
      <c r="B19" s="46" t="s">
        <v>193</v>
      </c>
      <c r="C19" s="46" t="s">
        <v>141</v>
      </c>
      <c r="D19" s="46">
        <v>39100</v>
      </c>
      <c r="E19" s="46" t="s">
        <v>141</v>
      </c>
      <c r="F19" s="46">
        <v>39100</v>
      </c>
      <c r="G19" s="46" t="s">
        <v>312</v>
      </c>
      <c r="H19" s="46" t="s">
        <v>446</v>
      </c>
      <c r="I19" s="47">
        <v>44524</v>
      </c>
      <c r="J19" s="52">
        <v>80832</v>
      </c>
      <c r="K19" s="52">
        <v>80832</v>
      </c>
      <c r="L19" s="46" t="s">
        <v>194</v>
      </c>
      <c r="M19" s="46" t="s">
        <v>711</v>
      </c>
      <c r="N19" s="46"/>
      <c r="O19" s="46"/>
      <c r="P19" s="46"/>
      <c r="Q19" s="46" t="s">
        <v>195</v>
      </c>
      <c r="R19" s="52">
        <v>80832</v>
      </c>
      <c r="S19" s="51">
        <v>0</v>
      </c>
      <c r="T19" s="51"/>
      <c r="U19" s="52">
        <v>0</v>
      </c>
      <c r="V19" s="46"/>
      <c r="W19" s="52">
        <v>80832</v>
      </c>
      <c r="X19" s="52">
        <v>0</v>
      </c>
      <c r="Y19" s="46"/>
      <c r="Z19" s="46"/>
      <c r="AA19" s="46"/>
      <c r="AB19" s="46"/>
      <c r="AC19" s="46"/>
      <c r="AD19" s="54">
        <v>999999999999999</v>
      </c>
      <c r="AE19" s="47">
        <v>44524</v>
      </c>
      <c r="AF19" s="46"/>
      <c r="AG19" s="46">
        <v>2</v>
      </c>
      <c r="AH19" s="46"/>
      <c r="AI19" s="46" t="s">
        <v>196</v>
      </c>
      <c r="AJ19" s="46">
        <v>1</v>
      </c>
      <c r="AK19" s="46">
        <v>20211229</v>
      </c>
      <c r="AL19" s="46">
        <v>20211215</v>
      </c>
      <c r="AM19" s="52">
        <v>80832</v>
      </c>
      <c r="AN19" s="52">
        <v>0</v>
      </c>
      <c r="AO19" s="46"/>
      <c r="AP19" s="46">
        <v>13062023</v>
      </c>
    </row>
    <row r="20" spans="1:42" x14ac:dyDescent="0.25">
      <c r="A20" s="46">
        <v>891300047</v>
      </c>
      <c r="B20" s="46" t="s">
        <v>193</v>
      </c>
      <c r="C20" s="46" t="s">
        <v>141</v>
      </c>
      <c r="D20" s="46">
        <v>45246</v>
      </c>
      <c r="E20" s="46" t="s">
        <v>141</v>
      </c>
      <c r="F20" s="46">
        <v>45246</v>
      </c>
      <c r="G20" s="46" t="s">
        <v>313</v>
      </c>
      <c r="H20" s="46" t="s">
        <v>447</v>
      </c>
      <c r="I20" s="47">
        <v>44582</v>
      </c>
      <c r="J20" s="52">
        <v>216994</v>
      </c>
      <c r="K20" s="52">
        <v>216994</v>
      </c>
      <c r="L20" s="46" t="s">
        <v>194</v>
      </c>
      <c r="M20" s="46" t="s">
        <v>711</v>
      </c>
      <c r="N20" s="46"/>
      <c r="O20" s="46"/>
      <c r="P20" s="46"/>
      <c r="Q20" s="46" t="s">
        <v>195</v>
      </c>
      <c r="R20" s="52">
        <v>216994</v>
      </c>
      <c r="S20" s="51">
        <v>0</v>
      </c>
      <c r="T20" s="51"/>
      <c r="U20" s="52">
        <v>0</v>
      </c>
      <c r="V20" s="46"/>
      <c r="W20" s="52">
        <v>216994</v>
      </c>
      <c r="X20" s="52">
        <v>0</v>
      </c>
      <c r="Y20" s="46"/>
      <c r="Z20" s="46"/>
      <c r="AA20" s="46"/>
      <c r="AB20" s="46"/>
      <c r="AC20" s="46"/>
      <c r="AD20" s="54">
        <v>210566075073056</v>
      </c>
      <c r="AE20" s="47">
        <v>44582</v>
      </c>
      <c r="AF20" s="46"/>
      <c r="AG20" s="46">
        <v>2</v>
      </c>
      <c r="AH20" s="46"/>
      <c r="AI20" s="46" t="s">
        <v>196</v>
      </c>
      <c r="AJ20" s="46">
        <v>1</v>
      </c>
      <c r="AK20" s="46">
        <v>20220227</v>
      </c>
      <c r="AL20" s="46">
        <v>20220211</v>
      </c>
      <c r="AM20" s="52">
        <v>216994</v>
      </c>
      <c r="AN20" s="52">
        <v>0</v>
      </c>
      <c r="AO20" s="46"/>
      <c r="AP20" s="46">
        <v>13062023</v>
      </c>
    </row>
    <row r="21" spans="1:42" x14ac:dyDescent="0.25">
      <c r="A21" s="46">
        <v>891300047</v>
      </c>
      <c r="B21" s="46" t="s">
        <v>193</v>
      </c>
      <c r="C21" s="46" t="s">
        <v>141</v>
      </c>
      <c r="D21" s="46">
        <v>46210</v>
      </c>
      <c r="E21" s="46" t="s">
        <v>141</v>
      </c>
      <c r="F21" s="46">
        <v>46210</v>
      </c>
      <c r="G21" s="46" t="s">
        <v>314</v>
      </c>
      <c r="H21" s="46" t="s">
        <v>448</v>
      </c>
      <c r="I21" s="47">
        <v>44588</v>
      </c>
      <c r="J21" s="52">
        <v>80863</v>
      </c>
      <c r="K21" s="52">
        <v>80863</v>
      </c>
      <c r="L21" s="46" t="s">
        <v>194</v>
      </c>
      <c r="M21" s="46" t="s">
        <v>711</v>
      </c>
      <c r="N21" s="46"/>
      <c r="O21" s="46"/>
      <c r="P21" s="46"/>
      <c r="Q21" s="46" t="s">
        <v>195</v>
      </c>
      <c r="R21" s="52">
        <v>80863</v>
      </c>
      <c r="S21" s="51">
        <v>0</v>
      </c>
      <c r="T21" s="51"/>
      <c r="U21" s="52">
        <v>0</v>
      </c>
      <c r="V21" s="46"/>
      <c r="W21" s="52">
        <v>80863</v>
      </c>
      <c r="X21" s="52">
        <v>0</v>
      </c>
      <c r="Y21" s="46"/>
      <c r="Z21" s="46"/>
      <c r="AA21" s="46"/>
      <c r="AB21" s="46"/>
      <c r="AC21" s="46"/>
      <c r="AD21" s="54">
        <v>220458516652829</v>
      </c>
      <c r="AE21" s="47">
        <v>44588</v>
      </c>
      <c r="AF21" s="46"/>
      <c r="AG21" s="46">
        <v>2</v>
      </c>
      <c r="AH21" s="46"/>
      <c r="AI21" s="46" t="s">
        <v>196</v>
      </c>
      <c r="AJ21" s="46">
        <v>1</v>
      </c>
      <c r="AK21" s="46">
        <v>20220227</v>
      </c>
      <c r="AL21" s="46">
        <v>20220211</v>
      </c>
      <c r="AM21" s="52">
        <v>80863</v>
      </c>
      <c r="AN21" s="52">
        <v>0</v>
      </c>
      <c r="AO21" s="46"/>
      <c r="AP21" s="46">
        <v>13062023</v>
      </c>
    </row>
    <row r="22" spans="1:42" x14ac:dyDescent="0.25">
      <c r="A22" s="46">
        <v>891300047</v>
      </c>
      <c r="B22" s="46" t="s">
        <v>193</v>
      </c>
      <c r="C22" s="46" t="s">
        <v>141</v>
      </c>
      <c r="D22" s="46">
        <v>46820</v>
      </c>
      <c r="E22" s="46" t="s">
        <v>141</v>
      </c>
      <c r="F22" s="46">
        <v>46820</v>
      </c>
      <c r="G22" s="46" t="s">
        <v>315</v>
      </c>
      <c r="H22" s="46" t="s">
        <v>449</v>
      </c>
      <c r="I22" s="47">
        <v>44592</v>
      </c>
      <c r="J22" s="52">
        <v>61500</v>
      </c>
      <c r="K22" s="52">
        <v>51141</v>
      </c>
      <c r="L22" s="46" t="s">
        <v>194</v>
      </c>
      <c r="M22" s="46" t="s">
        <v>711</v>
      </c>
      <c r="N22" s="46"/>
      <c r="O22" s="46"/>
      <c r="P22" s="46"/>
      <c r="Q22" s="46" t="s">
        <v>195</v>
      </c>
      <c r="R22" s="52">
        <v>61500</v>
      </c>
      <c r="S22" s="51">
        <v>0</v>
      </c>
      <c r="T22" s="51"/>
      <c r="U22" s="52">
        <v>0</v>
      </c>
      <c r="V22" s="46"/>
      <c r="W22" s="52">
        <v>61500</v>
      </c>
      <c r="X22" s="52">
        <v>0</v>
      </c>
      <c r="Y22" s="46"/>
      <c r="Z22" s="46"/>
      <c r="AA22" s="46"/>
      <c r="AB22" s="46"/>
      <c r="AC22" s="46"/>
      <c r="AD22" s="54">
        <v>213373353736522</v>
      </c>
      <c r="AE22" s="47">
        <v>44592</v>
      </c>
      <c r="AF22" s="46"/>
      <c r="AG22" s="46">
        <v>2</v>
      </c>
      <c r="AH22" s="46"/>
      <c r="AI22" s="46" t="s">
        <v>196</v>
      </c>
      <c r="AJ22" s="46">
        <v>1</v>
      </c>
      <c r="AK22" s="46">
        <v>20220228</v>
      </c>
      <c r="AL22" s="46">
        <v>20220214</v>
      </c>
      <c r="AM22" s="52">
        <v>61500</v>
      </c>
      <c r="AN22" s="52">
        <v>0</v>
      </c>
      <c r="AO22" s="46"/>
      <c r="AP22" s="46">
        <v>13062023</v>
      </c>
    </row>
    <row r="23" spans="1:42" x14ac:dyDescent="0.25">
      <c r="A23" s="46">
        <v>891300047</v>
      </c>
      <c r="B23" s="46" t="s">
        <v>193</v>
      </c>
      <c r="C23" s="46" t="s">
        <v>141</v>
      </c>
      <c r="D23" s="46">
        <v>68146</v>
      </c>
      <c r="E23" s="46" t="s">
        <v>141</v>
      </c>
      <c r="F23" s="46">
        <v>68146</v>
      </c>
      <c r="G23" s="46" t="s">
        <v>316</v>
      </c>
      <c r="H23" s="46" t="s">
        <v>450</v>
      </c>
      <c r="I23" s="47">
        <v>44712</v>
      </c>
      <c r="J23" s="52">
        <v>80832</v>
      </c>
      <c r="K23" s="52">
        <v>80832</v>
      </c>
      <c r="L23" s="46" t="s">
        <v>194</v>
      </c>
      <c r="M23" s="46" t="s">
        <v>711</v>
      </c>
      <c r="N23" s="46"/>
      <c r="O23" s="46"/>
      <c r="P23" s="46"/>
      <c r="Q23" s="46" t="s">
        <v>195</v>
      </c>
      <c r="R23" s="52">
        <v>80832</v>
      </c>
      <c r="S23" s="51">
        <v>0</v>
      </c>
      <c r="T23" s="51"/>
      <c r="U23" s="52">
        <v>0</v>
      </c>
      <c r="V23" s="46"/>
      <c r="W23" s="52">
        <v>80832</v>
      </c>
      <c r="X23" s="52">
        <v>0</v>
      </c>
      <c r="Y23" s="46"/>
      <c r="Z23" s="46"/>
      <c r="AA23" s="46"/>
      <c r="AB23" s="46"/>
      <c r="AC23" s="46"/>
      <c r="AD23" s="54">
        <v>999999999999999</v>
      </c>
      <c r="AE23" s="47">
        <v>44712</v>
      </c>
      <c r="AF23" s="46"/>
      <c r="AG23" s="46">
        <v>2</v>
      </c>
      <c r="AH23" s="46"/>
      <c r="AI23" s="46" t="s">
        <v>196</v>
      </c>
      <c r="AJ23" s="46">
        <v>1</v>
      </c>
      <c r="AK23" s="46">
        <v>20230130</v>
      </c>
      <c r="AL23" s="46">
        <v>20230105</v>
      </c>
      <c r="AM23" s="52">
        <v>80832</v>
      </c>
      <c r="AN23" s="52">
        <v>0</v>
      </c>
      <c r="AO23" s="46"/>
      <c r="AP23" s="46">
        <v>13062023</v>
      </c>
    </row>
    <row r="24" spans="1:42" x14ac:dyDescent="0.25">
      <c r="A24" s="46">
        <v>891300047</v>
      </c>
      <c r="B24" s="46" t="s">
        <v>193</v>
      </c>
      <c r="C24" s="46" t="s">
        <v>141</v>
      </c>
      <c r="D24" s="46">
        <v>96850</v>
      </c>
      <c r="E24" s="46" t="s">
        <v>141</v>
      </c>
      <c r="F24" s="46">
        <v>96850</v>
      </c>
      <c r="G24" s="46" t="s">
        <v>317</v>
      </c>
      <c r="H24" s="46" t="s">
        <v>451</v>
      </c>
      <c r="I24" s="47">
        <v>44864</v>
      </c>
      <c r="J24" s="52">
        <v>80863</v>
      </c>
      <c r="K24" s="52">
        <v>80863</v>
      </c>
      <c r="L24" s="46" t="s">
        <v>194</v>
      </c>
      <c r="M24" s="46" t="s">
        <v>711</v>
      </c>
      <c r="N24" s="46"/>
      <c r="O24" s="46"/>
      <c r="P24" s="46"/>
      <c r="Q24" s="46" t="s">
        <v>195</v>
      </c>
      <c r="R24" s="52">
        <v>80863</v>
      </c>
      <c r="S24" s="51">
        <v>0</v>
      </c>
      <c r="T24" s="51"/>
      <c r="U24" s="52">
        <v>0</v>
      </c>
      <c r="V24" s="46"/>
      <c r="W24" s="52">
        <v>80863</v>
      </c>
      <c r="X24" s="52">
        <v>0</v>
      </c>
      <c r="Y24" s="46"/>
      <c r="Z24" s="46"/>
      <c r="AA24" s="46"/>
      <c r="AB24" s="46"/>
      <c r="AC24" s="46"/>
      <c r="AD24" s="54">
        <v>999999999999999</v>
      </c>
      <c r="AE24" s="47">
        <v>44864</v>
      </c>
      <c r="AF24" s="46"/>
      <c r="AG24" s="46">
        <v>2</v>
      </c>
      <c r="AH24" s="46"/>
      <c r="AI24" s="46" t="s">
        <v>196</v>
      </c>
      <c r="AJ24" s="46">
        <v>1</v>
      </c>
      <c r="AK24" s="46">
        <v>20221129</v>
      </c>
      <c r="AL24" s="46">
        <v>20221112</v>
      </c>
      <c r="AM24" s="52">
        <v>80863</v>
      </c>
      <c r="AN24" s="52">
        <v>0</v>
      </c>
      <c r="AO24" s="46"/>
      <c r="AP24" s="46">
        <v>13062023</v>
      </c>
    </row>
    <row r="25" spans="1:42" x14ac:dyDescent="0.25">
      <c r="A25" s="46">
        <v>891300047</v>
      </c>
      <c r="B25" s="46" t="s">
        <v>193</v>
      </c>
      <c r="C25" s="46" t="s">
        <v>141</v>
      </c>
      <c r="D25" s="46">
        <v>77592</v>
      </c>
      <c r="E25" s="46" t="s">
        <v>141</v>
      </c>
      <c r="F25" s="46">
        <v>77592</v>
      </c>
      <c r="G25" s="46" t="s">
        <v>318</v>
      </c>
      <c r="H25" s="46" t="s">
        <v>452</v>
      </c>
      <c r="I25" s="47">
        <v>44760</v>
      </c>
      <c r="J25" s="52">
        <v>216994</v>
      </c>
      <c r="K25" s="52">
        <v>216994</v>
      </c>
      <c r="L25" s="46" t="s">
        <v>194</v>
      </c>
      <c r="M25" s="46" t="s">
        <v>711</v>
      </c>
      <c r="N25" s="46"/>
      <c r="O25" s="46"/>
      <c r="P25" s="46"/>
      <c r="Q25" s="46" t="s">
        <v>195</v>
      </c>
      <c r="R25" s="52">
        <v>216994</v>
      </c>
      <c r="S25" s="51">
        <v>0</v>
      </c>
      <c r="T25" s="51"/>
      <c r="U25" s="52">
        <v>0</v>
      </c>
      <c r="V25" s="46"/>
      <c r="W25" s="52">
        <v>216994</v>
      </c>
      <c r="X25" s="52">
        <v>0</v>
      </c>
      <c r="Y25" s="46"/>
      <c r="Z25" s="46"/>
      <c r="AA25" s="46"/>
      <c r="AB25" s="46"/>
      <c r="AC25" s="46"/>
      <c r="AD25" s="54">
        <v>221958524631319</v>
      </c>
      <c r="AE25" s="47">
        <v>44760</v>
      </c>
      <c r="AF25" s="46"/>
      <c r="AG25" s="46">
        <v>2</v>
      </c>
      <c r="AH25" s="46"/>
      <c r="AI25" s="46" t="s">
        <v>196</v>
      </c>
      <c r="AJ25" s="46">
        <v>1</v>
      </c>
      <c r="AK25" s="46">
        <v>20220829</v>
      </c>
      <c r="AL25" s="46">
        <v>20220810</v>
      </c>
      <c r="AM25" s="52">
        <v>216994</v>
      </c>
      <c r="AN25" s="52">
        <v>0</v>
      </c>
      <c r="AO25" s="46"/>
      <c r="AP25" s="46">
        <v>13062023</v>
      </c>
    </row>
    <row r="26" spans="1:42" x14ac:dyDescent="0.25">
      <c r="A26" s="46">
        <v>891300047</v>
      </c>
      <c r="B26" s="46" t="s">
        <v>193</v>
      </c>
      <c r="C26" s="46" t="s">
        <v>142</v>
      </c>
      <c r="D26" s="46">
        <v>12443</v>
      </c>
      <c r="E26" s="46" t="s">
        <v>142</v>
      </c>
      <c r="F26" s="46">
        <v>12443</v>
      </c>
      <c r="G26" s="46" t="s">
        <v>319</v>
      </c>
      <c r="H26" s="46" t="s">
        <v>453</v>
      </c>
      <c r="I26" s="47">
        <v>45003</v>
      </c>
      <c r="J26" s="52">
        <v>20923</v>
      </c>
      <c r="K26" s="52">
        <v>20923</v>
      </c>
      <c r="L26" s="46" t="s">
        <v>194</v>
      </c>
      <c r="M26" s="46" t="s">
        <v>711</v>
      </c>
      <c r="N26" s="46"/>
      <c r="O26" s="46"/>
      <c r="P26" s="46"/>
      <c r="Q26" s="46" t="s">
        <v>195</v>
      </c>
      <c r="R26" s="52">
        <v>20923</v>
      </c>
      <c r="S26" s="51">
        <v>0</v>
      </c>
      <c r="T26" s="51"/>
      <c r="U26" s="52">
        <v>0</v>
      </c>
      <c r="V26" s="46"/>
      <c r="W26" s="52">
        <v>20923</v>
      </c>
      <c r="X26" s="52">
        <v>0</v>
      </c>
      <c r="Y26" s="46"/>
      <c r="Z26" s="46"/>
      <c r="AA26" s="46"/>
      <c r="AB26" s="46"/>
      <c r="AC26" s="46"/>
      <c r="AD26" s="54">
        <v>223563360435265</v>
      </c>
      <c r="AE26" s="47">
        <v>45003</v>
      </c>
      <c r="AF26" s="46"/>
      <c r="AG26" s="46">
        <v>2</v>
      </c>
      <c r="AH26" s="46"/>
      <c r="AI26" s="46" t="s">
        <v>196</v>
      </c>
      <c r="AJ26" s="46">
        <v>1</v>
      </c>
      <c r="AK26" s="46">
        <v>20230430</v>
      </c>
      <c r="AL26" s="46">
        <v>20230413</v>
      </c>
      <c r="AM26" s="52">
        <v>20923</v>
      </c>
      <c r="AN26" s="52">
        <v>0</v>
      </c>
      <c r="AO26" s="46"/>
      <c r="AP26" s="46">
        <v>13062023</v>
      </c>
    </row>
    <row r="27" spans="1:42" x14ac:dyDescent="0.25">
      <c r="A27" s="46">
        <v>891300047</v>
      </c>
      <c r="B27" s="46" t="s">
        <v>193</v>
      </c>
      <c r="C27" s="46" t="s">
        <v>142</v>
      </c>
      <c r="D27" s="46">
        <v>12459</v>
      </c>
      <c r="E27" s="46" t="s">
        <v>142</v>
      </c>
      <c r="F27" s="46">
        <v>12459</v>
      </c>
      <c r="G27" s="46" t="s">
        <v>320</v>
      </c>
      <c r="H27" s="46" t="s">
        <v>454</v>
      </c>
      <c r="I27" s="47">
        <v>45003</v>
      </c>
      <c r="J27" s="52">
        <v>43888</v>
      </c>
      <c r="K27" s="52">
        <v>43888</v>
      </c>
      <c r="L27" s="46" t="s">
        <v>194</v>
      </c>
      <c r="M27" s="46" t="s">
        <v>711</v>
      </c>
      <c r="N27" s="46"/>
      <c r="O27" s="46"/>
      <c r="P27" s="46"/>
      <c r="Q27" s="46" t="s">
        <v>195</v>
      </c>
      <c r="R27" s="52">
        <v>43888</v>
      </c>
      <c r="S27" s="51">
        <v>0</v>
      </c>
      <c r="T27" s="51"/>
      <c r="U27" s="52">
        <v>0</v>
      </c>
      <c r="V27" s="46"/>
      <c r="W27" s="52">
        <v>43888</v>
      </c>
      <c r="X27" s="52">
        <v>0</v>
      </c>
      <c r="Y27" s="46"/>
      <c r="Z27" s="46"/>
      <c r="AA27" s="46"/>
      <c r="AB27" s="46"/>
      <c r="AC27" s="46"/>
      <c r="AD27" s="54">
        <v>230103360490501</v>
      </c>
      <c r="AE27" s="47">
        <v>45003</v>
      </c>
      <c r="AF27" s="46"/>
      <c r="AG27" s="46">
        <v>2</v>
      </c>
      <c r="AH27" s="46"/>
      <c r="AI27" s="46" t="s">
        <v>196</v>
      </c>
      <c r="AJ27" s="46">
        <v>1</v>
      </c>
      <c r="AK27" s="46">
        <v>20230430</v>
      </c>
      <c r="AL27" s="46">
        <v>20230413</v>
      </c>
      <c r="AM27" s="52">
        <v>43888</v>
      </c>
      <c r="AN27" s="52">
        <v>0</v>
      </c>
      <c r="AO27" s="46"/>
      <c r="AP27" s="46">
        <v>13062023</v>
      </c>
    </row>
    <row r="28" spans="1:42" x14ac:dyDescent="0.25">
      <c r="A28" s="46">
        <v>891300047</v>
      </c>
      <c r="B28" s="46" t="s">
        <v>193</v>
      </c>
      <c r="C28" s="46" t="s">
        <v>142</v>
      </c>
      <c r="D28" s="46">
        <v>12468</v>
      </c>
      <c r="E28" s="46" t="s">
        <v>142</v>
      </c>
      <c r="F28" s="46">
        <v>12468</v>
      </c>
      <c r="G28" s="46" t="s">
        <v>321</v>
      </c>
      <c r="H28" s="46" t="s">
        <v>455</v>
      </c>
      <c r="I28" s="47">
        <v>45003</v>
      </c>
      <c r="J28" s="52">
        <v>20923</v>
      </c>
      <c r="K28" s="52">
        <v>20923</v>
      </c>
      <c r="L28" s="46" t="s">
        <v>194</v>
      </c>
      <c r="M28" s="46" t="s">
        <v>711</v>
      </c>
      <c r="N28" s="46"/>
      <c r="O28" s="46"/>
      <c r="P28" s="46"/>
      <c r="Q28" s="46" t="s">
        <v>195</v>
      </c>
      <c r="R28" s="52">
        <v>20923</v>
      </c>
      <c r="S28" s="51">
        <v>0</v>
      </c>
      <c r="T28" s="51"/>
      <c r="U28" s="52">
        <v>0</v>
      </c>
      <c r="V28" s="46"/>
      <c r="W28" s="52">
        <v>20923</v>
      </c>
      <c r="X28" s="52">
        <v>0</v>
      </c>
      <c r="Y28" s="46"/>
      <c r="Z28" s="46"/>
      <c r="AA28" s="46"/>
      <c r="AB28" s="46"/>
      <c r="AC28" s="46"/>
      <c r="AD28" s="54">
        <v>222343360388322</v>
      </c>
      <c r="AE28" s="47">
        <v>45003</v>
      </c>
      <c r="AF28" s="46"/>
      <c r="AG28" s="46">
        <v>2</v>
      </c>
      <c r="AH28" s="46"/>
      <c r="AI28" s="46" t="s">
        <v>196</v>
      </c>
      <c r="AJ28" s="46">
        <v>1</v>
      </c>
      <c r="AK28" s="46">
        <v>20230430</v>
      </c>
      <c r="AL28" s="46">
        <v>20230413</v>
      </c>
      <c r="AM28" s="52">
        <v>20923</v>
      </c>
      <c r="AN28" s="52">
        <v>0</v>
      </c>
      <c r="AO28" s="46"/>
      <c r="AP28" s="46">
        <v>13062023</v>
      </c>
    </row>
    <row r="29" spans="1:42" x14ac:dyDescent="0.25">
      <c r="A29" s="46">
        <v>891300047</v>
      </c>
      <c r="B29" s="46" t="s">
        <v>193</v>
      </c>
      <c r="C29" s="46" t="s">
        <v>142</v>
      </c>
      <c r="D29" s="46">
        <v>13277</v>
      </c>
      <c r="E29" s="46" t="s">
        <v>142</v>
      </c>
      <c r="F29" s="46">
        <v>13277</v>
      </c>
      <c r="G29" s="46" t="s">
        <v>322</v>
      </c>
      <c r="H29" s="46" t="s">
        <v>456</v>
      </c>
      <c r="I29" s="47">
        <v>45007</v>
      </c>
      <c r="J29" s="52">
        <v>20923</v>
      </c>
      <c r="K29" s="52">
        <v>20923</v>
      </c>
      <c r="L29" s="46" t="s">
        <v>194</v>
      </c>
      <c r="M29" s="46" t="s">
        <v>711</v>
      </c>
      <c r="N29" s="46"/>
      <c r="O29" s="46"/>
      <c r="P29" s="46"/>
      <c r="Q29" s="46" t="s">
        <v>195</v>
      </c>
      <c r="R29" s="52">
        <v>20923</v>
      </c>
      <c r="S29" s="51">
        <v>0</v>
      </c>
      <c r="T29" s="51"/>
      <c r="U29" s="52">
        <v>0</v>
      </c>
      <c r="V29" s="46"/>
      <c r="W29" s="52">
        <v>20923</v>
      </c>
      <c r="X29" s="52">
        <v>0</v>
      </c>
      <c r="Y29" s="46"/>
      <c r="Z29" s="46"/>
      <c r="AA29" s="46"/>
      <c r="AB29" s="46"/>
      <c r="AC29" s="46"/>
      <c r="AD29" s="54">
        <v>223603360575033</v>
      </c>
      <c r="AE29" s="47">
        <v>45007</v>
      </c>
      <c r="AF29" s="46"/>
      <c r="AG29" s="46">
        <v>2</v>
      </c>
      <c r="AH29" s="46"/>
      <c r="AI29" s="46" t="s">
        <v>196</v>
      </c>
      <c r="AJ29" s="46">
        <v>1</v>
      </c>
      <c r="AK29" s="46">
        <v>20230430</v>
      </c>
      <c r="AL29" s="46">
        <v>20230413</v>
      </c>
      <c r="AM29" s="52">
        <v>20923</v>
      </c>
      <c r="AN29" s="52">
        <v>0</v>
      </c>
      <c r="AO29" s="46"/>
      <c r="AP29" s="46">
        <v>13062023</v>
      </c>
    </row>
    <row r="30" spans="1:42" x14ac:dyDescent="0.25">
      <c r="A30" s="46">
        <v>891300047</v>
      </c>
      <c r="B30" s="46" t="s">
        <v>193</v>
      </c>
      <c r="C30" s="46" t="s">
        <v>142</v>
      </c>
      <c r="D30" s="46">
        <v>13283</v>
      </c>
      <c r="E30" s="46" t="s">
        <v>142</v>
      </c>
      <c r="F30" s="46">
        <v>13283</v>
      </c>
      <c r="G30" s="46" t="s">
        <v>323</v>
      </c>
      <c r="H30" s="46" t="s">
        <v>457</v>
      </c>
      <c r="I30" s="47">
        <v>45007</v>
      </c>
      <c r="J30" s="52">
        <v>43888</v>
      </c>
      <c r="K30" s="52">
        <v>43888</v>
      </c>
      <c r="L30" s="46" t="s">
        <v>194</v>
      </c>
      <c r="M30" s="46" t="s">
        <v>711</v>
      </c>
      <c r="N30" s="46"/>
      <c r="O30" s="46"/>
      <c r="P30" s="46"/>
      <c r="Q30" s="46" t="s">
        <v>195</v>
      </c>
      <c r="R30" s="52">
        <v>43888</v>
      </c>
      <c r="S30" s="51">
        <v>0</v>
      </c>
      <c r="T30" s="51"/>
      <c r="U30" s="52">
        <v>0</v>
      </c>
      <c r="V30" s="46"/>
      <c r="W30" s="52">
        <v>43888</v>
      </c>
      <c r="X30" s="52">
        <v>0</v>
      </c>
      <c r="Y30" s="46"/>
      <c r="Z30" s="46"/>
      <c r="AA30" s="46"/>
      <c r="AB30" s="46"/>
      <c r="AC30" s="46"/>
      <c r="AD30" s="54">
        <v>230103360351576</v>
      </c>
      <c r="AE30" s="47">
        <v>45007</v>
      </c>
      <c r="AF30" s="46"/>
      <c r="AG30" s="46">
        <v>2</v>
      </c>
      <c r="AH30" s="46"/>
      <c r="AI30" s="46" t="s">
        <v>196</v>
      </c>
      <c r="AJ30" s="46">
        <v>1</v>
      </c>
      <c r="AK30" s="46">
        <v>20230430</v>
      </c>
      <c r="AL30" s="46">
        <v>20230413</v>
      </c>
      <c r="AM30" s="52">
        <v>43888</v>
      </c>
      <c r="AN30" s="52">
        <v>0</v>
      </c>
      <c r="AO30" s="46"/>
      <c r="AP30" s="46">
        <v>13062023</v>
      </c>
    </row>
    <row r="31" spans="1:42" x14ac:dyDescent="0.25">
      <c r="A31" s="46">
        <v>891300047</v>
      </c>
      <c r="B31" s="46" t="s">
        <v>193</v>
      </c>
      <c r="C31" s="46" t="s">
        <v>142</v>
      </c>
      <c r="D31" s="46">
        <v>13286</v>
      </c>
      <c r="E31" s="46" t="s">
        <v>142</v>
      </c>
      <c r="F31" s="46">
        <v>13286</v>
      </c>
      <c r="G31" s="46" t="s">
        <v>324</v>
      </c>
      <c r="H31" s="46" t="s">
        <v>458</v>
      </c>
      <c r="I31" s="47">
        <v>45007</v>
      </c>
      <c r="J31" s="52">
        <v>20923</v>
      </c>
      <c r="K31" s="52">
        <v>20923</v>
      </c>
      <c r="L31" s="46" t="s">
        <v>194</v>
      </c>
      <c r="M31" s="46" t="s">
        <v>711</v>
      </c>
      <c r="N31" s="46"/>
      <c r="O31" s="46"/>
      <c r="P31" s="46"/>
      <c r="Q31" s="46" t="s">
        <v>195</v>
      </c>
      <c r="R31" s="52">
        <v>20923</v>
      </c>
      <c r="S31" s="51">
        <v>0</v>
      </c>
      <c r="T31" s="51"/>
      <c r="U31" s="52">
        <v>0</v>
      </c>
      <c r="V31" s="46"/>
      <c r="W31" s="52">
        <v>20923</v>
      </c>
      <c r="X31" s="52">
        <v>0</v>
      </c>
      <c r="Y31" s="46"/>
      <c r="Z31" s="46"/>
      <c r="AA31" s="46"/>
      <c r="AB31" s="46"/>
      <c r="AC31" s="46"/>
      <c r="AD31" s="54">
        <v>223443360424852</v>
      </c>
      <c r="AE31" s="47">
        <v>45007</v>
      </c>
      <c r="AF31" s="46"/>
      <c r="AG31" s="46">
        <v>2</v>
      </c>
      <c r="AH31" s="46"/>
      <c r="AI31" s="46" t="s">
        <v>196</v>
      </c>
      <c r="AJ31" s="46">
        <v>1</v>
      </c>
      <c r="AK31" s="46">
        <v>20230430</v>
      </c>
      <c r="AL31" s="46">
        <v>20230413</v>
      </c>
      <c r="AM31" s="52">
        <v>20923</v>
      </c>
      <c r="AN31" s="52">
        <v>0</v>
      </c>
      <c r="AO31" s="46"/>
      <c r="AP31" s="46">
        <v>13062023</v>
      </c>
    </row>
    <row r="32" spans="1:42" x14ac:dyDescent="0.25">
      <c r="A32" s="46">
        <v>891300047</v>
      </c>
      <c r="B32" s="46" t="s">
        <v>193</v>
      </c>
      <c r="C32" s="46" t="s">
        <v>141</v>
      </c>
      <c r="D32" s="46">
        <v>78711</v>
      </c>
      <c r="E32" s="46" t="s">
        <v>141</v>
      </c>
      <c r="F32" s="46">
        <v>78711</v>
      </c>
      <c r="G32" s="46" t="s">
        <v>325</v>
      </c>
      <c r="H32" s="46" t="s">
        <v>459</v>
      </c>
      <c r="I32" s="47">
        <v>44767</v>
      </c>
      <c r="J32" s="52">
        <v>80863</v>
      </c>
      <c r="K32" s="52">
        <v>80863</v>
      </c>
      <c r="L32" s="46" t="s">
        <v>197</v>
      </c>
      <c r="M32" s="46" t="s">
        <v>711</v>
      </c>
      <c r="N32" s="46"/>
      <c r="O32" s="46"/>
      <c r="P32" s="46"/>
      <c r="Q32" s="46" t="s">
        <v>195</v>
      </c>
      <c r="R32" s="52">
        <v>80863</v>
      </c>
      <c r="S32" s="52">
        <v>31</v>
      </c>
      <c r="T32" s="51"/>
      <c r="U32" s="52">
        <v>0</v>
      </c>
      <c r="V32" s="46"/>
      <c r="W32" s="52">
        <v>80832</v>
      </c>
      <c r="X32" s="52">
        <v>0</v>
      </c>
      <c r="Y32" s="46"/>
      <c r="Z32" s="46"/>
      <c r="AA32" s="46"/>
      <c r="AB32" s="46"/>
      <c r="AC32" s="46"/>
      <c r="AD32" s="54">
        <v>222028524586921</v>
      </c>
      <c r="AE32" s="47">
        <v>44767</v>
      </c>
      <c r="AF32" s="46"/>
      <c r="AG32" s="46">
        <v>2</v>
      </c>
      <c r="AH32" s="46"/>
      <c r="AI32" s="46" t="s">
        <v>196</v>
      </c>
      <c r="AJ32" s="46">
        <v>2</v>
      </c>
      <c r="AK32" s="46">
        <v>20221230</v>
      </c>
      <c r="AL32" s="46">
        <v>20221216</v>
      </c>
      <c r="AM32" s="52">
        <v>80863</v>
      </c>
      <c r="AN32" s="52">
        <v>31</v>
      </c>
      <c r="AO32" s="46"/>
      <c r="AP32" s="46">
        <v>13062023</v>
      </c>
    </row>
    <row r="33" spans="1:42" x14ac:dyDescent="0.25">
      <c r="A33" s="46">
        <v>891300047</v>
      </c>
      <c r="B33" s="46" t="s">
        <v>193</v>
      </c>
      <c r="C33" s="46" t="s">
        <v>141</v>
      </c>
      <c r="D33" s="46">
        <v>75602</v>
      </c>
      <c r="E33" s="46" t="s">
        <v>141</v>
      </c>
      <c r="F33" s="46">
        <v>75602</v>
      </c>
      <c r="G33" s="46" t="s">
        <v>326</v>
      </c>
      <c r="H33" s="46" t="s">
        <v>460</v>
      </c>
      <c r="I33" s="47">
        <v>44746</v>
      </c>
      <c r="J33" s="52">
        <v>80863</v>
      </c>
      <c r="K33" s="52">
        <v>80832</v>
      </c>
      <c r="L33" s="46" t="s">
        <v>197</v>
      </c>
      <c r="M33" s="46" t="s">
        <v>712</v>
      </c>
      <c r="N33" s="46"/>
      <c r="O33" s="46"/>
      <c r="P33" s="46"/>
      <c r="Q33" s="46" t="s">
        <v>195</v>
      </c>
      <c r="R33" s="52">
        <v>80863</v>
      </c>
      <c r="S33" s="52">
        <v>31</v>
      </c>
      <c r="T33" s="51"/>
      <c r="U33" s="52">
        <v>0</v>
      </c>
      <c r="V33" s="46"/>
      <c r="W33" s="52">
        <v>80832</v>
      </c>
      <c r="X33" s="52">
        <v>0</v>
      </c>
      <c r="Y33" s="46"/>
      <c r="Z33" s="46"/>
      <c r="AA33" s="46"/>
      <c r="AB33" s="46"/>
      <c r="AC33" s="46"/>
      <c r="AD33" s="54">
        <v>999999999999999</v>
      </c>
      <c r="AE33" s="47">
        <v>44746</v>
      </c>
      <c r="AF33" s="46"/>
      <c r="AG33" s="46">
        <v>2</v>
      </c>
      <c r="AH33" s="46"/>
      <c r="AI33" s="46" t="s">
        <v>196</v>
      </c>
      <c r="AJ33" s="46">
        <v>2</v>
      </c>
      <c r="AK33" s="46">
        <v>20221230</v>
      </c>
      <c r="AL33" s="46">
        <v>20221216</v>
      </c>
      <c r="AM33" s="52">
        <v>80863</v>
      </c>
      <c r="AN33" s="52">
        <v>31</v>
      </c>
      <c r="AO33" s="46" t="s">
        <v>198</v>
      </c>
      <c r="AP33" s="46">
        <v>13062023</v>
      </c>
    </row>
    <row r="34" spans="1:42" x14ac:dyDescent="0.25">
      <c r="A34" s="46">
        <v>891300047</v>
      </c>
      <c r="B34" s="46" t="s">
        <v>193</v>
      </c>
      <c r="C34" s="46" t="s">
        <v>141</v>
      </c>
      <c r="D34" s="46">
        <v>77075</v>
      </c>
      <c r="E34" s="46" t="s">
        <v>141</v>
      </c>
      <c r="F34" s="46">
        <v>77075</v>
      </c>
      <c r="G34" s="46" t="s">
        <v>327</v>
      </c>
      <c r="H34" s="46" t="s">
        <v>461</v>
      </c>
      <c r="I34" s="47">
        <v>44755</v>
      </c>
      <c r="J34" s="52">
        <v>80863</v>
      </c>
      <c r="K34" s="52">
        <v>80863</v>
      </c>
      <c r="L34" s="46" t="s">
        <v>197</v>
      </c>
      <c r="M34" s="46" t="s">
        <v>711</v>
      </c>
      <c r="N34" s="46"/>
      <c r="O34" s="46"/>
      <c r="P34" s="46"/>
      <c r="Q34" s="46" t="s">
        <v>195</v>
      </c>
      <c r="R34" s="52">
        <v>80863</v>
      </c>
      <c r="S34" s="52">
        <v>31</v>
      </c>
      <c r="T34" s="51"/>
      <c r="U34" s="52">
        <v>0</v>
      </c>
      <c r="V34" s="46"/>
      <c r="W34" s="52">
        <v>80832</v>
      </c>
      <c r="X34" s="52">
        <v>0</v>
      </c>
      <c r="Y34" s="46"/>
      <c r="Z34" s="46"/>
      <c r="AA34" s="46"/>
      <c r="AB34" s="46"/>
      <c r="AC34" s="46"/>
      <c r="AD34" s="54">
        <v>999999999999999</v>
      </c>
      <c r="AE34" s="47">
        <v>44755</v>
      </c>
      <c r="AF34" s="46"/>
      <c r="AG34" s="46">
        <v>2</v>
      </c>
      <c r="AH34" s="46"/>
      <c r="AI34" s="46" t="s">
        <v>196</v>
      </c>
      <c r="AJ34" s="46">
        <v>2</v>
      </c>
      <c r="AK34" s="46">
        <v>20221230</v>
      </c>
      <c r="AL34" s="46">
        <v>20221216</v>
      </c>
      <c r="AM34" s="52">
        <v>80863</v>
      </c>
      <c r="AN34" s="52">
        <v>31</v>
      </c>
      <c r="AO34" s="46"/>
      <c r="AP34" s="46">
        <v>13062023</v>
      </c>
    </row>
    <row r="35" spans="1:42" x14ac:dyDescent="0.25">
      <c r="A35" s="46">
        <v>891300047</v>
      </c>
      <c r="B35" s="46" t="s">
        <v>193</v>
      </c>
      <c r="C35" s="46" t="s">
        <v>141</v>
      </c>
      <c r="D35" s="46">
        <v>77464</v>
      </c>
      <c r="E35" s="46" t="s">
        <v>141</v>
      </c>
      <c r="F35" s="46">
        <v>77464</v>
      </c>
      <c r="G35" s="46" t="s">
        <v>328</v>
      </c>
      <c r="H35" s="46" t="s">
        <v>462</v>
      </c>
      <c r="I35" s="47">
        <v>44759</v>
      </c>
      <c r="J35" s="52">
        <v>80863</v>
      </c>
      <c r="K35" s="52">
        <v>80832</v>
      </c>
      <c r="L35" s="46" t="s">
        <v>197</v>
      </c>
      <c r="M35" s="46" t="s">
        <v>712</v>
      </c>
      <c r="N35" s="46"/>
      <c r="O35" s="46"/>
      <c r="P35" s="46"/>
      <c r="Q35" s="46" t="s">
        <v>195</v>
      </c>
      <c r="R35" s="52">
        <v>80863</v>
      </c>
      <c r="S35" s="52">
        <v>31</v>
      </c>
      <c r="T35" s="51"/>
      <c r="U35" s="52">
        <v>0</v>
      </c>
      <c r="V35" s="46"/>
      <c r="W35" s="52">
        <v>80832</v>
      </c>
      <c r="X35" s="52">
        <v>0</v>
      </c>
      <c r="Y35" s="46"/>
      <c r="Z35" s="46"/>
      <c r="AA35" s="46"/>
      <c r="AB35" s="46"/>
      <c r="AC35" s="46"/>
      <c r="AD35" s="54">
        <v>999999999999999</v>
      </c>
      <c r="AE35" s="47">
        <v>44759</v>
      </c>
      <c r="AF35" s="46"/>
      <c r="AG35" s="46">
        <v>2</v>
      </c>
      <c r="AH35" s="46"/>
      <c r="AI35" s="46" t="s">
        <v>196</v>
      </c>
      <c r="AJ35" s="46">
        <v>2</v>
      </c>
      <c r="AK35" s="46">
        <v>20221230</v>
      </c>
      <c r="AL35" s="46">
        <v>20221216</v>
      </c>
      <c r="AM35" s="52">
        <v>80863</v>
      </c>
      <c r="AN35" s="52">
        <v>31</v>
      </c>
      <c r="AO35" s="46" t="s">
        <v>199</v>
      </c>
      <c r="AP35" s="46">
        <v>13062023</v>
      </c>
    </row>
    <row r="36" spans="1:42" x14ac:dyDescent="0.25">
      <c r="A36" s="46">
        <v>891300047</v>
      </c>
      <c r="B36" s="46" t="s">
        <v>193</v>
      </c>
      <c r="C36" s="46" t="s">
        <v>141</v>
      </c>
      <c r="D36" s="46">
        <v>13547</v>
      </c>
      <c r="E36" s="46" t="s">
        <v>141</v>
      </c>
      <c r="F36" s="46">
        <v>13547</v>
      </c>
      <c r="G36" s="46" t="s">
        <v>329</v>
      </c>
      <c r="H36" s="46" t="s">
        <v>463</v>
      </c>
      <c r="I36" s="47">
        <v>44218</v>
      </c>
      <c r="J36" s="52">
        <v>80832</v>
      </c>
      <c r="K36" s="52">
        <v>80832</v>
      </c>
      <c r="L36" s="46" t="s">
        <v>197</v>
      </c>
      <c r="M36" s="46" t="s">
        <v>709</v>
      </c>
      <c r="N36" s="46"/>
      <c r="O36" s="46"/>
      <c r="P36" s="46"/>
      <c r="Q36" s="46" t="s">
        <v>195</v>
      </c>
      <c r="R36" s="52">
        <v>80832</v>
      </c>
      <c r="S36" s="52">
        <v>80832</v>
      </c>
      <c r="T36" s="51"/>
      <c r="U36" s="52">
        <v>0</v>
      </c>
      <c r="V36" s="46"/>
      <c r="W36" s="52">
        <v>0</v>
      </c>
      <c r="X36" s="52">
        <v>0</v>
      </c>
      <c r="Y36" s="46"/>
      <c r="Z36" s="46"/>
      <c r="AA36" s="46"/>
      <c r="AB36" s="46"/>
      <c r="AC36" s="46"/>
      <c r="AD36" s="54"/>
      <c r="AE36" s="47">
        <v>44218</v>
      </c>
      <c r="AF36" s="46"/>
      <c r="AG36" s="46">
        <v>2</v>
      </c>
      <c r="AH36" s="46"/>
      <c r="AI36" s="46" t="s">
        <v>196</v>
      </c>
      <c r="AJ36" s="46">
        <v>4</v>
      </c>
      <c r="AK36" s="46">
        <v>20230228</v>
      </c>
      <c r="AL36" s="46">
        <v>20230216</v>
      </c>
      <c r="AM36" s="52">
        <v>80832</v>
      </c>
      <c r="AN36" s="52">
        <v>80832</v>
      </c>
      <c r="AO36" s="46"/>
      <c r="AP36" s="46">
        <v>13062023</v>
      </c>
    </row>
    <row r="37" spans="1:42" x14ac:dyDescent="0.25">
      <c r="A37" s="46">
        <v>891300047</v>
      </c>
      <c r="B37" s="46" t="s">
        <v>193</v>
      </c>
      <c r="C37" s="46" t="s">
        <v>141</v>
      </c>
      <c r="D37" s="46">
        <v>32579</v>
      </c>
      <c r="E37" s="46" t="s">
        <v>141</v>
      </c>
      <c r="F37" s="46">
        <v>32579</v>
      </c>
      <c r="G37" s="46" t="s">
        <v>330</v>
      </c>
      <c r="H37" s="46" t="s">
        <v>464</v>
      </c>
      <c r="I37" s="47">
        <v>44452</v>
      </c>
      <c r="J37" s="52">
        <v>297826</v>
      </c>
      <c r="K37" s="52">
        <v>297826</v>
      </c>
      <c r="L37" s="46" t="s">
        <v>197</v>
      </c>
      <c r="M37" s="46" t="s">
        <v>709</v>
      </c>
      <c r="N37" s="46"/>
      <c r="O37" s="46"/>
      <c r="P37" s="46"/>
      <c r="Q37" s="46" t="s">
        <v>195</v>
      </c>
      <c r="R37" s="52">
        <v>297826</v>
      </c>
      <c r="S37" s="52">
        <v>297826</v>
      </c>
      <c r="T37" s="51"/>
      <c r="U37" s="52">
        <v>0</v>
      </c>
      <c r="V37" s="46"/>
      <c r="W37" s="52">
        <v>0</v>
      </c>
      <c r="X37" s="52">
        <v>0</v>
      </c>
      <c r="Y37" s="46"/>
      <c r="Z37" s="46"/>
      <c r="AA37" s="46"/>
      <c r="AB37" s="46"/>
      <c r="AC37" s="46"/>
      <c r="AD37" s="54"/>
      <c r="AE37" s="47">
        <v>44452</v>
      </c>
      <c r="AF37" s="46"/>
      <c r="AG37" s="46">
        <v>2</v>
      </c>
      <c r="AH37" s="46"/>
      <c r="AI37" s="46" t="s">
        <v>196</v>
      </c>
      <c r="AJ37" s="46">
        <v>2</v>
      </c>
      <c r="AK37" s="46">
        <v>20230228</v>
      </c>
      <c r="AL37" s="46">
        <v>20230216</v>
      </c>
      <c r="AM37" s="52">
        <v>297826</v>
      </c>
      <c r="AN37" s="52">
        <v>297826</v>
      </c>
      <c r="AO37" s="46"/>
      <c r="AP37" s="46">
        <v>13062023</v>
      </c>
    </row>
    <row r="38" spans="1:42" x14ac:dyDescent="0.25">
      <c r="A38" s="46">
        <v>891300047</v>
      </c>
      <c r="B38" s="46" t="s">
        <v>193</v>
      </c>
      <c r="C38" s="46" t="s">
        <v>141</v>
      </c>
      <c r="D38" s="46">
        <v>13075</v>
      </c>
      <c r="E38" s="46" t="s">
        <v>141</v>
      </c>
      <c r="F38" s="46">
        <v>13075</v>
      </c>
      <c r="G38" s="46" t="s">
        <v>331</v>
      </c>
      <c r="H38" s="46" t="s">
        <v>465</v>
      </c>
      <c r="I38" s="47">
        <v>44214</v>
      </c>
      <c r="J38" s="52">
        <v>297826</v>
      </c>
      <c r="K38" s="52">
        <v>297826</v>
      </c>
      <c r="L38" s="46" t="s">
        <v>197</v>
      </c>
      <c r="M38" s="46" t="s">
        <v>709</v>
      </c>
      <c r="N38" s="46"/>
      <c r="O38" s="46"/>
      <c r="P38" s="46"/>
      <c r="Q38" s="46" t="s">
        <v>195</v>
      </c>
      <c r="R38" s="52">
        <v>297826</v>
      </c>
      <c r="S38" s="52">
        <v>297826</v>
      </c>
      <c r="T38" s="51"/>
      <c r="U38" s="52">
        <v>0</v>
      </c>
      <c r="V38" s="46"/>
      <c r="W38" s="52">
        <v>0</v>
      </c>
      <c r="X38" s="52">
        <v>0</v>
      </c>
      <c r="Y38" s="46"/>
      <c r="Z38" s="46"/>
      <c r="AA38" s="46"/>
      <c r="AB38" s="46"/>
      <c r="AC38" s="46"/>
      <c r="AD38" s="54"/>
      <c r="AE38" s="47">
        <v>44214</v>
      </c>
      <c r="AF38" s="46"/>
      <c r="AG38" s="46">
        <v>2</v>
      </c>
      <c r="AH38" s="46"/>
      <c r="AI38" s="46" t="s">
        <v>196</v>
      </c>
      <c r="AJ38" s="46">
        <v>4</v>
      </c>
      <c r="AK38" s="46">
        <v>20230228</v>
      </c>
      <c r="AL38" s="46">
        <v>20230216</v>
      </c>
      <c r="AM38" s="52">
        <v>297826</v>
      </c>
      <c r="AN38" s="52">
        <v>297826</v>
      </c>
      <c r="AO38" s="46"/>
      <c r="AP38" s="46">
        <v>13062023</v>
      </c>
    </row>
    <row r="39" spans="1:42" x14ac:dyDescent="0.25">
      <c r="A39" s="46">
        <v>891300047</v>
      </c>
      <c r="B39" s="46" t="s">
        <v>193</v>
      </c>
      <c r="C39" s="46" t="s">
        <v>140</v>
      </c>
      <c r="D39" s="46">
        <v>638</v>
      </c>
      <c r="E39" s="46" t="s">
        <v>140</v>
      </c>
      <c r="F39" s="46">
        <v>638</v>
      </c>
      <c r="G39" s="46" t="s">
        <v>332</v>
      </c>
      <c r="H39" s="46" t="s">
        <v>466</v>
      </c>
      <c r="I39" s="47">
        <v>44076</v>
      </c>
      <c r="J39" s="52">
        <v>2089755</v>
      </c>
      <c r="K39" s="52">
        <v>2089755</v>
      </c>
      <c r="L39" s="46" t="s">
        <v>197</v>
      </c>
      <c r="M39" s="46" t="s">
        <v>709</v>
      </c>
      <c r="N39" s="46"/>
      <c r="O39" s="46"/>
      <c r="P39" s="46"/>
      <c r="Q39" s="46" t="s">
        <v>195</v>
      </c>
      <c r="R39" s="52">
        <v>2089755</v>
      </c>
      <c r="S39" s="52">
        <v>2089755</v>
      </c>
      <c r="T39" s="51"/>
      <c r="U39" s="52">
        <v>0</v>
      </c>
      <c r="V39" s="46"/>
      <c r="W39" s="52">
        <v>0</v>
      </c>
      <c r="X39" s="52">
        <v>0</v>
      </c>
      <c r="Y39" s="46"/>
      <c r="Z39" s="46"/>
      <c r="AA39" s="46"/>
      <c r="AB39" s="46"/>
      <c r="AC39" s="46"/>
      <c r="AD39" s="54"/>
      <c r="AE39" s="47">
        <v>44076</v>
      </c>
      <c r="AF39" s="46"/>
      <c r="AG39" s="46">
        <v>2</v>
      </c>
      <c r="AH39" s="46"/>
      <c r="AI39" s="46" t="s">
        <v>196</v>
      </c>
      <c r="AJ39" s="46">
        <v>3</v>
      </c>
      <c r="AK39" s="46">
        <v>20230228</v>
      </c>
      <c r="AL39" s="46">
        <v>20230216</v>
      </c>
      <c r="AM39" s="52">
        <v>2089755</v>
      </c>
      <c r="AN39" s="52">
        <v>2089755</v>
      </c>
      <c r="AO39" s="46"/>
      <c r="AP39" s="46">
        <v>13062023</v>
      </c>
    </row>
    <row r="40" spans="1:42" x14ac:dyDescent="0.25">
      <c r="A40" s="46">
        <v>891300047</v>
      </c>
      <c r="B40" s="46" t="s">
        <v>193</v>
      </c>
      <c r="C40" s="46" t="s">
        <v>140</v>
      </c>
      <c r="D40" s="46">
        <v>5</v>
      </c>
      <c r="E40" s="46" t="s">
        <v>140</v>
      </c>
      <c r="F40" s="46">
        <v>5</v>
      </c>
      <c r="G40" s="46" t="s">
        <v>333</v>
      </c>
      <c r="H40" s="46" t="s">
        <v>467</v>
      </c>
      <c r="I40" s="47">
        <v>44051</v>
      </c>
      <c r="J40" s="52">
        <v>427828</v>
      </c>
      <c r="K40" s="52">
        <v>427828</v>
      </c>
      <c r="L40" s="46" t="s">
        <v>197</v>
      </c>
      <c r="M40" s="46" t="s">
        <v>709</v>
      </c>
      <c r="N40" s="46"/>
      <c r="O40" s="46"/>
      <c r="P40" s="46"/>
      <c r="Q40" s="46" t="s">
        <v>195</v>
      </c>
      <c r="R40" s="52">
        <v>427828</v>
      </c>
      <c r="S40" s="52">
        <v>427828</v>
      </c>
      <c r="T40" s="51"/>
      <c r="U40" s="52">
        <v>0</v>
      </c>
      <c r="V40" s="46"/>
      <c r="W40" s="52">
        <v>0</v>
      </c>
      <c r="X40" s="52">
        <v>0</v>
      </c>
      <c r="Y40" s="46"/>
      <c r="Z40" s="46"/>
      <c r="AA40" s="46"/>
      <c r="AB40" s="46"/>
      <c r="AC40" s="46"/>
      <c r="AD40" s="54"/>
      <c r="AE40" s="47">
        <v>44051</v>
      </c>
      <c r="AF40" s="46"/>
      <c r="AG40" s="46">
        <v>2</v>
      </c>
      <c r="AH40" s="46"/>
      <c r="AI40" s="46" t="s">
        <v>196</v>
      </c>
      <c r="AJ40" s="46">
        <v>3</v>
      </c>
      <c r="AK40" s="46">
        <v>20230228</v>
      </c>
      <c r="AL40" s="46">
        <v>20230216</v>
      </c>
      <c r="AM40" s="52">
        <v>427828</v>
      </c>
      <c r="AN40" s="52">
        <v>427828</v>
      </c>
      <c r="AO40" s="46"/>
      <c r="AP40" s="46">
        <v>13062023</v>
      </c>
    </row>
    <row r="41" spans="1:42" x14ac:dyDescent="0.25">
      <c r="A41" s="46">
        <v>891300047</v>
      </c>
      <c r="B41" s="46" t="s">
        <v>193</v>
      </c>
      <c r="C41" s="46" t="s">
        <v>141</v>
      </c>
      <c r="D41" s="46">
        <v>37051</v>
      </c>
      <c r="E41" s="46" t="s">
        <v>141</v>
      </c>
      <c r="F41" s="46">
        <v>37051</v>
      </c>
      <c r="G41" s="46" t="s">
        <v>334</v>
      </c>
      <c r="H41" s="46" t="s">
        <v>468</v>
      </c>
      <c r="I41" s="47">
        <v>44504</v>
      </c>
      <c r="J41" s="52">
        <v>80832</v>
      </c>
      <c r="K41" s="52">
        <v>80832</v>
      </c>
      <c r="L41" s="46" t="s">
        <v>197</v>
      </c>
      <c r="M41" s="46" t="s">
        <v>709</v>
      </c>
      <c r="N41" s="46"/>
      <c r="O41" s="46"/>
      <c r="P41" s="46"/>
      <c r="Q41" s="46" t="s">
        <v>195</v>
      </c>
      <c r="R41" s="52">
        <v>80832</v>
      </c>
      <c r="S41" s="52">
        <v>80832</v>
      </c>
      <c r="T41" s="51"/>
      <c r="U41" s="52">
        <v>0</v>
      </c>
      <c r="V41" s="46"/>
      <c r="W41" s="52">
        <v>0</v>
      </c>
      <c r="X41" s="52">
        <v>0</v>
      </c>
      <c r="Y41" s="46"/>
      <c r="Z41" s="46"/>
      <c r="AA41" s="46"/>
      <c r="AB41" s="46"/>
      <c r="AC41" s="46"/>
      <c r="AD41" s="54"/>
      <c r="AE41" s="47">
        <v>44504</v>
      </c>
      <c r="AF41" s="46"/>
      <c r="AG41" s="46">
        <v>2</v>
      </c>
      <c r="AH41" s="46"/>
      <c r="AI41" s="46" t="s">
        <v>196</v>
      </c>
      <c r="AJ41" s="46">
        <v>2</v>
      </c>
      <c r="AK41" s="46">
        <v>20230228</v>
      </c>
      <c r="AL41" s="46">
        <v>20230216</v>
      </c>
      <c r="AM41" s="52">
        <v>80832</v>
      </c>
      <c r="AN41" s="52">
        <v>80832</v>
      </c>
      <c r="AO41" s="46"/>
      <c r="AP41" s="46">
        <v>13062023</v>
      </c>
    </row>
    <row r="42" spans="1:42" x14ac:dyDescent="0.25">
      <c r="A42" s="46">
        <v>891300047</v>
      </c>
      <c r="B42" s="46" t="s">
        <v>193</v>
      </c>
      <c r="C42" s="46" t="s">
        <v>140</v>
      </c>
      <c r="D42" s="46">
        <v>353</v>
      </c>
      <c r="E42" s="46" t="s">
        <v>140</v>
      </c>
      <c r="F42" s="46">
        <v>353</v>
      </c>
      <c r="G42" s="46" t="s">
        <v>335</v>
      </c>
      <c r="H42" s="46" t="s">
        <v>469</v>
      </c>
      <c r="I42" s="47">
        <v>44064</v>
      </c>
      <c r="J42" s="52">
        <v>220000</v>
      </c>
      <c r="K42" s="52">
        <v>220000</v>
      </c>
      <c r="L42" s="46" t="s">
        <v>200</v>
      </c>
      <c r="M42" s="46" t="s">
        <v>709</v>
      </c>
      <c r="N42" s="46"/>
      <c r="O42" s="46"/>
      <c r="P42" s="46"/>
      <c r="Q42" s="46" t="s">
        <v>195</v>
      </c>
      <c r="R42" s="52">
        <v>220000</v>
      </c>
      <c r="S42" s="51">
        <v>0</v>
      </c>
      <c r="T42" s="51" t="s">
        <v>590</v>
      </c>
      <c r="U42" s="52">
        <v>220000</v>
      </c>
      <c r="V42" s="46" t="s">
        <v>201</v>
      </c>
      <c r="W42" s="52">
        <v>0</v>
      </c>
      <c r="X42" s="52">
        <v>220000</v>
      </c>
      <c r="Y42" s="46"/>
      <c r="Z42" s="46"/>
      <c r="AA42" s="46"/>
      <c r="AB42" s="46"/>
      <c r="AC42" s="46"/>
      <c r="AD42" s="54"/>
      <c r="AE42" s="47">
        <v>44064</v>
      </c>
      <c r="AF42" s="46"/>
      <c r="AG42" s="46">
        <v>9</v>
      </c>
      <c r="AH42" s="46"/>
      <c r="AI42" s="46" t="s">
        <v>196</v>
      </c>
      <c r="AJ42" s="46">
        <v>2</v>
      </c>
      <c r="AK42" s="46">
        <v>21001231</v>
      </c>
      <c r="AL42" s="46">
        <v>20210908</v>
      </c>
      <c r="AM42" s="52">
        <v>220000</v>
      </c>
      <c r="AN42" s="52">
        <v>0</v>
      </c>
      <c r="AO42" s="46"/>
      <c r="AP42" s="46">
        <v>13062023</v>
      </c>
    </row>
    <row r="43" spans="1:42" x14ac:dyDescent="0.25">
      <c r="A43" s="46">
        <v>891300047</v>
      </c>
      <c r="B43" s="46" t="s">
        <v>193</v>
      </c>
      <c r="C43" s="46" t="s">
        <v>140</v>
      </c>
      <c r="D43" s="46">
        <v>505</v>
      </c>
      <c r="E43" s="46" t="s">
        <v>140</v>
      </c>
      <c r="F43" s="46">
        <v>505</v>
      </c>
      <c r="G43" s="46" t="s">
        <v>336</v>
      </c>
      <c r="H43" s="46" t="s">
        <v>470</v>
      </c>
      <c r="I43" s="47">
        <v>44071</v>
      </c>
      <c r="J43" s="52">
        <v>220000</v>
      </c>
      <c r="K43" s="52">
        <v>220000</v>
      </c>
      <c r="L43" s="46" t="s">
        <v>200</v>
      </c>
      <c r="M43" s="46" t="s">
        <v>709</v>
      </c>
      <c r="N43" s="46"/>
      <c r="O43" s="46"/>
      <c r="P43" s="46"/>
      <c r="Q43" s="46" t="s">
        <v>195</v>
      </c>
      <c r="R43" s="52">
        <v>220000</v>
      </c>
      <c r="S43" s="51">
        <v>0</v>
      </c>
      <c r="T43" s="51" t="s">
        <v>590</v>
      </c>
      <c r="U43" s="52">
        <v>220000</v>
      </c>
      <c r="V43" s="46" t="s">
        <v>202</v>
      </c>
      <c r="W43" s="52">
        <v>0</v>
      </c>
      <c r="X43" s="52">
        <v>220000</v>
      </c>
      <c r="Y43" s="46"/>
      <c r="Z43" s="46"/>
      <c r="AA43" s="46"/>
      <c r="AB43" s="46"/>
      <c r="AC43" s="46"/>
      <c r="AD43" s="54"/>
      <c r="AE43" s="47">
        <v>44071</v>
      </c>
      <c r="AF43" s="46"/>
      <c r="AG43" s="46">
        <v>9</v>
      </c>
      <c r="AH43" s="46"/>
      <c r="AI43" s="46" t="s">
        <v>196</v>
      </c>
      <c r="AJ43" s="46">
        <v>2</v>
      </c>
      <c r="AK43" s="46">
        <v>21001231</v>
      </c>
      <c r="AL43" s="46">
        <v>20210908</v>
      </c>
      <c r="AM43" s="52">
        <v>220000</v>
      </c>
      <c r="AN43" s="52">
        <v>0</v>
      </c>
      <c r="AO43" s="46"/>
      <c r="AP43" s="46">
        <v>13062023</v>
      </c>
    </row>
    <row r="44" spans="1:42" x14ac:dyDescent="0.25">
      <c r="A44" s="46">
        <v>891300047</v>
      </c>
      <c r="B44" s="46" t="s">
        <v>193</v>
      </c>
      <c r="C44" s="46" t="s">
        <v>140</v>
      </c>
      <c r="D44" s="46">
        <v>516</v>
      </c>
      <c r="E44" s="46" t="s">
        <v>140</v>
      </c>
      <c r="F44" s="46">
        <v>516</v>
      </c>
      <c r="G44" s="46" t="s">
        <v>337</v>
      </c>
      <c r="H44" s="46" t="s">
        <v>471</v>
      </c>
      <c r="I44" s="47">
        <v>44074</v>
      </c>
      <c r="J44" s="52">
        <v>322519</v>
      </c>
      <c r="K44" s="52">
        <v>322519</v>
      </c>
      <c r="L44" s="46" t="s">
        <v>200</v>
      </c>
      <c r="M44" s="46" t="s">
        <v>709</v>
      </c>
      <c r="N44" s="46"/>
      <c r="O44" s="46"/>
      <c r="P44" s="46"/>
      <c r="Q44" s="46" t="s">
        <v>195</v>
      </c>
      <c r="R44" s="52">
        <v>322519</v>
      </c>
      <c r="S44" s="51">
        <v>0</v>
      </c>
      <c r="T44" s="51" t="s">
        <v>590</v>
      </c>
      <c r="U44" s="52">
        <v>322519</v>
      </c>
      <c r="V44" s="46" t="s">
        <v>203</v>
      </c>
      <c r="W44" s="52">
        <v>0</v>
      </c>
      <c r="X44" s="52">
        <v>322519</v>
      </c>
      <c r="Y44" s="46"/>
      <c r="Z44" s="46"/>
      <c r="AA44" s="46"/>
      <c r="AB44" s="46"/>
      <c r="AC44" s="46"/>
      <c r="AD44" s="54"/>
      <c r="AE44" s="47">
        <v>44074</v>
      </c>
      <c r="AF44" s="46"/>
      <c r="AG44" s="46">
        <v>9</v>
      </c>
      <c r="AH44" s="46"/>
      <c r="AI44" s="46" t="s">
        <v>196</v>
      </c>
      <c r="AJ44" s="46">
        <v>3</v>
      </c>
      <c r="AK44" s="46">
        <v>21001231</v>
      </c>
      <c r="AL44" s="46">
        <v>20220203</v>
      </c>
      <c r="AM44" s="52">
        <v>322519</v>
      </c>
      <c r="AN44" s="52">
        <v>0</v>
      </c>
      <c r="AO44" s="46"/>
      <c r="AP44" s="46">
        <v>13062023</v>
      </c>
    </row>
    <row r="45" spans="1:42" x14ac:dyDescent="0.25">
      <c r="A45" s="46">
        <v>891300047</v>
      </c>
      <c r="B45" s="46" t="s">
        <v>193</v>
      </c>
      <c r="C45" s="46" t="s">
        <v>140</v>
      </c>
      <c r="D45" s="46">
        <v>583</v>
      </c>
      <c r="E45" s="46" t="s">
        <v>140</v>
      </c>
      <c r="F45" s="46">
        <v>583</v>
      </c>
      <c r="G45" s="46" t="s">
        <v>338</v>
      </c>
      <c r="H45" s="46" t="s">
        <v>472</v>
      </c>
      <c r="I45" s="47">
        <v>44074</v>
      </c>
      <c r="J45" s="52">
        <v>5652192</v>
      </c>
      <c r="K45" s="52">
        <v>5652192</v>
      </c>
      <c r="L45" s="46" t="s">
        <v>200</v>
      </c>
      <c r="M45" s="46" t="s">
        <v>709</v>
      </c>
      <c r="N45" s="46"/>
      <c r="O45" s="46"/>
      <c r="P45" s="46"/>
      <c r="Q45" s="46" t="s">
        <v>195</v>
      </c>
      <c r="R45" s="52">
        <v>5652192</v>
      </c>
      <c r="S45" s="51">
        <v>0</v>
      </c>
      <c r="T45" s="51" t="s">
        <v>590</v>
      </c>
      <c r="U45" s="52">
        <v>5652192</v>
      </c>
      <c r="V45" s="46" t="s">
        <v>204</v>
      </c>
      <c r="W45" s="52">
        <v>0</v>
      </c>
      <c r="X45" s="52">
        <v>5652192</v>
      </c>
      <c r="Y45" s="46"/>
      <c r="Z45" s="46"/>
      <c r="AA45" s="46"/>
      <c r="AB45" s="46"/>
      <c r="AC45" s="46"/>
      <c r="AD45" s="54"/>
      <c r="AE45" s="47">
        <v>44074</v>
      </c>
      <c r="AF45" s="46"/>
      <c r="AG45" s="46">
        <v>9</v>
      </c>
      <c r="AH45" s="46"/>
      <c r="AI45" s="46" t="s">
        <v>196</v>
      </c>
      <c r="AJ45" s="46">
        <v>3</v>
      </c>
      <c r="AK45" s="46">
        <v>21001231</v>
      </c>
      <c r="AL45" s="46">
        <v>20220203</v>
      </c>
      <c r="AM45" s="52">
        <v>5652192</v>
      </c>
      <c r="AN45" s="52">
        <v>0</v>
      </c>
      <c r="AO45" s="46"/>
      <c r="AP45" s="46">
        <v>13062023</v>
      </c>
    </row>
    <row r="46" spans="1:42" x14ac:dyDescent="0.25">
      <c r="A46" s="46">
        <v>891300047</v>
      </c>
      <c r="B46" s="46" t="s">
        <v>193</v>
      </c>
      <c r="C46" s="46" t="s">
        <v>140</v>
      </c>
      <c r="D46" s="46">
        <v>584</v>
      </c>
      <c r="E46" s="46" t="s">
        <v>140</v>
      </c>
      <c r="F46" s="46">
        <v>584</v>
      </c>
      <c r="G46" s="46" t="s">
        <v>339</v>
      </c>
      <c r="H46" s="46" t="s">
        <v>473</v>
      </c>
      <c r="I46" s="47">
        <v>44074</v>
      </c>
      <c r="J46" s="52">
        <v>111880</v>
      </c>
      <c r="K46" s="52">
        <v>111880</v>
      </c>
      <c r="L46" s="46" t="s">
        <v>200</v>
      </c>
      <c r="M46" s="46" t="s">
        <v>709</v>
      </c>
      <c r="N46" s="46"/>
      <c r="O46" s="46"/>
      <c r="P46" s="46"/>
      <c r="Q46" s="46" t="s">
        <v>195</v>
      </c>
      <c r="R46" s="52">
        <v>111880</v>
      </c>
      <c r="S46" s="51">
        <v>0</v>
      </c>
      <c r="T46" s="51" t="s">
        <v>590</v>
      </c>
      <c r="U46" s="52">
        <v>111880</v>
      </c>
      <c r="V46" s="46" t="s">
        <v>205</v>
      </c>
      <c r="W46" s="52">
        <v>0</v>
      </c>
      <c r="X46" s="52">
        <v>111880</v>
      </c>
      <c r="Y46" s="46"/>
      <c r="Z46" s="46"/>
      <c r="AA46" s="46"/>
      <c r="AB46" s="46"/>
      <c r="AC46" s="46"/>
      <c r="AD46" s="54"/>
      <c r="AE46" s="47">
        <v>44074</v>
      </c>
      <c r="AF46" s="46"/>
      <c r="AG46" s="46">
        <v>9</v>
      </c>
      <c r="AH46" s="46"/>
      <c r="AI46" s="46" t="s">
        <v>196</v>
      </c>
      <c r="AJ46" s="46">
        <v>3</v>
      </c>
      <c r="AK46" s="46">
        <v>21001231</v>
      </c>
      <c r="AL46" s="46">
        <v>20220203</v>
      </c>
      <c r="AM46" s="52">
        <v>111880</v>
      </c>
      <c r="AN46" s="52">
        <v>0</v>
      </c>
      <c r="AO46" s="46"/>
      <c r="AP46" s="46">
        <v>13062023</v>
      </c>
    </row>
    <row r="47" spans="1:42" x14ac:dyDescent="0.25">
      <c r="A47" s="46">
        <v>891300047</v>
      </c>
      <c r="B47" s="46" t="s">
        <v>193</v>
      </c>
      <c r="C47" s="46" t="s">
        <v>140</v>
      </c>
      <c r="D47" s="46">
        <v>586</v>
      </c>
      <c r="E47" s="46" t="s">
        <v>140</v>
      </c>
      <c r="F47" s="46">
        <v>586</v>
      </c>
      <c r="G47" s="46" t="s">
        <v>340</v>
      </c>
      <c r="H47" s="46" t="s">
        <v>474</v>
      </c>
      <c r="I47" s="47">
        <v>44074</v>
      </c>
      <c r="J47" s="52">
        <v>115677</v>
      </c>
      <c r="K47" s="52">
        <v>115677</v>
      </c>
      <c r="L47" s="46" t="s">
        <v>200</v>
      </c>
      <c r="M47" s="46" t="s">
        <v>709</v>
      </c>
      <c r="N47" s="46"/>
      <c r="O47" s="46"/>
      <c r="P47" s="46"/>
      <c r="Q47" s="46" t="s">
        <v>195</v>
      </c>
      <c r="R47" s="52">
        <v>115677</v>
      </c>
      <c r="S47" s="51">
        <v>0</v>
      </c>
      <c r="T47" s="51" t="s">
        <v>590</v>
      </c>
      <c r="U47" s="52">
        <v>115677</v>
      </c>
      <c r="V47" s="46" t="s">
        <v>206</v>
      </c>
      <c r="W47" s="52">
        <v>0</v>
      </c>
      <c r="X47" s="52">
        <v>115677</v>
      </c>
      <c r="Y47" s="46"/>
      <c r="Z47" s="46"/>
      <c r="AA47" s="46"/>
      <c r="AB47" s="46"/>
      <c r="AC47" s="46"/>
      <c r="AD47" s="54"/>
      <c r="AE47" s="47">
        <v>44074</v>
      </c>
      <c r="AF47" s="46"/>
      <c r="AG47" s="46">
        <v>9</v>
      </c>
      <c r="AH47" s="46"/>
      <c r="AI47" s="46" t="s">
        <v>196</v>
      </c>
      <c r="AJ47" s="46">
        <v>3</v>
      </c>
      <c r="AK47" s="46">
        <v>21001231</v>
      </c>
      <c r="AL47" s="46">
        <v>20220203</v>
      </c>
      <c r="AM47" s="52">
        <v>115677</v>
      </c>
      <c r="AN47" s="52">
        <v>0</v>
      </c>
      <c r="AO47" s="46"/>
      <c r="AP47" s="46">
        <v>13062023</v>
      </c>
    </row>
    <row r="48" spans="1:42" x14ac:dyDescent="0.25">
      <c r="A48" s="46">
        <v>891300047</v>
      </c>
      <c r="B48" s="46" t="s">
        <v>193</v>
      </c>
      <c r="C48" s="46" t="s">
        <v>140</v>
      </c>
      <c r="D48" s="46">
        <v>587</v>
      </c>
      <c r="E48" s="46" t="s">
        <v>140</v>
      </c>
      <c r="F48" s="46">
        <v>587</v>
      </c>
      <c r="G48" s="46" t="s">
        <v>341</v>
      </c>
      <c r="H48" s="46" t="s">
        <v>475</v>
      </c>
      <c r="I48" s="47">
        <v>44074</v>
      </c>
      <c r="J48" s="52">
        <v>149184</v>
      </c>
      <c r="K48" s="52">
        <v>149184</v>
      </c>
      <c r="L48" s="46" t="s">
        <v>200</v>
      </c>
      <c r="M48" s="46" t="s">
        <v>709</v>
      </c>
      <c r="N48" s="46"/>
      <c r="O48" s="46"/>
      <c r="P48" s="46"/>
      <c r="Q48" s="46" t="s">
        <v>195</v>
      </c>
      <c r="R48" s="52">
        <v>149184</v>
      </c>
      <c r="S48" s="51">
        <v>0</v>
      </c>
      <c r="T48" s="51" t="s">
        <v>590</v>
      </c>
      <c r="U48" s="52">
        <v>149184</v>
      </c>
      <c r="V48" s="46" t="s">
        <v>207</v>
      </c>
      <c r="W48" s="52">
        <v>0</v>
      </c>
      <c r="X48" s="52">
        <v>149184</v>
      </c>
      <c r="Y48" s="46"/>
      <c r="Z48" s="46"/>
      <c r="AA48" s="46"/>
      <c r="AB48" s="46"/>
      <c r="AC48" s="46"/>
      <c r="AD48" s="54"/>
      <c r="AE48" s="47">
        <v>44074</v>
      </c>
      <c r="AF48" s="46"/>
      <c r="AG48" s="46">
        <v>9</v>
      </c>
      <c r="AH48" s="46"/>
      <c r="AI48" s="46" t="s">
        <v>196</v>
      </c>
      <c r="AJ48" s="46">
        <v>3</v>
      </c>
      <c r="AK48" s="46">
        <v>21001231</v>
      </c>
      <c r="AL48" s="46">
        <v>20220203</v>
      </c>
      <c r="AM48" s="52">
        <v>149184</v>
      </c>
      <c r="AN48" s="52">
        <v>0</v>
      </c>
      <c r="AO48" s="46"/>
      <c r="AP48" s="46">
        <v>13062023</v>
      </c>
    </row>
    <row r="49" spans="1:42" x14ac:dyDescent="0.25">
      <c r="A49" s="46">
        <v>891300047</v>
      </c>
      <c r="B49" s="46" t="s">
        <v>193</v>
      </c>
      <c r="C49" s="46" t="s">
        <v>140</v>
      </c>
      <c r="D49" s="46">
        <v>594</v>
      </c>
      <c r="E49" s="46" t="s">
        <v>140</v>
      </c>
      <c r="F49" s="46">
        <v>594</v>
      </c>
      <c r="G49" s="46" t="s">
        <v>342</v>
      </c>
      <c r="H49" s="46" t="s">
        <v>476</v>
      </c>
      <c r="I49" s="47">
        <v>44075</v>
      </c>
      <c r="J49" s="52">
        <v>321040</v>
      </c>
      <c r="K49" s="52">
        <v>321040</v>
      </c>
      <c r="L49" s="46" t="s">
        <v>200</v>
      </c>
      <c r="M49" s="46" t="s">
        <v>709</v>
      </c>
      <c r="N49" s="46"/>
      <c r="O49" s="46"/>
      <c r="P49" s="46"/>
      <c r="Q49" s="46" t="s">
        <v>195</v>
      </c>
      <c r="R49" s="52">
        <v>321040</v>
      </c>
      <c r="S49" s="51">
        <v>0</v>
      </c>
      <c r="T49" s="51" t="s">
        <v>590</v>
      </c>
      <c r="U49" s="52">
        <v>321040</v>
      </c>
      <c r="V49" s="46" t="s">
        <v>208</v>
      </c>
      <c r="W49" s="52">
        <v>0</v>
      </c>
      <c r="X49" s="52">
        <v>321040</v>
      </c>
      <c r="Y49" s="46"/>
      <c r="Z49" s="46"/>
      <c r="AA49" s="46"/>
      <c r="AB49" s="46"/>
      <c r="AC49" s="46"/>
      <c r="AD49" s="54"/>
      <c r="AE49" s="47">
        <v>44075</v>
      </c>
      <c r="AF49" s="46"/>
      <c r="AG49" s="46">
        <v>9</v>
      </c>
      <c r="AH49" s="46"/>
      <c r="AI49" s="46" t="s">
        <v>196</v>
      </c>
      <c r="AJ49" s="46">
        <v>3</v>
      </c>
      <c r="AK49" s="46">
        <v>21001231</v>
      </c>
      <c r="AL49" s="46">
        <v>20220203</v>
      </c>
      <c r="AM49" s="52">
        <v>321040</v>
      </c>
      <c r="AN49" s="52">
        <v>0</v>
      </c>
      <c r="AO49" s="46"/>
      <c r="AP49" s="46">
        <v>13062023</v>
      </c>
    </row>
    <row r="50" spans="1:42" x14ac:dyDescent="0.25">
      <c r="A50" s="46">
        <v>891300047</v>
      </c>
      <c r="B50" s="46" t="s">
        <v>193</v>
      </c>
      <c r="C50" s="46" t="s">
        <v>142</v>
      </c>
      <c r="D50" s="46">
        <v>15519</v>
      </c>
      <c r="E50" s="46" t="s">
        <v>142</v>
      </c>
      <c r="F50" s="46">
        <v>15519</v>
      </c>
      <c r="G50" s="46" t="s">
        <v>343</v>
      </c>
      <c r="H50" s="46" t="s">
        <v>477</v>
      </c>
      <c r="I50" s="47">
        <v>45012</v>
      </c>
      <c r="J50" s="52">
        <v>4044049</v>
      </c>
      <c r="K50" s="52">
        <v>515156</v>
      </c>
      <c r="L50" s="46" t="s">
        <v>200</v>
      </c>
      <c r="M50" s="46" t="s">
        <v>710</v>
      </c>
      <c r="N50" s="46"/>
      <c r="O50" s="46"/>
      <c r="P50" s="46"/>
      <c r="Q50" s="46" t="s">
        <v>195</v>
      </c>
      <c r="R50" s="52">
        <v>4044049</v>
      </c>
      <c r="S50" s="51">
        <v>0</v>
      </c>
      <c r="T50" s="51" t="s">
        <v>614</v>
      </c>
      <c r="U50" s="52">
        <v>515156</v>
      </c>
      <c r="V50" s="46" t="s">
        <v>209</v>
      </c>
      <c r="W50" s="52">
        <v>3528893</v>
      </c>
      <c r="X50" s="52">
        <v>515156</v>
      </c>
      <c r="Y50" s="46"/>
      <c r="Z50" s="46"/>
      <c r="AA50" s="46"/>
      <c r="AB50" s="46"/>
      <c r="AC50" s="46"/>
      <c r="AD50" s="54">
        <v>230103353342696</v>
      </c>
      <c r="AE50" s="47">
        <v>45012</v>
      </c>
      <c r="AF50" s="46"/>
      <c r="AG50" s="46">
        <v>9</v>
      </c>
      <c r="AH50" s="46"/>
      <c r="AI50" s="46" t="s">
        <v>196</v>
      </c>
      <c r="AJ50" s="46">
        <v>1</v>
      </c>
      <c r="AK50" s="46">
        <v>21001231</v>
      </c>
      <c r="AL50" s="46">
        <v>20230502</v>
      </c>
      <c r="AM50" s="52">
        <v>4044049</v>
      </c>
      <c r="AN50" s="52">
        <v>0</v>
      </c>
      <c r="AO50" s="46"/>
      <c r="AP50" s="46">
        <v>13062023</v>
      </c>
    </row>
    <row r="51" spans="1:42" x14ac:dyDescent="0.25">
      <c r="A51" s="46">
        <v>891300047</v>
      </c>
      <c r="B51" s="46" t="s">
        <v>193</v>
      </c>
      <c r="C51" s="46" t="s">
        <v>143</v>
      </c>
      <c r="D51" s="46">
        <v>1454</v>
      </c>
      <c r="E51" s="46" t="s">
        <v>143</v>
      </c>
      <c r="F51" s="46">
        <v>1454</v>
      </c>
      <c r="G51" s="46" t="s">
        <v>344</v>
      </c>
      <c r="H51" s="46" t="s">
        <v>478</v>
      </c>
      <c r="I51" s="47">
        <v>44018</v>
      </c>
      <c r="J51" s="52">
        <v>198900</v>
      </c>
      <c r="K51" s="52">
        <v>198900</v>
      </c>
      <c r="L51" s="46" t="s">
        <v>200</v>
      </c>
      <c r="M51" s="46" t="s">
        <v>709</v>
      </c>
      <c r="N51" s="46"/>
      <c r="O51" s="46"/>
      <c r="P51" s="46"/>
      <c r="Q51" s="46" t="s">
        <v>195</v>
      </c>
      <c r="R51" s="52">
        <v>198900</v>
      </c>
      <c r="S51" s="51">
        <v>0</v>
      </c>
      <c r="T51" s="51" t="s">
        <v>590</v>
      </c>
      <c r="U51" s="52">
        <v>198900</v>
      </c>
      <c r="V51" s="46" t="s">
        <v>210</v>
      </c>
      <c r="W51" s="52">
        <v>0</v>
      </c>
      <c r="X51" s="52">
        <v>198900</v>
      </c>
      <c r="Y51" s="46"/>
      <c r="Z51" s="46"/>
      <c r="AA51" s="46"/>
      <c r="AB51" s="46"/>
      <c r="AC51" s="46"/>
      <c r="AD51" s="54"/>
      <c r="AE51" s="47">
        <v>44018</v>
      </c>
      <c r="AF51" s="46"/>
      <c r="AG51" s="46">
        <v>9</v>
      </c>
      <c r="AH51" s="46"/>
      <c r="AI51" s="46" t="s">
        <v>196</v>
      </c>
      <c r="AJ51" s="46">
        <v>3</v>
      </c>
      <c r="AK51" s="46">
        <v>21001231</v>
      </c>
      <c r="AL51" s="46">
        <v>20220203</v>
      </c>
      <c r="AM51" s="52">
        <v>198900</v>
      </c>
      <c r="AN51" s="52">
        <v>0</v>
      </c>
      <c r="AO51" s="46"/>
      <c r="AP51" s="46">
        <v>13062023</v>
      </c>
    </row>
    <row r="52" spans="1:42" x14ac:dyDescent="0.25">
      <c r="A52" s="46">
        <v>891300047</v>
      </c>
      <c r="B52" s="46" t="s">
        <v>193</v>
      </c>
      <c r="C52" s="46" t="s">
        <v>143</v>
      </c>
      <c r="D52" s="46">
        <v>1688</v>
      </c>
      <c r="E52" s="46" t="s">
        <v>143</v>
      </c>
      <c r="F52" s="46">
        <v>1688</v>
      </c>
      <c r="G52" s="46" t="s">
        <v>345</v>
      </c>
      <c r="H52" s="46" t="s">
        <v>479</v>
      </c>
      <c r="I52" s="47">
        <v>44021</v>
      </c>
      <c r="J52" s="52">
        <v>198900</v>
      </c>
      <c r="K52" s="52">
        <v>198900</v>
      </c>
      <c r="L52" s="46" t="s">
        <v>200</v>
      </c>
      <c r="M52" s="46" t="s">
        <v>709</v>
      </c>
      <c r="N52" s="46"/>
      <c r="O52" s="46"/>
      <c r="P52" s="46"/>
      <c r="Q52" s="46" t="s">
        <v>195</v>
      </c>
      <c r="R52" s="52">
        <v>198900</v>
      </c>
      <c r="S52" s="51">
        <v>0</v>
      </c>
      <c r="T52" s="51" t="s">
        <v>590</v>
      </c>
      <c r="U52" s="52">
        <v>198900</v>
      </c>
      <c r="V52" s="46" t="s">
        <v>211</v>
      </c>
      <c r="W52" s="52">
        <v>0</v>
      </c>
      <c r="X52" s="52">
        <v>198900</v>
      </c>
      <c r="Y52" s="46"/>
      <c r="Z52" s="46"/>
      <c r="AA52" s="46"/>
      <c r="AB52" s="46"/>
      <c r="AC52" s="46"/>
      <c r="AD52" s="54"/>
      <c r="AE52" s="47">
        <v>44021</v>
      </c>
      <c r="AF52" s="46"/>
      <c r="AG52" s="46">
        <v>9</v>
      </c>
      <c r="AH52" s="46"/>
      <c r="AI52" s="46" t="s">
        <v>196</v>
      </c>
      <c r="AJ52" s="46">
        <v>2</v>
      </c>
      <c r="AK52" s="46">
        <v>21001231</v>
      </c>
      <c r="AL52" s="46">
        <v>20220203</v>
      </c>
      <c r="AM52" s="52">
        <v>198900</v>
      </c>
      <c r="AN52" s="52">
        <v>0</v>
      </c>
      <c r="AO52" s="46"/>
      <c r="AP52" s="46">
        <v>13062023</v>
      </c>
    </row>
    <row r="53" spans="1:42" x14ac:dyDescent="0.25">
      <c r="A53" s="46">
        <v>891300047</v>
      </c>
      <c r="B53" s="46" t="s">
        <v>193</v>
      </c>
      <c r="C53" s="46" t="s">
        <v>143</v>
      </c>
      <c r="D53" s="46">
        <v>1754</v>
      </c>
      <c r="E53" s="46" t="s">
        <v>143</v>
      </c>
      <c r="F53" s="46">
        <v>1754</v>
      </c>
      <c r="G53" s="46" t="s">
        <v>346</v>
      </c>
      <c r="H53" s="46" t="s">
        <v>480</v>
      </c>
      <c r="I53" s="47">
        <v>44022</v>
      </c>
      <c r="J53" s="52">
        <v>101640</v>
      </c>
      <c r="K53" s="52">
        <v>101640</v>
      </c>
      <c r="L53" s="46" t="s">
        <v>200</v>
      </c>
      <c r="M53" s="46" t="s">
        <v>709</v>
      </c>
      <c r="N53" s="46"/>
      <c r="O53" s="46"/>
      <c r="P53" s="46"/>
      <c r="Q53" s="46" t="s">
        <v>195</v>
      </c>
      <c r="R53" s="52">
        <v>101640</v>
      </c>
      <c r="S53" s="51">
        <v>0</v>
      </c>
      <c r="T53" s="51" t="s">
        <v>590</v>
      </c>
      <c r="U53" s="52">
        <v>101640</v>
      </c>
      <c r="V53" s="46" t="s">
        <v>212</v>
      </c>
      <c r="W53" s="52">
        <v>0</v>
      </c>
      <c r="X53" s="52">
        <v>101640</v>
      </c>
      <c r="Y53" s="46"/>
      <c r="Z53" s="46"/>
      <c r="AA53" s="46"/>
      <c r="AB53" s="46"/>
      <c r="AC53" s="46"/>
      <c r="AD53" s="54"/>
      <c r="AE53" s="47">
        <v>44022</v>
      </c>
      <c r="AF53" s="46"/>
      <c r="AG53" s="46">
        <v>9</v>
      </c>
      <c r="AH53" s="46"/>
      <c r="AI53" s="46" t="s">
        <v>196</v>
      </c>
      <c r="AJ53" s="46">
        <v>4</v>
      </c>
      <c r="AK53" s="46">
        <v>21001231</v>
      </c>
      <c r="AL53" s="46">
        <v>20220203</v>
      </c>
      <c r="AM53" s="52">
        <v>101640</v>
      </c>
      <c r="AN53" s="52">
        <v>0</v>
      </c>
      <c r="AO53" s="46"/>
      <c r="AP53" s="46">
        <v>13062023</v>
      </c>
    </row>
    <row r="54" spans="1:42" x14ac:dyDescent="0.25">
      <c r="A54" s="46">
        <v>891300047</v>
      </c>
      <c r="B54" s="46" t="s">
        <v>193</v>
      </c>
      <c r="C54" s="46" t="s">
        <v>144</v>
      </c>
      <c r="D54" s="46">
        <v>8249</v>
      </c>
      <c r="E54" s="46" t="s">
        <v>144</v>
      </c>
      <c r="F54" s="46">
        <v>8249</v>
      </c>
      <c r="G54" s="46" t="s">
        <v>347</v>
      </c>
      <c r="H54" s="46" t="s">
        <v>481</v>
      </c>
      <c r="I54" s="47">
        <v>43859</v>
      </c>
      <c r="J54" s="52">
        <v>82809</v>
      </c>
      <c r="K54" s="52">
        <v>82809</v>
      </c>
      <c r="L54" s="46" t="s">
        <v>200</v>
      </c>
      <c r="M54" s="46" t="s">
        <v>709</v>
      </c>
      <c r="N54" s="46"/>
      <c r="O54" s="46"/>
      <c r="P54" s="46"/>
      <c r="Q54" s="46" t="s">
        <v>195</v>
      </c>
      <c r="R54" s="52">
        <v>82809</v>
      </c>
      <c r="S54" s="51">
        <v>0</v>
      </c>
      <c r="T54" s="51" t="s">
        <v>590</v>
      </c>
      <c r="U54" s="52">
        <v>82809</v>
      </c>
      <c r="V54" s="46" t="s">
        <v>213</v>
      </c>
      <c r="W54" s="52">
        <v>0</v>
      </c>
      <c r="X54" s="52">
        <v>82809</v>
      </c>
      <c r="Y54" s="46"/>
      <c r="Z54" s="46"/>
      <c r="AA54" s="46"/>
      <c r="AB54" s="46"/>
      <c r="AC54" s="46"/>
      <c r="AD54" s="54"/>
      <c r="AE54" s="47">
        <v>43859</v>
      </c>
      <c r="AF54" s="46"/>
      <c r="AG54" s="46">
        <v>9</v>
      </c>
      <c r="AH54" s="46"/>
      <c r="AI54" s="46" t="s">
        <v>196</v>
      </c>
      <c r="AJ54" s="46">
        <v>3</v>
      </c>
      <c r="AK54" s="46">
        <v>21001231</v>
      </c>
      <c r="AL54" s="46">
        <v>20220203</v>
      </c>
      <c r="AM54" s="52">
        <v>82809</v>
      </c>
      <c r="AN54" s="52">
        <v>0</v>
      </c>
      <c r="AO54" s="46"/>
      <c r="AP54" s="46">
        <v>13062023</v>
      </c>
    </row>
    <row r="55" spans="1:42" x14ac:dyDescent="0.25">
      <c r="A55" s="46">
        <v>891300047</v>
      </c>
      <c r="B55" s="46" t="s">
        <v>193</v>
      </c>
      <c r="C55" s="46" t="s">
        <v>145</v>
      </c>
      <c r="D55" s="46">
        <v>36</v>
      </c>
      <c r="E55" s="46" t="s">
        <v>145</v>
      </c>
      <c r="F55" s="46">
        <v>36</v>
      </c>
      <c r="G55" s="46" t="s">
        <v>348</v>
      </c>
      <c r="H55" s="46" t="s">
        <v>482</v>
      </c>
      <c r="I55" s="47">
        <v>44067</v>
      </c>
      <c r="J55" s="52">
        <v>135506</v>
      </c>
      <c r="K55" s="52">
        <v>135506</v>
      </c>
      <c r="L55" s="46" t="s">
        <v>200</v>
      </c>
      <c r="M55" s="46" t="s">
        <v>709</v>
      </c>
      <c r="N55" s="46"/>
      <c r="O55" s="46"/>
      <c r="P55" s="46"/>
      <c r="Q55" s="46" t="s">
        <v>195</v>
      </c>
      <c r="R55" s="52">
        <v>135506</v>
      </c>
      <c r="S55" s="51">
        <v>0</v>
      </c>
      <c r="T55" s="51" t="s">
        <v>590</v>
      </c>
      <c r="U55" s="52">
        <v>135506</v>
      </c>
      <c r="V55" s="46" t="s">
        <v>214</v>
      </c>
      <c r="W55" s="52">
        <v>0</v>
      </c>
      <c r="X55" s="52">
        <v>135506</v>
      </c>
      <c r="Y55" s="46"/>
      <c r="Z55" s="46"/>
      <c r="AA55" s="46"/>
      <c r="AB55" s="46"/>
      <c r="AC55" s="46"/>
      <c r="AD55" s="54"/>
      <c r="AE55" s="47">
        <v>44067</v>
      </c>
      <c r="AF55" s="46"/>
      <c r="AG55" s="46">
        <v>9</v>
      </c>
      <c r="AH55" s="46"/>
      <c r="AI55" s="46" t="s">
        <v>196</v>
      </c>
      <c r="AJ55" s="46">
        <v>3</v>
      </c>
      <c r="AK55" s="46">
        <v>21001231</v>
      </c>
      <c r="AL55" s="46">
        <v>20220203</v>
      </c>
      <c r="AM55" s="52">
        <v>135506</v>
      </c>
      <c r="AN55" s="52">
        <v>0</v>
      </c>
      <c r="AO55" s="46"/>
      <c r="AP55" s="46">
        <v>13062023</v>
      </c>
    </row>
    <row r="56" spans="1:42" x14ac:dyDescent="0.25">
      <c r="A56" s="46">
        <v>891300047</v>
      </c>
      <c r="B56" s="46" t="s">
        <v>193</v>
      </c>
      <c r="C56" s="46" t="s">
        <v>145</v>
      </c>
      <c r="D56" s="46">
        <v>1190</v>
      </c>
      <c r="E56" s="46" t="s">
        <v>145</v>
      </c>
      <c r="F56" s="46">
        <v>1190</v>
      </c>
      <c r="G56" s="46" t="s">
        <v>349</v>
      </c>
      <c r="H56" s="46" t="s">
        <v>483</v>
      </c>
      <c r="I56" s="47">
        <v>44432</v>
      </c>
      <c r="J56" s="52">
        <v>389606</v>
      </c>
      <c r="K56" s="52">
        <v>389606</v>
      </c>
      <c r="L56" s="46" t="s">
        <v>200</v>
      </c>
      <c r="M56" s="46" t="s">
        <v>709</v>
      </c>
      <c r="N56" s="46"/>
      <c r="O56" s="46"/>
      <c r="P56" s="46"/>
      <c r="Q56" s="46" t="s">
        <v>195</v>
      </c>
      <c r="R56" s="52">
        <v>389606</v>
      </c>
      <c r="S56" s="51">
        <v>0</v>
      </c>
      <c r="T56" s="51" t="s">
        <v>590</v>
      </c>
      <c r="U56" s="52">
        <v>389606</v>
      </c>
      <c r="V56" s="46" t="s">
        <v>215</v>
      </c>
      <c r="W56" s="52">
        <v>0</v>
      </c>
      <c r="X56" s="52">
        <v>389606</v>
      </c>
      <c r="Y56" s="46"/>
      <c r="Z56" s="46"/>
      <c r="AA56" s="46"/>
      <c r="AB56" s="46"/>
      <c r="AC56" s="46"/>
      <c r="AD56" s="54"/>
      <c r="AE56" s="47">
        <v>44432</v>
      </c>
      <c r="AF56" s="46"/>
      <c r="AG56" s="46">
        <v>9</v>
      </c>
      <c r="AH56" s="46"/>
      <c r="AI56" s="46" t="s">
        <v>196</v>
      </c>
      <c r="AJ56" s="46">
        <v>1</v>
      </c>
      <c r="AK56" s="46">
        <v>21001231</v>
      </c>
      <c r="AL56" s="46">
        <v>20220111</v>
      </c>
      <c r="AM56" s="52">
        <v>389606</v>
      </c>
      <c r="AN56" s="52">
        <v>0</v>
      </c>
      <c r="AO56" s="46"/>
      <c r="AP56" s="46">
        <v>13062023</v>
      </c>
    </row>
    <row r="57" spans="1:42" x14ac:dyDescent="0.25">
      <c r="A57" s="46">
        <v>891300047</v>
      </c>
      <c r="B57" s="46" t="s">
        <v>193</v>
      </c>
      <c r="C57" s="46" t="s">
        <v>145</v>
      </c>
      <c r="D57" s="46">
        <v>1191</v>
      </c>
      <c r="E57" s="46" t="s">
        <v>145</v>
      </c>
      <c r="F57" s="46">
        <v>1191</v>
      </c>
      <c r="G57" s="46" t="s">
        <v>350</v>
      </c>
      <c r="H57" s="46" t="s">
        <v>484</v>
      </c>
      <c r="I57" s="47">
        <v>44432</v>
      </c>
      <c r="J57" s="52">
        <v>703003</v>
      </c>
      <c r="K57" s="52">
        <v>703003</v>
      </c>
      <c r="L57" s="46" t="s">
        <v>200</v>
      </c>
      <c r="M57" s="46" t="s">
        <v>709</v>
      </c>
      <c r="N57" s="46"/>
      <c r="O57" s="46"/>
      <c r="P57" s="46"/>
      <c r="Q57" s="46" t="s">
        <v>195</v>
      </c>
      <c r="R57" s="52">
        <v>703003</v>
      </c>
      <c r="S57" s="51">
        <v>0</v>
      </c>
      <c r="T57" s="51" t="s">
        <v>590</v>
      </c>
      <c r="U57" s="52">
        <v>703003</v>
      </c>
      <c r="V57" s="46" t="s">
        <v>216</v>
      </c>
      <c r="W57" s="52">
        <v>0</v>
      </c>
      <c r="X57" s="52">
        <v>703003</v>
      </c>
      <c r="Y57" s="46"/>
      <c r="Z57" s="46"/>
      <c r="AA57" s="46"/>
      <c r="AB57" s="46"/>
      <c r="AC57" s="46"/>
      <c r="AD57" s="54"/>
      <c r="AE57" s="47">
        <v>44432</v>
      </c>
      <c r="AF57" s="46"/>
      <c r="AG57" s="46">
        <v>9</v>
      </c>
      <c r="AH57" s="46"/>
      <c r="AI57" s="46" t="s">
        <v>196</v>
      </c>
      <c r="AJ57" s="46">
        <v>1</v>
      </c>
      <c r="AK57" s="46">
        <v>21001231</v>
      </c>
      <c r="AL57" s="46">
        <v>20211207</v>
      </c>
      <c r="AM57" s="52">
        <v>703003</v>
      </c>
      <c r="AN57" s="52">
        <v>0</v>
      </c>
      <c r="AO57" s="46"/>
      <c r="AP57" s="46">
        <v>13062023</v>
      </c>
    </row>
    <row r="58" spans="1:42" x14ac:dyDescent="0.25">
      <c r="A58" s="46">
        <v>891300047</v>
      </c>
      <c r="B58" s="46" t="s">
        <v>193</v>
      </c>
      <c r="C58" s="46" t="s">
        <v>145</v>
      </c>
      <c r="D58" s="46">
        <v>1480</v>
      </c>
      <c r="E58" s="46" t="s">
        <v>145</v>
      </c>
      <c r="F58" s="46">
        <v>1480</v>
      </c>
      <c r="G58" s="46" t="s">
        <v>351</v>
      </c>
      <c r="H58" s="46" t="s">
        <v>485</v>
      </c>
      <c r="I58" s="47">
        <v>44512</v>
      </c>
      <c r="J58" s="52">
        <v>2540818</v>
      </c>
      <c r="K58" s="52">
        <v>2540818</v>
      </c>
      <c r="L58" s="46" t="s">
        <v>200</v>
      </c>
      <c r="M58" s="46" t="s">
        <v>709</v>
      </c>
      <c r="N58" s="46"/>
      <c r="O58" s="46"/>
      <c r="P58" s="46"/>
      <c r="Q58" s="46" t="s">
        <v>195</v>
      </c>
      <c r="R58" s="52">
        <v>2540818</v>
      </c>
      <c r="S58" s="51">
        <v>0</v>
      </c>
      <c r="T58" s="51" t="s">
        <v>590</v>
      </c>
      <c r="U58" s="52">
        <v>2540818</v>
      </c>
      <c r="V58" s="46" t="s">
        <v>217</v>
      </c>
      <c r="W58" s="52">
        <v>0</v>
      </c>
      <c r="X58" s="52">
        <v>2540818</v>
      </c>
      <c r="Y58" s="46"/>
      <c r="Z58" s="46"/>
      <c r="AA58" s="46"/>
      <c r="AB58" s="46"/>
      <c r="AC58" s="46"/>
      <c r="AD58" s="54"/>
      <c r="AE58" s="47">
        <v>44512</v>
      </c>
      <c r="AF58" s="46"/>
      <c r="AG58" s="46">
        <v>9</v>
      </c>
      <c r="AH58" s="46"/>
      <c r="AI58" s="46" t="s">
        <v>196</v>
      </c>
      <c r="AJ58" s="46">
        <v>1</v>
      </c>
      <c r="AK58" s="46">
        <v>21001231</v>
      </c>
      <c r="AL58" s="46">
        <v>20220111</v>
      </c>
      <c r="AM58" s="52">
        <v>2540818</v>
      </c>
      <c r="AN58" s="52">
        <v>0</v>
      </c>
      <c r="AO58" s="46"/>
      <c r="AP58" s="46">
        <v>13062023</v>
      </c>
    </row>
    <row r="59" spans="1:42" x14ac:dyDescent="0.25">
      <c r="A59" s="46">
        <v>891300047</v>
      </c>
      <c r="B59" s="46" t="s">
        <v>193</v>
      </c>
      <c r="C59" s="46" t="s">
        <v>145</v>
      </c>
      <c r="D59" s="46">
        <v>1512</v>
      </c>
      <c r="E59" s="46" t="s">
        <v>145</v>
      </c>
      <c r="F59" s="46">
        <v>1512</v>
      </c>
      <c r="G59" s="46" t="s">
        <v>352</v>
      </c>
      <c r="H59" s="46" t="s">
        <v>486</v>
      </c>
      <c r="I59" s="47">
        <v>44523</v>
      </c>
      <c r="J59" s="52">
        <v>372329</v>
      </c>
      <c r="K59" s="52">
        <v>372329</v>
      </c>
      <c r="L59" s="46" t="s">
        <v>200</v>
      </c>
      <c r="M59" s="46" t="s">
        <v>709</v>
      </c>
      <c r="N59" s="46"/>
      <c r="O59" s="46"/>
      <c r="P59" s="46"/>
      <c r="Q59" s="46" t="s">
        <v>195</v>
      </c>
      <c r="R59" s="52">
        <v>372329</v>
      </c>
      <c r="S59" s="51">
        <v>0</v>
      </c>
      <c r="T59" s="51" t="s">
        <v>590</v>
      </c>
      <c r="U59" s="52">
        <v>372329</v>
      </c>
      <c r="V59" s="46" t="s">
        <v>218</v>
      </c>
      <c r="W59" s="52">
        <v>0</v>
      </c>
      <c r="X59" s="52">
        <v>372329</v>
      </c>
      <c r="Y59" s="46"/>
      <c r="Z59" s="46"/>
      <c r="AA59" s="46"/>
      <c r="AB59" s="46"/>
      <c r="AC59" s="46"/>
      <c r="AD59" s="54"/>
      <c r="AE59" s="47">
        <v>44523</v>
      </c>
      <c r="AF59" s="46"/>
      <c r="AG59" s="46">
        <v>9</v>
      </c>
      <c r="AH59" s="46"/>
      <c r="AI59" s="46" t="s">
        <v>196</v>
      </c>
      <c r="AJ59" s="46">
        <v>1</v>
      </c>
      <c r="AK59" s="46">
        <v>21001231</v>
      </c>
      <c r="AL59" s="46">
        <v>20220111</v>
      </c>
      <c r="AM59" s="52">
        <v>372329</v>
      </c>
      <c r="AN59" s="52">
        <v>0</v>
      </c>
      <c r="AO59" s="46"/>
      <c r="AP59" s="46">
        <v>13062023</v>
      </c>
    </row>
    <row r="60" spans="1:42" x14ac:dyDescent="0.25">
      <c r="A60" s="46">
        <v>891300047</v>
      </c>
      <c r="B60" s="46" t="s">
        <v>193</v>
      </c>
      <c r="C60" s="46" t="s">
        <v>145</v>
      </c>
      <c r="D60" s="46">
        <v>1840</v>
      </c>
      <c r="E60" s="46" t="s">
        <v>145</v>
      </c>
      <c r="F60" s="46">
        <v>1840</v>
      </c>
      <c r="G60" s="46" t="s">
        <v>353</v>
      </c>
      <c r="H60" s="46" t="s">
        <v>487</v>
      </c>
      <c r="I60" s="47">
        <v>44621</v>
      </c>
      <c r="J60" s="52">
        <v>177891</v>
      </c>
      <c r="K60" s="52">
        <v>177891</v>
      </c>
      <c r="L60" s="46" t="s">
        <v>200</v>
      </c>
      <c r="M60" s="46" t="s">
        <v>709</v>
      </c>
      <c r="N60" s="46"/>
      <c r="O60" s="46"/>
      <c r="P60" s="46"/>
      <c r="Q60" s="46" t="s">
        <v>195</v>
      </c>
      <c r="R60" s="52">
        <v>177891</v>
      </c>
      <c r="S60" s="51">
        <v>0</v>
      </c>
      <c r="T60" s="51" t="s">
        <v>590</v>
      </c>
      <c r="U60" s="52">
        <v>177891</v>
      </c>
      <c r="V60" s="46" t="s">
        <v>219</v>
      </c>
      <c r="W60" s="52">
        <v>0</v>
      </c>
      <c r="X60" s="52">
        <v>177891</v>
      </c>
      <c r="Y60" s="46"/>
      <c r="Z60" s="46"/>
      <c r="AA60" s="46"/>
      <c r="AB60" s="46"/>
      <c r="AC60" s="46"/>
      <c r="AD60" s="54"/>
      <c r="AE60" s="47">
        <v>44621</v>
      </c>
      <c r="AF60" s="46"/>
      <c r="AG60" s="46">
        <v>9</v>
      </c>
      <c r="AH60" s="46"/>
      <c r="AI60" s="46" t="s">
        <v>196</v>
      </c>
      <c r="AJ60" s="46">
        <v>1</v>
      </c>
      <c r="AK60" s="46">
        <v>21001231</v>
      </c>
      <c r="AL60" s="46">
        <v>20220810</v>
      </c>
      <c r="AM60" s="52">
        <v>177891</v>
      </c>
      <c r="AN60" s="52">
        <v>0</v>
      </c>
      <c r="AO60" s="46"/>
      <c r="AP60" s="46">
        <v>13062023</v>
      </c>
    </row>
    <row r="61" spans="1:42" x14ac:dyDescent="0.25">
      <c r="A61" s="46">
        <v>891300047</v>
      </c>
      <c r="B61" s="46" t="s">
        <v>193</v>
      </c>
      <c r="C61" s="46" t="s">
        <v>139</v>
      </c>
      <c r="D61" s="46">
        <v>70192</v>
      </c>
      <c r="E61" s="46" t="s">
        <v>139</v>
      </c>
      <c r="F61" s="46">
        <v>70192</v>
      </c>
      <c r="G61" s="46" t="s">
        <v>354</v>
      </c>
      <c r="H61" s="46" t="s">
        <v>488</v>
      </c>
      <c r="I61" s="47">
        <v>43777</v>
      </c>
      <c r="J61" s="52">
        <v>382538</v>
      </c>
      <c r="K61" s="52">
        <v>382538</v>
      </c>
      <c r="L61" s="46" t="s">
        <v>200</v>
      </c>
      <c r="M61" s="46" t="s">
        <v>709</v>
      </c>
      <c r="N61" s="46"/>
      <c r="O61" s="46"/>
      <c r="P61" s="46"/>
      <c r="Q61" s="46" t="s">
        <v>195</v>
      </c>
      <c r="R61" s="52">
        <v>382538</v>
      </c>
      <c r="S61" s="51">
        <v>0</v>
      </c>
      <c r="T61" s="51" t="s">
        <v>590</v>
      </c>
      <c r="U61" s="52">
        <v>382538</v>
      </c>
      <c r="V61" s="46" t="s">
        <v>220</v>
      </c>
      <c r="W61" s="52">
        <v>0</v>
      </c>
      <c r="X61" s="52">
        <v>382538</v>
      </c>
      <c r="Y61" s="46"/>
      <c r="Z61" s="46"/>
      <c r="AA61" s="46"/>
      <c r="AB61" s="46"/>
      <c r="AC61" s="46"/>
      <c r="AD61" s="54"/>
      <c r="AE61" s="47">
        <v>43777</v>
      </c>
      <c r="AF61" s="46"/>
      <c r="AG61" s="46">
        <v>9</v>
      </c>
      <c r="AH61" s="46"/>
      <c r="AI61" s="46" t="s">
        <v>196</v>
      </c>
      <c r="AJ61" s="46">
        <v>4</v>
      </c>
      <c r="AK61" s="46">
        <v>21001231</v>
      </c>
      <c r="AL61" s="46">
        <v>20211202</v>
      </c>
      <c r="AM61" s="52">
        <v>382538</v>
      </c>
      <c r="AN61" s="52">
        <v>0</v>
      </c>
      <c r="AO61" s="46"/>
      <c r="AP61" s="46">
        <v>13062023</v>
      </c>
    </row>
    <row r="62" spans="1:42" x14ac:dyDescent="0.25">
      <c r="A62" s="46">
        <v>891300047</v>
      </c>
      <c r="B62" s="46" t="s">
        <v>193</v>
      </c>
      <c r="C62" s="46" t="s">
        <v>139</v>
      </c>
      <c r="D62" s="46">
        <v>71216</v>
      </c>
      <c r="E62" s="46" t="s">
        <v>139</v>
      </c>
      <c r="F62" s="46">
        <v>71216</v>
      </c>
      <c r="G62" s="46" t="s">
        <v>355</v>
      </c>
      <c r="H62" s="46" t="s">
        <v>489</v>
      </c>
      <c r="I62" s="47">
        <v>43838</v>
      </c>
      <c r="J62" s="52">
        <v>75706</v>
      </c>
      <c r="K62" s="52">
        <v>75706</v>
      </c>
      <c r="L62" s="46" t="s">
        <v>200</v>
      </c>
      <c r="M62" s="46" t="s">
        <v>709</v>
      </c>
      <c r="N62" s="46"/>
      <c r="O62" s="46"/>
      <c r="P62" s="46"/>
      <c r="Q62" s="46" t="s">
        <v>195</v>
      </c>
      <c r="R62" s="52">
        <v>75706</v>
      </c>
      <c r="S62" s="51">
        <v>0</v>
      </c>
      <c r="T62" s="51" t="s">
        <v>590</v>
      </c>
      <c r="U62" s="52">
        <v>75706</v>
      </c>
      <c r="V62" s="46" t="s">
        <v>221</v>
      </c>
      <c r="W62" s="52">
        <v>0</v>
      </c>
      <c r="X62" s="52">
        <v>75706</v>
      </c>
      <c r="Y62" s="46"/>
      <c r="Z62" s="46"/>
      <c r="AA62" s="46"/>
      <c r="AB62" s="46"/>
      <c r="AC62" s="46"/>
      <c r="AD62" s="54"/>
      <c r="AE62" s="47">
        <v>43838</v>
      </c>
      <c r="AF62" s="46"/>
      <c r="AG62" s="46">
        <v>9</v>
      </c>
      <c r="AH62" s="46"/>
      <c r="AI62" s="46" t="s">
        <v>196</v>
      </c>
      <c r="AJ62" s="46">
        <v>4</v>
      </c>
      <c r="AK62" s="46">
        <v>21001231</v>
      </c>
      <c r="AL62" s="46">
        <v>20211202</v>
      </c>
      <c r="AM62" s="52">
        <v>75706</v>
      </c>
      <c r="AN62" s="52">
        <v>0</v>
      </c>
      <c r="AO62" s="46"/>
      <c r="AP62" s="46">
        <v>13062023</v>
      </c>
    </row>
    <row r="63" spans="1:42" x14ac:dyDescent="0.25">
      <c r="A63" s="46">
        <v>891300047</v>
      </c>
      <c r="B63" s="46" t="s">
        <v>193</v>
      </c>
      <c r="C63" s="46" t="s">
        <v>139</v>
      </c>
      <c r="D63" s="46">
        <v>72257</v>
      </c>
      <c r="E63" s="46" t="s">
        <v>139</v>
      </c>
      <c r="F63" s="46">
        <v>72257</v>
      </c>
      <c r="G63" s="46" t="s">
        <v>356</v>
      </c>
      <c r="H63" s="46" t="s">
        <v>490</v>
      </c>
      <c r="I63" s="47">
        <v>43873</v>
      </c>
      <c r="J63" s="52">
        <v>1993929</v>
      </c>
      <c r="K63" s="52">
        <v>1993929</v>
      </c>
      <c r="L63" s="46" t="s">
        <v>200</v>
      </c>
      <c r="M63" s="46" t="s">
        <v>709</v>
      </c>
      <c r="N63" s="46"/>
      <c r="O63" s="46"/>
      <c r="P63" s="46"/>
      <c r="Q63" s="46" t="s">
        <v>195</v>
      </c>
      <c r="R63" s="52">
        <v>1993929</v>
      </c>
      <c r="S63" s="51">
        <v>0</v>
      </c>
      <c r="T63" s="51" t="s">
        <v>590</v>
      </c>
      <c r="U63" s="52">
        <v>1993929</v>
      </c>
      <c r="V63" s="46" t="s">
        <v>222</v>
      </c>
      <c r="W63" s="52">
        <v>0</v>
      </c>
      <c r="X63" s="52">
        <v>1993929</v>
      </c>
      <c r="Y63" s="46"/>
      <c r="Z63" s="46"/>
      <c r="AA63" s="46"/>
      <c r="AB63" s="46"/>
      <c r="AC63" s="46"/>
      <c r="AD63" s="54"/>
      <c r="AE63" s="47">
        <v>43873</v>
      </c>
      <c r="AF63" s="46"/>
      <c r="AG63" s="46">
        <v>9</v>
      </c>
      <c r="AH63" s="46"/>
      <c r="AI63" s="46" t="s">
        <v>196</v>
      </c>
      <c r="AJ63" s="46">
        <v>6</v>
      </c>
      <c r="AK63" s="46">
        <v>21001231</v>
      </c>
      <c r="AL63" s="46">
        <v>20220203</v>
      </c>
      <c r="AM63" s="52">
        <v>1993929</v>
      </c>
      <c r="AN63" s="52">
        <v>0</v>
      </c>
      <c r="AO63" s="46"/>
      <c r="AP63" s="46">
        <v>13062023</v>
      </c>
    </row>
    <row r="64" spans="1:42" x14ac:dyDescent="0.25">
      <c r="A64" s="46">
        <v>891300047</v>
      </c>
      <c r="B64" s="46" t="s">
        <v>193</v>
      </c>
      <c r="C64" s="46" t="s">
        <v>139</v>
      </c>
      <c r="D64" s="46">
        <v>72287</v>
      </c>
      <c r="E64" s="46" t="s">
        <v>139</v>
      </c>
      <c r="F64" s="46">
        <v>72287</v>
      </c>
      <c r="G64" s="46" t="s">
        <v>357</v>
      </c>
      <c r="H64" s="46" t="s">
        <v>491</v>
      </c>
      <c r="I64" s="47">
        <v>43874</v>
      </c>
      <c r="J64" s="52">
        <v>43032</v>
      </c>
      <c r="K64" s="52">
        <v>43032</v>
      </c>
      <c r="L64" s="46" t="s">
        <v>200</v>
      </c>
      <c r="M64" s="46" t="s">
        <v>709</v>
      </c>
      <c r="N64" s="46"/>
      <c r="O64" s="46"/>
      <c r="P64" s="46"/>
      <c r="Q64" s="46" t="s">
        <v>195</v>
      </c>
      <c r="R64" s="52">
        <v>43032</v>
      </c>
      <c r="S64" s="51">
        <v>0</v>
      </c>
      <c r="T64" s="51" t="s">
        <v>590</v>
      </c>
      <c r="U64" s="52">
        <v>43032</v>
      </c>
      <c r="V64" s="46" t="s">
        <v>223</v>
      </c>
      <c r="W64" s="52">
        <v>0</v>
      </c>
      <c r="X64" s="52">
        <v>43032</v>
      </c>
      <c r="Y64" s="46"/>
      <c r="Z64" s="46"/>
      <c r="AA64" s="46"/>
      <c r="AB64" s="46"/>
      <c r="AC64" s="46"/>
      <c r="AD64" s="54"/>
      <c r="AE64" s="47">
        <v>43874</v>
      </c>
      <c r="AF64" s="46"/>
      <c r="AG64" s="46">
        <v>9</v>
      </c>
      <c r="AH64" s="46"/>
      <c r="AI64" s="46" t="s">
        <v>196</v>
      </c>
      <c r="AJ64" s="46">
        <v>6</v>
      </c>
      <c r="AK64" s="46">
        <v>21001231</v>
      </c>
      <c r="AL64" s="46">
        <v>20220208</v>
      </c>
      <c r="AM64" s="52">
        <v>43032</v>
      </c>
      <c r="AN64" s="52">
        <v>0</v>
      </c>
      <c r="AO64" s="46"/>
      <c r="AP64" s="46">
        <v>13062023</v>
      </c>
    </row>
    <row r="65" spans="1:42" x14ac:dyDescent="0.25">
      <c r="A65" s="46">
        <v>891300047</v>
      </c>
      <c r="B65" s="46" t="s">
        <v>193</v>
      </c>
      <c r="C65" s="46" t="s">
        <v>139</v>
      </c>
      <c r="D65" s="46">
        <v>72290</v>
      </c>
      <c r="E65" s="46" t="s">
        <v>139</v>
      </c>
      <c r="F65" s="46">
        <v>72290</v>
      </c>
      <c r="G65" s="46" t="s">
        <v>358</v>
      </c>
      <c r="H65" s="46" t="s">
        <v>492</v>
      </c>
      <c r="I65" s="47">
        <v>43874</v>
      </c>
      <c r="J65" s="52">
        <v>1196616</v>
      </c>
      <c r="K65" s="52">
        <v>1196616</v>
      </c>
      <c r="L65" s="46" t="s">
        <v>200</v>
      </c>
      <c r="M65" s="46" t="s">
        <v>709</v>
      </c>
      <c r="N65" s="46"/>
      <c r="O65" s="46"/>
      <c r="P65" s="46"/>
      <c r="Q65" s="46" t="s">
        <v>195</v>
      </c>
      <c r="R65" s="52">
        <v>1196616</v>
      </c>
      <c r="S65" s="51">
        <v>0</v>
      </c>
      <c r="T65" s="51" t="s">
        <v>590</v>
      </c>
      <c r="U65" s="52">
        <v>1196616</v>
      </c>
      <c r="V65" s="46" t="s">
        <v>224</v>
      </c>
      <c r="W65" s="52">
        <v>0</v>
      </c>
      <c r="X65" s="52">
        <v>1196616</v>
      </c>
      <c r="Y65" s="46"/>
      <c r="Z65" s="46"/>
      <c r="AA65" s="46"/>
      <c r="AB65" s="46"/>
      <c r="AC65" s="46"/>
      <c r="AD65" s="54"/>
      <c r="AE65" s="47">
        <v>43874</v>
      </c>
      <c r="AF65" s="46"/>
      <c r="AG65" s="46">
        <v>9</v>
      </c>
      <c r="AH65" s="46"/>
      <c r="AI65" s="46" t="s">
        <v>196</v>
      </c>
      <c r="AJ65" s="46">
        <v>6</v>
      </c>
      <c r="AK65" s="46">
        <v>21001231</v>
      </c>
      <c r="AL65" s="46">
        <v>20220208</v>
      </c>
      <c r="AM65" s="52">
        <v>1196616</v>
      </c>
      <c r="AN65" s="52">
        <v>0</v>
      </c>
      <c r="AO65" s="46"/>
      <c r="AP65" s="46">
        <v>13062023</v>
      </c>
    </row>
    <row r="66" spans="1:42" x14ac:dyDescent="0.25">
      <c r="A66" s="46">
        <v>891300047</v>
      </c>
      <c r="B66" s="46" t="s">
        <v>193</v>
      </c>
      <c r="C66" s="46" t="s">
        <v>139</v>
      </c>
      <c r="D66" s="46">
        <v>73337</v>
      </c>
      <c r="E66" s="46" t="s">
        <v>139</v>
      </c>
      <c r="F66" s="46">
        <v>73337</v>
      </c>
      <c r="G66" s="46" t="s">
        <v>359</v>
      </c>
      <c r="H66" s="46" t="s">
        <v>493</v>
      </c>
      <c r="I66" s="47">
        <v>43936</v>
      </c>
      <c r="J66" s="52">
        <v>114868</v>
      </c>
      <c r="K66" s="52">
        <v>114868</v>
      </c>
      <c r="L66" s="46" t="s">
        <v>200</v>
      </c>
      <c r="M66" s="46" t="s">
        <v>709</v>
      </c>
      <c r="N66" s="46"/>
      <c r="O66" s="46"/>
      <c r="P66" s="46"/>
      <c r="Q66" s="46" t="s">
        <v>195</v>
      </c>
      <c r="R66" s="52">
        <v>114868</v>
      </c>
      <c r="S66" s="51">
        <v>0</v>
      </c>
      <c r="T66" s="51" t="s">
        <v>590</v>
      </c>
      <c r="U66" s="52">
        <v>114868</v>
      </c>
      <c r="V66" s="46" t="s">
        <v>225</v>
      </c>
      <c r="W66" s="52">
        <v>0</v>
      </c>
      <c r="X66" s="52">
        <v>114868</v>
      </c>
      <c r="Y66" s="46"/>
      <c r="Z66" s="46"/>
      <c r="AA66" s="46"/>
      <c r="AB66" s="46"/>
      <c r="AC66" s="46"/>
      <c r="AD66" s="54"/>
      <c r="AE66" s="47">
        <v>43936</v>
      </c>
      <c r="AF66" s="46"/>
      <c r="AG66" s="46">
        <v>9</v>
      </c>
      <c r="AH66" s="46"/>
      <c r="AI66" s="46" t="s">
        <v>196</v>
      </c>
      <c r="AJ66" s="46">
        <v>4</v>
      </c>
      <c r="AK66" s="46">
        <v>21001231</v>
      </c>
      <c r="AL66" s="46">
        <v>20211202</v>
      </c>
      <c r="AM66" s="52">
        <v>114868</v>
      </c>
      <c r="AN66" s="52">
        <v>0</v>
      </c>
      <c r="AO66" s="46"/>
      <c r="AP66" s="46">
        <v>13062023</v>
      </c>
    </row>
    <row r="67" spans="1:42" x14ac:dyDescent="0.25">
      <c r="A67" s="46">
        <v>891300047</v>
      </c>
      <c r="B67" s="46" t="s">
        <v>193</v>
      </c>
      <c r="C67" s="46" t="s">
        <v>139</v>
      </c>
      <c r="D67" s="46">
        <v>73594</v>
      </c>
      <c r="E67" s="46" t="s">
        <v>139</v>
      </c>
      <c r="F67" s="46">
        <v>73594</v>
      </c>
      <c r="G67" s="46" t="s">
        <v>360</v>
      </c>
      <c r="H67" s="46" t="s">
        <v>494</v>
      </c>
      <c r="I67" s="47">
        <v>43948</v>
      </c>
      <c r="J67" s="52">
        <v>1088253</v>
      </c>
      <c r="K67" s="52">
        <v>1088253</v>
      </c>
      <c r="L67" s="46" t="s">
        <v>200</v>
      </c>
      <c r="M67" s="46" t="s">
        <v>709</v>
      </c>
      <c r="N67" s="46"/>
      <c r="O67" s="46"/>
      <c r="P67" s="46"/>
      <c r="Q67" s="46" t="s">
        <v>195</v>
      </c>
      <c r="R67" s="52">
        <v>1088253</v>
      </c>
      <c r="S67" s="51">
        <v>0</v>
      </c>
      <c r="T67" s="51" t="s">
        <v>590</v>
      </c>
      <c r="U67" s="52">
        <v>1088253</v>
      </c>
      <c r="V67" s="46" t="s">
        <v>226</v>
      </c>
      <c r="W67" s="52">
        <v>0</v>
      </c>
      <c r="X67" s="52">
        <v>1088253</v>
      </c>
      <c r="Y67" s="46"/>
      <c r="Z67" s="46"/>
      <c r="AA67" s="46"/>
      <c r="AB67" s="46"/>
      <c r="AC67" s="46"/>
      <c r="AD67" s="54"/>
      <c r="AE67" s="47">
        <v>43948</v>
      </c>
      <c r="AF67" s="46"/>
      <c r="AG67" s="46">
        <v>9</v>
      </c>
      <c r="AH67" s="46"/>
      <c r="AI67" s="46" t="s">
        <v>196</v>
      </c>
      <c r="AJ67" s="46">
        <v>5</v>
      </c>
      <c r="AK67" s="46">
        <v>21001231</v>
      </c>
      <c r="AL67" s="46">
        <v>20220208</v>
      </c>
      <c r="AM67" s="52">
        <v>1088253</v>
      </c>
      <c r="AN67" s="52">
        <v>0</v>
      </c>
      <c r="AO67" s="46"/>
      <c r="AP67" s="46">
        <v>13062023</v>
      </c>
    </row>
    <row r="68" spans="1:42" x14ac:dyDescent="0.25">
      <c r="A68" s="46">
        <v>891300047</v>
      </c>
      <c r="B68" s="46" t="s">
        <v>193</v>
      </c>
      <c r="C68" s="46" t="s">
        <v>139</v>
      </c>
      <c r="D68" s="46">
        <v>73605</v>
      </c>
      <c r="E68" s="46" t="s">
        <v>139</v>
      </c>
      <c r="F68" s="46">
        <v>73605</v>
      </c>
      <c r="G68" s="46" t="s">
        <v>361</v>
      </c>
      <c r="H68" s="46" t="s">
        <v>495</v>
      </c>
      <c r="I68" s="47">
        <v>43948</v>
      </c>
      <c r="J68" s="52">
        <v>501580</v>
      </c>
      <c r="K68" s="52">
        <v>501580</v>
      </c>
      <c r="L68" s="46" t="s">
        <v>200</v>
      </c>
      <c r="M68" s="46" t="s">
        <v>709</v>
      </c>
      <c r="N68" s="46"/>
      <c r="O68" s="46"/>
      <c r="P68" s="46"/>
      <c r="Q68" s="46" t="s">
        <v>195</v>
      </c>
      <c r="R68" s="52">
        <v>501580</v>
      </c>
      <c r="S68" s="51">
        <v>0</v>
      </c>
      <c r="T68" s="51" t="s">
        <v>590</v>
      </c>
      <c r="U68" s="52">
        <v>501580</v>
      </c>
      <c r="V68" s="46" t="s">
        <v>227</v>
      </c>
      <c r="W68" s="52">
        <v>0</v>
      </c>
      <c r="X68" s="52">
        <v>501580</v>
      </c>
      <c r="Y68" s="46"/>
      <c r="Z68" s="46"/>
      <c r="AA68" s="46"/>
      <c r="AB68" s="46"/>
      <c r="AC68" s="46"/>
      <c r="AD68" s="54"/>
      <c r="AE68" s="47">
        <v>43948</v>
      </c>
      <c r="AF68" s="46"/>
      <c r="AG68" s="46">
        <v>9</v>
      </c>
      <c r="AH68" s="46"/>
      <c r="AI68" s="46" t="s">
        <v>196</v>
      </c>
      <c r="AJ68" s="46">
        <v>3</v>
      </c>
      <c r="AK68" s="46">
        <v>21001231</v>
      </c>
      <c r="AL68" s="46">
        <v>20211202</v>
      </c>
      <c r="AM68" s="52">
        <v>501580</v>
      </c>
      <c r="AN68" s="52">
        <v>0</v>
      </c>
      <c r="AO68" s="46"/>
      <c r="AP68" s="46">
        <v>13062023</v>
      </c>
    </row>
    <row r="69" spans="1:42" x14ac:dyDescent="0.25">
      <c r="A69" s="46">
        <v>891300047</v>
      </c>
      <c r="B69" s="46" t="s">
        <v>193</v>
      </c>
      <c r="C69" s="46" t="s">
        <v>139</v>
      </c>
      <c r="D69" s="46">
        <v>73621</v>
      </c>
      <c r="E69" s="46" t="s">
        <v>139</v>
      </c>
      <c r="F69" s="46">
        <v>73621</v>
      </c>
      <c r="G69" s="46" t="s">
        <v>362</v>
      </c>
      <c r="H69" s="46" t="s">
        <v>496</v>
      </c>
      <c r="I69" s="47">
        <v>43948</v>
      </c>
      <c r="J69" s="52">
        <v>110448</v>
      </c>
      <c r="K69" s="52">
        <v>110448</v>
      </c>
      <c r="L69" s="46" t="s">
        <v>200</v>
      </c>
      <c r="M69" s="46" t="s">
        <v>709</v>
      </c>
      <c r="N69" s="46"/>
      <c r="O69" s="46"/>
      <c r="P69" s="46"/>
      <c r="Q69" s="46" t="s">
        <v>195</v>
      </c>
      <c r="R69" s="52">
        <v>110448</v>
      </c>
      <c r="S69" s="51">
        <v>0</v>
      </c>
      <c r="T69" s="51" t="s">
        <v>590</v>
      </c>
      <c r="U69" s="52">
        <v>110448</v>
      </c>
      <c r="V69" s="46" t="s">
        <v>228</v>
      </c>
      <c r="W69" s="52">
        <v>0</v>
      </c>
      <c r="X69" s="52">
        <v>110448</v>
      </c>
      <c r="Y69" s="46"/>
      <c r="Z69" s="46"/>
      <c r="AA69" s="46"/>
      <c r="AB69" s="46"/>
      <c r="AC69" s="46"/>
      <c r="AD69" s="54"/>
      <c r="AE69" s="47">
        <v>43948</v>
      </c>
      <c r="AF69" s="46"/>
      <c r="AG69" s="46">
        <v>9</v>
      </c>
      <c r="AH69" s="46"/>
      <c r="AI69" s="46" t="s">
        <v>196</v>
      </c>
      <c r="AJ69" s="46">
        <v>5</v>
      </c>
      <c r="AK69" s="46">
        <v>21001231</v>
      </c>
      <c r="AL69" s="46">
        <v>20220208</v>
      </c>
      <c r="AM69" s="52">
        <v>110448</v>
      </c>
      <c r="AN69" s="52">
        <v>0</v>
      </c>
      <c r="AO69" s="46"/>
      <c r="AP69" s="46">
        <v>13062023</v>
      </c>
    </row>
    <row r="70" spans="1:42" x14ac:dyDescent="0.25">
      <c r="A70" s="46">
        <v>891300047</v>
      </c>
      <c r="B70" s="46" t="s">
        <v>193</v>
      </c>
      <c r="C70" s="46" t="s">
        <v>139</v>
      </c>
      <c r="D70" s="46">
        <v>74847</v>
      </c>
      <c r="E70" s="46" t="s">
        <v>139</v>
      </c>
      <c r="F70" s="46">
        <v>74847</v>
      </c>
      <c r="G70" s="46" t="s">
        <v>363</v>
      </c>
      <c r="H70" s="46" t="s">
        <v>497</v>
      </c>
      <c r="I70" s="47">
        <v>44018</v>
      </c>
      <c r="J70" s="52">
        <v>553212</v>
      </c>
      <c r="K70" s="52">
        <v>553212</v>
      </c>
      <c r="L70" s="46" t="s">
        <v>200</v>
      </c>
      <c r="M70" s="46" t="s">
        <v>709</v>
      </c>
      <c r="N70" s="46"/>
      <c r="O70" s="46"/>
      <c r="P70" s="46"/>
      <c r="Q70" s="46" t="s">
        <v>195</v>
      </c>
      <c r="R70" s="52">
        <v>553212</v>
      </c>
      <c r="S70" s="51">
        <v>0</v>
      </c>
      <c r="T70" s="51" t="s">
        <v>590</v>
      </c>
      <c r="U70" s="52">
        <v>553212</v>
      </c>
      <c r="V70" s="46" t="s">
        <v>229</v>
      </c>
      <c r="W70" s="52">
        <v>0</v>
      </c>
      <c r="X70" s="52">
        <v>553212</v>
      </c>
      <c r="Y70" s="46"/>
      <c r="Z70" s="46"/>
      <c r="AA70" s="46"/>
      <c r="AB70" s="46"/>
      <c r="AC70" s="46"/>
      <c r="AD70" s="54"/>
      <c r="AE70" s="47">
        <v>44018</v>
      </c>
      <c r="AF70" s="46"/>
      <c r="AG70" s="46">
        <v>9</v>
      </c>
      <c r="AH70" s="46"/>
      <c r="AI70" s="46" t="s">
        <v>196</v>
      </c>
      <c r="AJ70" s="46">
        <v>4</v>
      </c>
      <c r="AK70" s="46">
        <v>21001231</v>
      </c>
      <c r="AL70" s="46">
        <v>20220203</v>
      </c>
      <c r="AM70" s="52">
        <v>553212</v>
      </c>
      <c r="AN70" s="52">
        <v>0</v>
      </c>
      <c r="AO70" s="46"/>
      <c r="AP70" s="46">
        <v>13062023</v>
      </c>
    </row>
    <row r="71" spans="1:42" x14ac:dyDescent="0.25">
      <c r="A71" s="46">
        <v>891300047</v>
      </c>
      <c r="B71" s="46" t="s">
        <v>193</v>
      </c>
      <c r="C71" s="46" t="s">
        <v>139</v>
      </c>
      <c r="D71" s="46">
        <v>74990</v>
      </c>
      <c r="E71" s="46" t="s">
        <v>139</v>
      </c>
      <c r="F71" s="46">
        <v>74990</v>
      </c>
      <c r="G71" s="46" t="s">
        <v>364</v>
      </c>
      <c r="H71" s="46" t="s">
        <v>498</v>
      </c>
      <c r="I71" s="47">
        <v>44022</v>
      </c>
      <c r="J71" s="52">
        <v>640933</v>
      </c>
      <c r="K71" s="52">
        <v>640933</v>
      </c>
      <c r="L71" s="46" t="s">
        <v>200</v>
      </c>
      <c r="M71" s="46" t="s">
        <v>709</v>
      </c>
      <c r="N71" s="46"/>
      <c r="O71" s="46"/>
      <c r="P71" s="46"/>
      <c r="Q71" s="46" t="s">
        <v>195</v>
      </c>
      <c r="R71" s="52">
        <v>640933</v>
      </c>
      <c r="S71" s="51">
        <v>0</v>
      </c>
      <c r="T71" s="51" t="s">
        <v>590</v>
      </c>
      <c r="U71" s="52">
        <v>640933</v>
      </c>
      <c r="V71" s="46" t="s">
        <v>230</v>
      </c>
      <c r="W71" s="52">
        <v>0</v>
      </c>
      <c r="X71" s="52">
        <v>640933</v>
      </c>
      <c r="Y71" s="46"/>
      <c r="Z71" s="46"/>
      <c r="AA71" s="46"/>
      <c r="AB71" s="46"/>
      <c r="AC71" s="46"/>
      <c r="AD71" s="54"/>
      <c r="AE71" s="47">
        <v>44022</v>
      </c>
      <c r="AF71" s="46"/>
      <c r="AG71" s="46">
        <v>9</v>
      </c>
      <c r="AH71" s="46"/>
      <c r="AI71" s="46" t="s">
        <v>196</v>
      </c>
      <c r="AJ71" s="46">
        <v>3</v>
      </c>
      <c r="AK71" s="46">
        <v>21001231</v>
      </c>
      <c r="AL71" s="46">
        <v>20220203</v>
      </c>
      <c r="AM71" s="52">
        <v>640933</v>
      </c>
      <c r="AN71" s="52">
        <v>0</v>
      </c>
      <c r="AO71" s="46"/>
      <c r="AP71" s="46">
        <v>13062023</v>
      </c>
    </row>
    <row r="72" spans="1:42" x14ac:dyDescent="0.25">
      <c r="A72" s="46">
        <v>891300047</v>
      </c>
      <c r="B72" s="46" t="s">
        <v>193</v>
      </c>
      <c r="C72" s="46" t="s">
        <v>140</v>
      </c>
      <c r="D72" s="46">
        <v>760</v>
      </c>
      <c r="E72" s="46" t="s">
        <v>140</v>
      </c>
      <c r="F72" s="46">
        <v>760</v>
      </c>
      <c r="G72" s="46" t="s">
        <v>365</v>
      </c>
      <c r="H72" s="46" t="s">
        <v>499</v>
      </c>
      <c r="I72" s="47">
        <v>44081</v>
      </c>
      <c r="J72" s="52">
        <v>220000</v>
      </c>
      <c r="K72" s="52">
        <v>220000</v>
      </c>
      <c r="L72" s="46" t="s">
        <v>200</v>
      </c>
      <c r="M72" s="46" t="s">
        <v>709</v>
      </c>
      <c r="N72" s="46"/>
      <c r="O72" s="46"/>
      <c r="P72" s="46"/>
      <c r="Q72" s="46" t="s">
        <v>195</v>
      </c>
      <c r="R72" s="52">
        <v>220000</v>
      </c>
      <c r="S72" s="51">
        <v>0</v>
      </c>
      <c r="T72" s="51" t="s">
        <v>590</v>
      </c>
      <c r="U72" s="52">
        <v>220000</v>
      </c>
      <c r="V72" s="46" t="s">
        <v>231</v>
      </c>
      <c r="W72" s="52">
        <v>0</v>
      </c>
      <c r="X72" s="52">
        <v>220000</v>
      </c>
      <c r="Y72" s="46"/>
      <c r="Z72" s="46"/>
      <c r="AA72" s="46"/>
      <c r="AB72" s="46"/>
      <c r="AC72" s="46"/>
      <c r="AD72" s="54"/>
      <c r="AE72" s="47">
        <v>44081</v>
      </c>
      <c r="AF72" s="46"/>
      <c r="AG72" s="46">
        <v>9</v>
      </c>
      <c r="AH72" s="46"/>
      <c r="AI72" s="46" t="s">
        <v>196</v>
      </c>
      <c r="AJ72" s="46">
        <v>2</v>
      </c>
      <c r="AK72" s="46">
        <v>21001231</v>
      </c>
      <c r="AL72" s="46">
        <v>20210908</v>
      </c>
      <c r="AM72" s="52">
        <v>220000</v>
      </c>
      <c r="AN72" s="52">
        <v>0</v>
      </c>
      <c r="AO72" s="46"/>
      <c r="AP72" s="46">
        <v>13062023</v>
      </c>
    </row>
    <row r="73" spans="1:42" x14ac:dyDescent="0.25">
      <c r="A73" s="46">
        <v>891300047</v>
      </c>
      <c r="B73" s="46" t="s">
        <v>193</v>
      </c>
      <c r="C73" s="46" t="s">
        <v>140</v>
      </c>
      <c r="D73" s="46">
        <v>905</v>
      </c>
      <c r="E73" s="46" t="s">
        <v>140</v>
      </c>
      <c r="F73" s="46">
        <v>905</v>
      </c>
      <c r="G73" s="46" t="s">
        <v>366</v>
      </c>
      <c r="H73" s="46" t="s">
        <v>500</v>
      </c>
      <c r="I73" s="47">
        <v>44089</v>
      </c>
      <c r="J73" s="52">
        <v>990966</v>
      </c>
      <c r="K73" s="52">
        <v>990966</v>
      </c>
      <c r="L73" s="46" t="s">
        <v>200</v>
      </c>
      <c r="M73" s="46" t="s">
        <v>709</v>
      </c>
      <c r="N73" s="46"/>
      <c r="O73" s="46"/>
      <c r="P73" s="46"/>
      <c r="Q73" s="46" t="s">
        <v>195</v>
      </c>
      <c r="R73" s="52">
        <v>990966</v>
      </c>
      <c r="S73" s="51">
        <v>0</v>
      </c>
      <c r="T73" s="51" t="s">
        <v>590</v>
      </c>
      <c r="U73" s="52">
        <v>990966</v>
      </c>
      <c r="V73" s="46" t="s">
        <v>232</v>
      </c>
      <c r="W73" s="52">
        <v>0</v>
      </c>
      <c r="X73" s="52">
        <v>990966</v>
      </c>
      <c r="Y73" s="46"/>
      <c r="Z73" s="46"/>
      <c r="AA73" s="46"/>
      <c r="AB73" s="46"/>
      <c r="AC73" s="46"/>
      <c r="AD73" s="54"/>
      <c r="AE73" s="47">
        <v>44089</v>
      </c>
      <c r="AF73" s="46"/>
      <c r="AG73" s="46">
        <v>9</v>
      </c>
      <c r="AH73" s="46"/>
      <c r="AI73" s="46" t="s">
        <v>196</v>
      </c>
      <c r="AJ73" s="46">
        <v>3</v>
      </c>
      <c r="AK73" s="46">
        <v>21001231</v>
      </c>
      <c r="AL73" s="46">
        <v>20220203</v>
      </c>
      <c r="AM73" s="52">
        <v>990966</v>
      </c>
      <c r="AN73" s="52">
        <v>0</v>
      </c>
      <c r="AO73" s="46"/>
      <c r="AP73" s="46">
        <v>13062023</v>
      </c>
    </row>
    <row r="74" spans="1:42" x14ac:dyDescent="0.25">
      <c r="A74" s="46">
        <v>891300047</v>
      </c>
      <c r="B74" s="46" t="s">
        <v>193</v>
      </c>
      <c r="C74" s="46" t="s">
        <v>142</v>
      </c>
      <c r="D74" s="46">
        <v>17792</v>
      </c>
      <c r="E74" s="46" t="s">
        <v>142</v>
      </c>
      <c r="F74" s="46">
        <v>17792</v>
      </c>
      <c r="G74" s="46" t="s">
        <v>367</v>
      </c>
      <c r="H74" s="46" t="s">
        <v>501</v>
      </c>
      <c r="I74" s="47">
        <v>45027</v>
      </c>
      <c r="J74" s="52">
        <v>1090063</v>
      </c>
      <c r="K74" s="52">
        <v>1090063</v>
      </c>
      <c r="L74" s="46" t="s">
        <v>200</v>
      </c>
      <c r="M74" s="46" t="s">
        <v>709</v>
      </c>
      <c r="N74" s="46"/>
      <c r="O74" s="46"/>
      <c r="P74" s="46"/>
      <c r="Q74" s="46" t="s">
        <v>195</v>
      </c>
      <c r="R74" s="52">
        <v>1090063</v>
      </c>
      <c r="S74" s="51">
        <v>0</v>
      </c>
      <c r="T74" s="51" t="s">
        <v>590</v>
      </c>
      <c r="U74" s="52">
        <v>1090063</v>
      </c>
      <c r="V74" s="46" t="s">
        <v>233</v>
      </c>
      <c r="W74" s="52">
        <v>0</v>
      </c>
      <c r="X74" s="52">
        <v>1090063</v>
      </c>
      <c r="Y74" s="46"/>
      <c r="Z74" s="46"/>
      <c r="AA74" s="46"/>
      <c r="AB74" s="46"/>
      <c r="AC74" s="46"/>
      <c r="AD74" s="54"/>
      <c r="AE74" s="47">
        <v>45027</v>
      </c>
      <c r="AF74" s="46"/>
      <c r="AG74" s="46">
        <v>9</v>
      </c>
      <c r="AH74" s="46"/>
      <c r="AI74" s="46" t="s">
        <v>196</v>
      </c>
      <c r="AJ74" s="46">
        <v>1</v>
      </c>
      <c r="AK74" s="46">
        <v>21001231</v>
      </c>
      <c r="AL74" s="46">
        <v>20230515</v>
      </c>
      <c r="AM74" s="52">
        <v>1090063</v>
      </c>
      <c r="AN74" s="52">
        <v>0</v>
      </c>
      <c r="AO74" s="46"/>
      <c r="AP74" s="46">
        <v>13062023</v>
      </c>
    </row>
    <row r="75" spans="1:42" x14ac:dyDescent="0.25">
      <c r="A75" s="46">
        <v>891300047</v>
      </c>
      <c r="B75" s="46" t="s">
        <v>193</v>
      </c>
      <c r="C75" s="46" t="s">
        <v>140</v>
      </c>
      <c r="D75" s="46">
        <v>3174</v>
      </c>
      <c r="E75" s="46" t="s">
        <v>140</v>
      </c>
      <c r="F75" s="46">
        <v>3174</v>
      </c>
      <c r="G75" s="46" t="s">
        <v>368</v>
      </c>
      <c r="H75" s="46" t="s">
        <v>502</v>
      </c>
      <c r="I75" s="47">
        <v>44246</v>
      </c>
      <c r="J75" s="52">
        <v>249451</v>
      </c>
      <c r="K75" s="52">
        <v>249451</v>
      </c>
      <c r="L75" s="46" t="s">
        <v>200</v>
      </c>
      <c r="M75" s="46" t="s">
        <v>709</v>
      </c>
      <c r="N75" s="46"/>
      <c r="O75" s="46"/>
      <c r="P75" s="46"/>
      <c r="Q75" s="46" t="s">
        <v>195</v>
      </c>
      <c r="R75" s="52">
        <v>249451</v>
      </c>
      <c r="S75" s="51">
        <v>0</v>
      </c>
      <c r="T75" s="51" t="s">
        <v>590</v>
      </c>
      <c r="U75" s="52">
        <v>249451</v>
      </c>
      <c r="V75" s="46" t="s">
        <v>234</v>
      </c>
      <c r="W75" s="52">
        <v>0</v>
      </c>
      <c r="X75" s="52">
        <v>249451</v>
      </c>
      <c r="Y75" s="46"/>
      <c r="Z75" s="46"/>
      <c r="AA75" s="46"/>
      <c r="AB75" s="46"/>
      <c r="AC75" s="46"/>
      <c r="AD75" s="54"/>
      <c r="AE75" s="47">
        <v>44246</v>
      </c>
      <c r="AF75" s="46"/>
      <c r="AG75" s="46">
        <v>9</v>
      </c>
      <c r="AH75" s="46"/>
      <c r="AI75" s="46" t="s">
        <v>196</v>
      </c>
      <c r="AJ75" s="46">
        <v>3</v>
      </c>
      <c r="AK75" s="46">
        <v>21001231</v>
      </c>
      <c r="AL75" s="46">
        <v>20220203</v>
      </c>
      <c r="AM75" s="52">
        <v>249451</v>
      </c>
      <c r="AN75" s="52">
        <v>0</v>
      </c>
      <c r="AO75" s="46"/>
      <c r="AP75" s="46">
        <v>13062023</v>
      </c>
    </row>
    <row r="76" spans="1:42" x14ac:dyDescent="0.25">
      <c r="A76" s="46">
        <v>891300047</v>
      </c>
      <c r="B76" s="46" t="s">
        <v>193</v>
      </c>
      <c r="C76" s="46" t="s">
        <v>140</v>
      </c>
      <c r="D76" s="46">
        <v>3299</v>
      </c>
      <c r="E76" s="46" t="s">
        <v>140</v>
      </c>
      <c r="F76" s="46">
        <v>3299</v>
      </c>
      <c r="G76" s="46" t="s">
        <v>369</v>
      </c>
      <c r="H76" s="46" t="s">
        <v>503</v>
      </c>
      <c r="I76" s="47">
        <v>44254</v>
      </c>
      <c r="J76" s="52">
        <v>149924</v>
      </c>
      <c r="K76" s="52">
        <v>149924</v>
      </c>
      <c r="L76" s="46" t="s">
        <v>200</v>
      </c>
      <c r="M76" s="46" t="s">
        <v>709</v>
      </c>
      <c r="N76" s="46"/>
      <c r="O76" s="46"/>
      <c r="P76" s="46"/>
      <c r="Q76" s="46" t="s">
        <v>195</v>
      </c>
      <c r="R76" s="52">
        <v>149924</v>
      </c>
      <c r="S76" s="51">
        <v>0</v>
      </c>
      <c r="T76" s="51" t="s">
        <v>590</v>
      </c>
      <c r="U76" s="52">
        <v>149924</v>
      </c>
      <c r="V76" s="46" t="s">
        <v>235</v>
      </c>
      <c r="W76" s="52">
        <v>0</v>
      </c>
      <c r="X76" s="52">
        <v>149924</v>
      </c>
      <c r="Y76" s="46"/>
      <c r="Z76" s="46"/>
      <c r="AA76" s="46"/>
      <c r="AB76" s="46"/>
      <c r="AC76" s="46"/>
      <c r="AD76" s="54"/>
      <c r="AE76" s="47">
        <v>44254</v>
      </c>
      <c r="AF76" s="46"/>
      <c r="AG76" s="46">
        <v>9</v>
      </c>
      <c r="AH76" s="46"/>
      <c r="AI76" s="46" t="s">
        <v>196</v>
      </c>
      <c r="AJ76" s="46">
        <v>3</v>
      </c>
      <c r="AK76" s="46">
        <v>21001231</v>
      </c>
      <c r="AL76" s="46">
        <v>20220203</v>
      </c>
      <c r="AM76" s="52">
        <v>149924</v>
      </c>
      <c r="AN76" s="52">
        <v>0</v>
      </c>
      <c r="AO76" s="46"/>
      <c r="AP76" s="46">
        <v>13062023</v>
      </c>
    </row>
    <row r="77" spans="1:42" x14ac:dyDescent="0.25">
      <c r="A77" s="46">
        <v>891300047</v>
      </c>
      <c r="B77" s="46" t="s">
        <v>193</v>
      </c>
      <c r="C77" s="46" t="s">
        <v>140</v>
      </c>
      <c r="D77" s="46">
        <v>3463</v>
      </c>
      <c r="E77" s="46" t="s">
        <v>140</v>
      </c>
      <c r="F77" s="46">
        <v>3463</v>
      </c>
      <c r="G77" s="46" t="s">
        <v>370</v>
      </c>
      <c r="H77" s="46" t="s">
        <v>504</v>
      </c>
      <c r="I77" s="47">
        <v>44270</v>
      </c>
      <c r="J77" s="52">
        <v>1630135</v>
      </c>
      <c r="K77" s="52">
        <v>1630135</v>
      </c>
      <c r="L77" s="46" t="s">
        <v>200</v>
      </c>
      <c r="M77" s="46" t="s">
        <v>709</v>
      </c>
      <c r="N77" s="46"/>
      <c r="O77" s="46"/>
      <c r="P77" s="46"/>
      <c r="Q77" s="46" t="s">
        <v>195</v>
      </c>
      <c r="R77" s="52">
        <v>1630135</v>
      </c>
      <c r="S77" s="51">
        <v>0</v>
      </c>
      <c r="T77" s="51" t="s">
        <v>590</v>
      </c>
      <c r="U77" s="52">
        <v>1630135</v>
      </c>
      <c r="V77" s="46" t="s">
        <v>236</v>
      </c>
      <c r="W77" s="52">
        <v>0</v>
      </c>
      <c r="X77" s="52">
        <v>1630135</v>
      </c>
      <c r="Y77" s="46"/>
      <c r="Z77" s="46"/>
      <c r="AA77" s="46"/>
      <c r="AB77" s="46"/>
      <c r="AC77" s="46"/>
      <c r="AD77" s="54"/>
      <c r="AE77" s="47">
        <v>44270</v>
      </c>
      <c r="AF77" s="46"/>
      <c r="AG77" s="46">
        <v>9</v>
      </c>
      <c r="AH77" s="46"/>
      <c r="AI77" s="46" t="s">
        <v>196</v>
      </c>
      <c r="AJ77" s="46">
        <v>1</v>
      </c>
      <c r="AK77" s="46">
        <v>21001231</v>
      </c>
      <c r="AL77" s="46">
        <v>20211206</v>
      </c>
      <c r="AM77" s="52">
        <v>1630135</v>
      </c>
      <c r="AN77" s="52">
        <v>0</v>
      </c>
      <c r="AO77" s="46"/>
      <c r="AP77" s="46">
        <v>13062023</v>
      </c>
    </row>
    <row r="78" spans="1:42" x14ac:dyDescent="0.25">
      <c r="A78" s="46">
        <v>891300047</v>
      </c>
      <c r="B78" s="46" t="s">
        <v>193</v>
      </c>
      <c r="C78" s="46" t="s">
        <v>140</v>
      </c>
      <c r="D78" s="46">
        <v>7042</v>
      </c>
      <c r="E78" s="46" t="s">
        <v>140</v>
      </c>
      <c r="F78" s="46">
        <v>7042</v>
      </c>
      <c r="G78" s="46" t="s">
        <v>371</v>
      </c>
      <c r="H78" s="46" t="s">
        <v>505</v>
      </c>
      <c r="I78" s="47">
        <v>44525</v>
      </c>
      <c r="J78" s="52">
        <v>216994</v>
      </c>
      <c r="K78" s="52">
        <v>216994</v>
      </c>
      <c r="L78" s="46" t="s">
        <v>200</v>
      </c>
      <c r="M78" s="46" t="s">
        <v>709</v>
      </c>
      <c r="N78" s="46"/>
      <c r="O78" s="46"/>
      <c r="P78" s="46"/>
      <c r="Q78" s="46" t="s">
        <v>195</v>
      </c>
      <c r="R78" s="52">
        <v>216994</v>
      </c>
      <c r="S78" s="51">
        <v>0</v>
      </c>
      <c r="T78" s="51" t="s">
        <v>590</v>
      </c>
      <c r="U78" s="52">
        <v>216994</v>
      </c>
      <c r="V78" s="46" t="s">
        <v>237</v>
      </c>
      <c r="W78" s="52">
        <v>0</v>
      </c>
      <c r="X78" s="52">
        <v>216994</v>
      </c>
      <c r="Y78" s="46"/>
      <c r="Z78" s="46"/>
      <c r="AA78" s="46"/>
      <c r="AB78" s="46"/>
      <c r="AC78" s="46"/>
      <c r="AD78" s="54"/>
      <c r="AE78" s="47">
        <v>44525</v>
      </c>
      <c r="AF78" s="46"/>
      <c r="AG78" s="46">
        <v>9</v>
      </c>
      <c r="AH78" s="46"/>
      <c r="AI78" s="46" t="s">
        <v>196</v>
      </c>
      <c r="AJ78" s="46">
        <v>1</v>
      </c>
      <c r="AK78" s="46">
        <v>21001231</v>
      </c>
      <c r="AL78" s="46">
        <v>20220111</v>
      </c>
      <c r="AM78" s="52">
        <v>216994</v>
      </c>
      <c r="AN78" s="52">
        <v>0</v>
      </c>
      <c r="AO78" s="46"/>
      <c r="AP78" s="46">
        <v>13062023</v>
      </c>
    </row>
    <row r="79" spans="1:42" x14ac:dyDescent="0.25">
      <c r="A79" s="46">
        <v>891300047</v>
      </c>
      <c r="B79" s="46" t="s">
        <v>193</v>
      </c>
      <c r="C79" s="46" t="s">
        <v>140</v>
      </c>
      <c r="D79" s="46">
        <v>11845</v>
      </c>
      <c r="E79" s="46" t="s">
        <v>140</v>
      </c>
      <c r="F79" s="46">
        <v>11845</v>
      </c>
      <c r="G79" s="46" t="s">
        <v>372</v>
      </c>
      <c r="H79" s="46" t="s">
        <v>506</v>
      </c>
      <c r="I79" s="47">
        <v>44832</v>
      </c>
      <c r="J79" s="52">
        <v>1996125</v>
      </c>
      <c r="K79" s="52">
        <v>1996125</v>
      </c>
      <c r="L79" s="46" t="s">
        <v>200</v>
      </c>
      <c r="M79" s="46" t="s">
        <v>709</v>
      </c>
      <c r="N79" s="46"/>
      <c r="O79" s="46"/>
      <c r="P79" s="46"/>
      <c r="Q79" s="46" t="s">
        <v>195</v>
      </c>
      <c r="R79" s="52">
        <v>1996125</v>
      </c>
      <c r="S79" s="51">
        <v>0</v>
      </c>
      <c r="T79" s="51" t="s">
        <v>590</v>
      </c>
      <c r="U79" s="52">
        <v>1996125</v>
      </c>
      <c r="V79" s="46" t="s">
        <v>238</v>
      </c>
      <c r="W79" s="52">
        <v>0</v>
      </c>
      <c r="X79" s="52">
        <v>1996125</v>
      </c>
      <c r="Y79" s="46"/>
      <c r="Z79" s="46"/>
      <c r="AA79" s="46"/>
      <c r="AB79" s="46"/>
      <c r="AC79" s="46"/>
      <c r="AD79" s="54"/>
      <c r="AE79" s="47">
        <v>44832</v>
      </c>
      <c r="AF79" s="46"/>
      <c r="AG79" s="46">
        <v>9</v>
      </c>
      <c r="AH79" s="46"/>
      <c r="AI79" s="46" t="s">
        <v>196</v>
      </c>
      <c r="AJ79" s="46">
        <v>1</v>
      </c>
      <c r="AK79" s="46">
        <v>21001231</v>
      </c>
      <c r="AL79" s="46">
        <v>20221013</v>
      </c>
      <c r="AM79" s="52">
        <v>1996125</v>
      </c>
      <c r="AN79" s="52">
        <v>0</v>
      </c>
      <c r="AO79" s="46"/>
      <c r="AP79" s="46">
        <v>13062023</v>
      </c>
    </row>
    <row r="80" spans="1:42" x14ac:dyDescent="0.25">
      <c r="A80" s="46">
        <v>891300047</v>
      </c>
      <c r="B80" s="46" t="s">
        <v>193</v>
      </c>
      <c r="C80" s="46" t="s">
        <v>140</v>
      </c>
      <c r="D80" s="46">
        <v>14089</v>
      </c>
      <c r="E80" s="46" t="s">
        <v>140</v>
      </c>
      <c r="F80" s="46">
        <v>14089</v>
      </c>
      <c r="G80" s="46" t="s">
        <v>373</v>
      </c>
      <c r="H80" s="46" t="s">
        <v>507</v>
      </c>
      <c r="I80" s="47">
        <v>44978</v>
      </c>
      <c r="J80" s="52">
        <v>1135369</v>
      </c>
      <c r="K80" s="52">
        <v>452814</v>
      </c>
      <c r="L80" s="46" t="s">
        <v>200</v>
      </c>
      <c r="M80" s="46" t="s">
        <v>710</v>
      </c>
      <c r="N80" s="46"/>
      <c r="O80" s="46"/>
      <c r="P80" s="46"/>
      <c r="Q80" s="46" t="s">
        <v>195</v>
      </c>
      <c r="R80" s="52">
        <v>1135369</v>
      </c>
      <c r="S80" s="51">
        <v>0</v>
      </c>
      <c r="T80" s="51" t="s">
        <v>614</v>
      </c>
      <c r="U80" s="52">
        <v>452814</v>
      </c>
      <c r="V80" s="46" t="s">
        <v>239</v>
      </c>
      <c r="W80" s="52">
        <v>682555</v>
      </c>
      <c r="X80" s="52">
        <v>452814</v>
      </c>
      <c r="Y80" s="46"/>
      <c r="Z80" s="46"/>
      <c r="AA80" s="46"/>
      <c r="AB80" s="46"/>
      <c r="AC80" s="46"/>
      <c r="AD80" s="54">
        <v>231118516505492</v>
      </c>
      <c r="AE80" s="47">
        <v>44978</v>
      </c>
      <c r="AF80" s="46"/>
      <c r="AG80" s="46">
        <v>9</v>
      </c>
      <c r="AH80" s="46"/>
      <c r="AI80" s="46" t="s">
        <v>196</v>
      </c>
      <c r="AJ80" s="46">
        <v>1</v>
      </c>
      <c r="AK80" s="46">
        <v>21001231</v>
      </c>
      <c r="AL80" s="46">
        <v>20230413</v>
      </c>
      <c r="AM80" s="52">
        <v>1135369</v>
      </c>
      <c r="AN80" s="52">
        <v>0</v>
      </c>
      <c r="AO80" s="46"/>
      <c r="AP80" s="46">
        <v>13062023</v>
      </c>
    </row>
    <row r="81" spans="1:42" x14ac:dyDescent="0.25">
      <c r="A81" s="46">
        <v>891300047</v>
      </c>
      <c r="B81" s="46" t="s">
        <v>193</v>
      </c>
      <c r="C81" s="46" t="s">
        <v>140</v>
      </c>
      <c r="D81" s="46">
        <v>14095</v>
      </c>
      <c r="E81" s="46" t="s">
        <v>140</v>
      </c>
      <c r="F81" s="46">
        <v>14095</v>
      </c>
      <c r="G81" s="46" t="s">
        <v>374</v>
      </c>
      <c r="H81" s="46" t="s">
        <v>508</v>
      </c>
      <c r="I81" s="47">
        <v>44978</v>
      </c>
      <c r="J81" s="52">
        <v>2141700</v>
      </c>
      <c r="K81" s="52">
        <v>2141700</v>
      </c>
      <c r="L81" s="46" t="s">
        <v>200</v>
      </c>
      <c r="M81" s="46" t="s">
        <v>709</v>
      </c>
      <c r="N81" s="46"/>
      <c r="O81" s="46"/>
      <c r="P81" s="46"/>
      <c r="Q81" s="46" t="s">
        <v>195</v>
      </c>
      <c r="R81" s="52">
        <v>2141700</v>
      </c>
      <c r="S81" s="51">
        <v>0</v>
      </c>
      <c r="T81" s="51" t="s">
        <v>590</v>
      </c>
      <c r="U81" s="52">
        <v>2141700</v>
      </c>
      <c r="V81" s="46" t="s">
        <v>240</v>
      </c>
      <c r="W81" s="52">
        <v>0</v>
      </c>
      <c r="X81" s="52">
        <v>2141700</v>
      </c>
      <c r="Y81" s="46"/>
      <c r="Z81" s="46"/>
      <c r="AA81" s="46"/>
      <c r="AB81" s="46"/>
      <c r="AC81" s="46"/>
      <c r="AD81" s="54"/>
      <c r="AE81" s="47">
        <v>44978</v>
      </c>
      <c r="AF81" s="46"/>
      <c r="AG81" s="46">
        <v>9</v>
      </c>
      <c r="AH81" s="46"/>
      <c r="AI81" s="46" t="s">
        <v>196</v>
      </c>
      <c r="AJ81" s="46">
        <v>1</v>
      </c>
      <c r="AK81" s="46">
        <v>21001231</v>
      </c>
      <c r="AL81" s="46">
        <v>20230413</v>
      </c>
      <c r="AM81" s="52">
        <v>2141700</v>
      </c>
      <c r="AN81" s="52">
        <v>0</v>
      </c>
      <c r="AO81" s="46"/>
      <c r="AP81" s="46">
        <v>13062023</v>
      </c>
    </row>
    <row r="82" spans="1:42" x14ac:dyDescent="0.25">
      <c r="A82" s="46">
        <v>891300047</v>
      </c>
      <c r="B82" s="46" t="s">
        <v>193</v>
      </c>
      <c r="C82" s="46" t="s">
        <v>140</v>
      </c>
      <c r="D82" s="46">
        <v>14102</v>
      </c>
      <c r="E82" s="46" t="s">
        <v>140</v>
      </c>
      <c r="F82" s="46">
        <v>14102</v>
      </c>
      <c r="G82" s="46" t="s">
        <v>375</v>
      </c>
      <c r="H82" s="46" t="s">
        <v>509</v>
      </c>
      <c r="I82" s="47">
        <v>44978</v>
      </c>
      <c r="J82" s="52">
        <v>1387816</v>
      </c>
      <c r="K82" s="52">
        <v>404012</v>
      </c>
      <c r="L82" s="46" t="s">
        <v>200</v>
      </c>
      <c r="M82" s="46" t="s">
        <v>710</v>
      </c>
      <c r="N82" s="46"/>
      <c r="O82" s="46"/>
      <c r="P82" s="46"/>
      <c r="Q82" s="46" t="s">
        <v>195</v>
      </c>
      <c r="R82" s="52">
        <v>1387816</v>
      </c>
      <c r="S82" s="51">
        <v>0</v>
      </c>
      <c r="T82" s="51" t="s">
        <v>614</v>
      </c>
      <c r="U82" s="52">
        <v>404012</v>
      </c>
      <c r="V82" s="46" t="s">
        <v>241</v>
      </c>
      <c r="W82" s="52">
        <v>983804</v>
      </c>
      <c r="X82" s="52">
        <v>404012</v>
      </c>
      <c r="Y82" s="46"/>
      <c r="Z82" s="46"/>
      <c r="AA82" s="46"/>
      <c r="AB82" s="46"/>
      <c r="AC82" s="46"/>
      <c r="AD82" s="54">
        <v>231148516361426</v>
      </c>
      <c r="AE82" s="47">
        <v>44978</v>
      </c>
      <c r="AF82" s="46"/>
      <c r="AG82" s="46">
        <v>9</v>
      </c>
      <c r="AH82" s="46"/>
      <c r="AI82" s="46" t="s">
        <v>196</v>
      </c>
      <c r="AJ82" s="46">
        <v>1</v>
      </c>
      <c r="AK82" s="46">
        <v>21001231</v>
      </c>
      <c r="AL82" s="46">
        <v>20230413</v>
      </c>
      <c r="AM82" s="52">
        <v>1387816</v>
      </c>
      <c r="AN82" s="52">
        <v>0</v>
      </c>
      <c r="AO82" s="46"/>
      <c r="AP82" s="46">
        <v>13062023</v>
      </c>
    </row>
    <row r="83" spans="1:42" x14ac:dyDescent="0.25">
      <c r="A83" s="46">
        <v>891300047</v>
      </c>
      <c r="B83" s="46" t="s">
        <v>193</v>
      </c>
      <c r="C83" s="46" t="s">
        <v>140</v>
      </c>
      <c r="D83" s="46">
        <v>14109</v>
      </c>
      <c r="E83" s="46" t="s">
        <v>140</v>
      </c>
      <c r="F83" s="46">
        <v>14109</v>
      </c>
      <c r="G83" s="46" t="s">
        <v>376</v>
      </c>
      <c r="H83" s="46" t="s">
        <v>510</v>
      </c>
      <c r="I83" s="47">
        <v>44978</v>
      </c>
      <c r="J83" s="52">
        <v>10081273</v>
      </c>
      <c r="K83" s="52">
        <v>634286</v>
      </c>
      <c r="L83" s="46" t="s">
        <v>200</v>
      </c>
      <c r="M83" s="46" t="s">
        <v>710</v>
      </c>
      <c r="N83" s="46"/>
      <c r="O83" s="46"/>
      <c r="P83" s="46"/>
      <c r="Q83" s="46" t="s">
        <v>195</v>
      </c>
      <c r="R83" s="52">
        <v>10081273</v>
      </c>
      <c r="S83" s="51">
        <v>0</v>
      </c>
      <c r="T83" s="51" t="s">
        <v>614</v>
      </c>
      <c r="U83" s="52">
        <v>634286</v>
      </c>
      <c r="V83" s="46" t="s">
        <v>242</v>
      </c>
      <c r="W83" s="52">
        <v>9446987</v>
      </c>
      <c r="X83" s="52">
        <v>634286</v>
      </c>
      <c r="Y83" s="46"/>
      <c r="Z83" s="46"/>
      <c r="AA83" s="46"/>
      <c r="AB83" s="46"/>
      <c r="AC83" s="46"/>
      <c r="AD83" s="54">
        <v>231148516351043</v>
      </c>
      <c r="AE83" s="47">
        <v>44978</v>
      </c>
      <c r="AF83" s="46"/>
      <c r="AG83" s="46">
        <v>9</v>
      </c>
      <c r="AH83" s="46"/>
      <c r="AI83" s="46" t="s">
        <v>196</v>
      </c>
      <c r="AJ83" s="46">
        <v>1</v>
      </c>
      <c r="AK83" s="46">
        <v>21001231</v>
      </c>
      <c r="AL83" s="46">
        <v>20230413</v>
      </c>
      <c r="AM83" s="52">
        <v>10081273</v>
      </c>
      <c r="AN83" s="52">
        <v>0</v>
      </c>
      <c r="AO83" s="46"/>
      <c r="AP83" s="46">
        <v>13062023</v>
      </c>
    </row>
    <row r="84" spans="1:42" x14ac:dyDescent="0.25">
      <c r="A84" s="46">
        <v>891300047</v>
      </c>
      <c r="B84" s="46" t="s">
        <v>193</v>
      </c>
      <c r="C84" s="46" t="s">
        <v>141</v>
      </c>
      <c r="D84" s="46">
        <v>13080</v>
      </c>
      <c r="E84" s="46" t="s">
        <v>141</v>
      </c>
      <c r="F84" s="46">
        <v>13080</v>
      </c>
      <c r="G84" s="46" t="s">
        <v>377</v>
      </c>
      <c r="H84" s="46" t="s">
        <v>511</v>
      </c>
      <c r="I84" s="47">
        <v>44214</v>
      </c>
      <c r="J84" s="52">
        <v>297826</v>
      </c>
      <c r="K84" s="52">
        <v>297826</v>
      </c>
      <c r="L84" s="46" t="s">
        <v>200</v>
      </c>
      <c r="M84" s="46" t="s">
        <v>709</v>
      </c>
      <c r="N84" s="46"/>
      <c r="O84" s="46"/>
      <c r="P84" s="46"/>
      <c r="Q84" s="46" t="s">
        <v>195</v>
      </c>
      <c r="R84" s="52">
        <v>297826</v>
      </c>
      <c r="S84" s="51">
        <v>0</v>
      </c>
      <c r="T84" s="51" t="s">
        <v>590</v>
      </c>
      <c r="U84" s="52">
        <v>297826</v>
      </c>
      <c r="V84" s="46" t="s">
        <v>243</v>
      </c>
      <c r="W84" s="52">
        <v>0</v>
      </c>
      <c r="X84" s="52">
        <v>297826</v>
      </c>
      <c r="Y84" s="46"/>
      <c r="Z84" s="46"/>
      <c r="AA84" s="46"/>
      <c r="AB84" s="46"/>
      <c r="AC84" s="46"/>
      <c r="AD84" s="54"/>
      <c r="AE84" s="47">
        <v>44214</v>
      </c>
      <c r="AF84" s="46"/>
      <c r="AG84" s="46">
        <v>9</v>
      </c>
      <c r="AH84" s="46"/>
      <c r="AI84" s="46" t="s">
        <v>196</v>
      </c>
      <c r="AJ84" s="46">
        <v>3</v>
      </c>
      <c r="AK84" s="46">
        <v>21001231</v>
      </c>
      <c r="AL84" s="46">
        <v>20210922</v>
      </c>
      <c r="AM84" s="52">
        <v>297826</v>
      </c>
      <c r="AN84" s="52">
        <v>0</v>
      </c>
      <c r="AO84" s="46"/>
      <c r="AP84" s="46">
        <v>13062023</v>
      </c>
    </row>
    <row r="85" spans="1:42" x14ac:dyDescent="0.25">
      <c r="A85" s="46">
        <v>891300047</v>
      </c>
      <c r="B85" s="46" t="s">
        <v>193</v>
      </c>
      <c r="C85" s="46" t="s">
        <v>141</v>
      </c>
      <c r="D85" s="46">
        <v>13099</v>
      </c>
      <c r="E85" s="46" t="s">
        <v>141</v>
      </c>
      <c r="F85" s="46">
        <v>13099</v>
      </c>
      <c r="G85" s="46" t="s">
        <v>378</v>
      </c>
      <c r="H85" s="46" t="s">
        <v>512</v>
      </c>
      <c r="I85" s="47">
        <v>44214</v>
      </c>
      <c r="J85" s="52">
        <v>297826</v>
      </c>
      <c r="K85" s="52">
        <v>297826</v>
      </c>
      <c r="L85" s="46" t="s">
        <v>200</v>
      </c>
      <c r="M85" s="46" t="s">
        <v>709</v>
      </c>
      <c r="N85" s="46"/>
      <c r="O85" s="46"/>
      <c r="P85" s="46"/>
      <c r="Q85" s="46" t="s">
        <v>195</v>
      </c>
      <c r="R85" s="52">
        <v>297826</v>
      </c>
      <c r="S85" s="51">
        <v>0</v>
      </c>
      <c r="T85" s="51" t="s">
        <v>590</v>
      </c>
      <c r="U85" s="52">
        <v>297826</v>
      </c>
      <c r="V85" s="46" t="s">
        <v>244</v>
      </c>
      <c r="W85" s="52">
        <v>0</v>
      </c>
      <c r="X85" s="52">
        <v>297826</v>
      </c>
      <c r="Y85" s="46"/>
      <c r="Z85" s="46"/>
      <c r="AA85" s="46"/>
      <c r="AB85" s="46"/>
      <c r="AC85" s="46"/>
      <c r="AD85" s="54"/>
      <c r="AE85" s="47">
        <v>44214</v>
      </c>
      <c r="AF85" s="46"/>
      <c r="AG85" s="46">
        <v>9</v>
      </c>
      <c r="AH85" s="46"/>
      <c r="AI85" s="46" t="s">
        <v>196</v>
      </c>
      <c r="AJ85" s="46">
        <v>1</v>
      </c>
      <c r="AK85" s="46">
        <v>21001231</v>
      </c>
      <c r="AL85" s="46">
        <v>20210407</v>
      </c>
      <c r="AM85" s="52">
        <v>297826</v>
      </c>
      <c r="AN85" s="52">
        <v>0</v>
      </c>
      <c r="AO85" s="46"/>
      <c r="AP85" s="46">
        <v>13062023</v>
      </c>
    </row>
    <row r="86" spans="1:42" x14ac:dyDescent="0.25">
      <c r="A86" s="46">
        <v>891300047</v>
      </c>
      <c r="B86" s="46" t="s">
        <v>193</v>
      </c>
      <c r="C86" s="46" t="s">
        <v>140</v>
      </c>
      <c r="D86" s="46">
        <v>15321</v>
      </c>
      <c r="E86" s="46" t="s">
        <v>140</v>
      </c>
      <c r="F86" s="46">
        <v>15321</v>
      </c>
      <c r="G86" s="46" t="s">
        <v>379</v>
      </c>
      <c r="H86" s="46" t="s">
        <v>513</v>
      </c>
      <c r="I86" s="47">
        <v>45042</v>
      </c>
      <c r="J86" s="52">
        <v>12620417</v>
      </c>
      <c r="K86" s="52">
        <v>12620417</v>
      </c>
      <c r="L86" s="46" t="s">
        <v>200</v>
      </c>
      <c r="M86" s="46" t="s">
        <v>709</v>
      </c>
      <c r="N86" s="46"/>
      <c r="O86" s="46"/>
      <c r="P86" s="46"/>
      <c r="Q86" s="46" t="s">
        <v>195</v>
      </c>
      <c r="R86" s="52">
        <v>12620417</v>
      </c>
      <c r="S86" s="51">
        <v>0</v>
      </c>
      <c r="T86" s="51" t="s">
        <v>590</v>
      </c>
      <c r="U86" s="52">
        <v>12620417</v>
      </c>
      <c r="V86" s="46" t="s">
        <v>245</v>
      </c>
      <c r="W86" s="52">
        <v>0</v>
      </c>
      <c r="X86" s="52">
        <v>12620417</v>
      </c>
      <c r="Y86" s="46"/>
      <c r="Z86" s="46"/>
      <c r="AA86" s="46"/>
      <c r="AB86" s="46"/>
      <c r="AC86" s="46"/>
      <c r="AD86" s="54"/>
      <c r="AE86" s="47">
        <v>45042</v>
      </c>
      <c r="AF86" s="46"/>
      <c r="AG86" s="46">
        <v>9</v>
      </c>
      <c r="AH86" s="46"/>
      <c r="AI86" s="46" t="s">
        <v>196</v>
      </c>
      <c r="AJ86" s="46">
        <v>1</v>
      </c>
      <c r="AK86" s="46">
        <v>21001231</v>
      </c>
      <c r="AL86" s="46">
        <v>20230521</v>
      </c>
      <c r="AM86" s="52">
        <v>12620417</v>
      </c>
      <c r="AN86" s="52">
        <v>0</v>
      </c>
      <c r="AO86" s="46"/>
      <c r="AP86" s="46">
        <v>13062023</v>
      </c>
    </row>
    <row r="87" spans="1:42" x14ac:dyDescent="0.25">
      <c r="A87" s="46">
        <v>891300047</v>
      </c>
      <c r="B87" s="46" t="s">
        <v>193</v>
      </c>
      <c r="C87" s="46" t="s">
        <v>140</v>
      </c>
      <c r="D87" s="46">
        <v>15322</v>
      </c>
      <c r="E87" s="46" t="s">
        <v>140</v>
      </c>
      <c r="F87" s="46">
        <v>15322</v>
      </c>
      <c r="G87" s="46" t="s">
        <v>380</v>
      </c>
      <c r="H87" s="46" t="s">
        <v>514</v>
      </c>
      <c r="I87" s="47">
        <v>45042</v>
      </c>
      <c r="J87" s="52">
        <v>11292539</v>
      </c>
      <c r="K87" s="52">
        <v>11292539</v>
      </c>
      <c r="L87" s="46" t="s">
        <v>200</v>
      </c>
      <c r="M87" s="46" t="s">
        <v>709</v>
      </c>
      <c r="N87" s="46"/>
      <c r="O87" s="46"/>
      <c r="P87" s="46"/>
      <c r="Q87" s="46" t="s">
        <v>195</v>
      </c>
      <c r="R87" s="52">
        <v>11292539</v>
      </c>
      <c r="S87" s="51">
        <v>0</v>
      </c>
      <c r="T87" s="51" t="s">
        <v>590</v>
      </c>
      <c r="U87" s="52">
        <v>11292539</v>
      </c>
      <c r="V87" s="46" t="s">
        <v>246</v>
      </c>
      <c r="W87" s="52">
        <v>0</v>
      </c>
      <c r="X87" s="52">
        <v>11292539</v>
      </c>
      <c r="Y87" s="46"/>
      <c r="Z87" s="46"/>
      <c r="AA87" s="46"/>
      <c r="AB87" s="46"/>
      <c r="AC87" s="46"/>
      <c r="AD87" s="54"/>
      <c r="AE87" s="47">
        <v>45042</v>
      </c>
      <c r="AF87" s="46"/>
      <c r="AG87" s="46">
        <v>9</v>
      </c>
      <c r="AH87" s="46"/>
      <c r="AI87" s="46" t="s">
        <v>196</v>
      </c>
      <c r="AJ87" s="46">
        <v>1</v>
      </c>
      <c r="AK87" s="46">
        <v>21001231</v>
      </c>
      <c r="AL87" s="46">
        <v>20230521</v>
      </c>
      <c r="AM87" s="52">
        <v>11292539</v>
      </c>
      <c r="AN87" s="52">
        <v>0</v>
      </c>
      <c r="AO87" s="46"/>
      <c r="AP87" s="46">
        <v>13062023</v>
      </c>
    </row>
    <row r="88" spans="1:42" x14ac:dyDescent="0.25">
      <c r="A88" s="46">
        <v>891300047</v>
      </c>
      <c r="B88" s="46" t="s">
        <v>193</v>
      </c>
      <c r="C88" s="46" t="s">
        <v>141</v>
      </c>
      <c r="D88" s="46">
        <v>12998</v>
      </c>
      <c r="E88" s="46" t="s">
        <v>141</v>
      </c>
      <c r="F88" s="46">
        <v>12998</v>
      </c>
      <c r="G88" s="46" t="s">
        <v>381</v>
      </c>
      <c r="H88" s="46" t="s">
        <v>515</v>
      </c>
      <c r="I88" s="47">
        <v>44212</v>
      </c>
      <c r="J88" s="52">
        <v>216994</v>
      </c>
      <c r="K88" s="52">
        <v>216994</v>
      </c>
      <c r="L88" s="46" t="s">
        <v>200</v>
      </c>
      <c r="M88" s="46" t="s">
        <v>709</v>
      </c>
      <c r="N88" s="46"/>
      <c r="O88" s="46"/>
      <c r="P88" s="46"/>
      <c r="Q88" s="46" t="s">
        <v>195</v>
      </c>
      <c r="R88" s="52">
        <v>216994</v>
      </c>
      <c r="S88" s="51">
        <v>0</v>
      </c>
      <c r="T88" s="51" t="s">
        <v>590</v>
      </c>
      <c r="U88" s="52">
        <v>216994</v>
      </c>
      <c r="V88" s="46" t="s">
        <v>247</v>
      </c>
      <c r="W88" s="52">
        <v>0</v>
      </c>
      <c r="X88" s="52">
        <v>216994</v>
      </c>
      <c r="Y88" s="46"/>
      <c r="Z88" s="46"/>
      <c r="AA88" s="46"/>
      <c r="AB88" s="46"/>
      <c r="AC88" s="46"/>
      <c r="AD88" s="54"/>
      <c r="AE88" s="47">
        <v>44212</v>
      </c>
      <c r="AF88" s="46"/>
      <c r="AG88" s="46">
        <v>9</v>
      </c>
      <c r="AH88" s="46"/>
      <c r="AI88" s="46" t="s">
        <v>196</v>
      </c>
      <c r="AJ88" s="46">
        <v>1</v>
      </c>
      <c r="AK88" s="46">
        <v>21001231</v>
      </c>
      <c r="AL88" s="46">
        <v>20210215</v>
      </c>
      <c r="AM88" s="52">
        <v>216994</v>
      </c>
      <c r="AN88" s="52">
        <v>0</v>
      </c>
      <c r="AO88" s="46"/>
      <c r="AP88" s="46">
        <v>13062023</v>
      </c>
    </row>
    <row r="89" spans="1:42" x14ac:dyDescent="0.25">
      <c r="A89" s="46">
        <v>891300047</v>
      </c>
      <c r="B89" s="46" t="s">
        <v>193</v>
      </c>
      <c r="C89" s="46" t="s">
        <v>141</v>
      </c>
      <c r="D89" s="46">
        <v>13009</v>
      </c>
      <c r="E89" s="46" t="s">
        <v>141</v>
      </c>
      <c r="F89" s="46">
        <v>13009</v>
      </c>
      <c r="G89" s="46" t="s">
        <v>382</v>
      </c>
      <c r="H89" s="46" t="s">
        <v>516</v>
      </c>
      <c r="I89" s="47">
        <v>44212</v>
      </c>
      <c r="J89" s="52">
        <v>216994</v>
      </c>
      <c r="K89" s="52">
        <v>216994</v>
      </c>
      <c r="L89" s="46" t="s">
        <v>200</v>
      </c>
      <c r="M89" s="46" t="s">
        <v>709</v>
      </c>
      <c r="N89" s="46"/>
      <c r="O89" s="46"/>
      <c r="P89" s="46"/>
      <c r="Q89" s="46" t="s">
        <v>195</v>
      </c>
      <c r="R89" s="52">
        <v>216994</v>
      </c>
      <c r="S89" s="51">
        <v>0</v>
      </c>
      <c r="T89" s="51" t="s">
        <v>590</v>
      </c>
      <c r="U89" s="52">
        <v>216994</v>
      </c>
      <c r="V89" s="46" t="s">
        <v>248</v>
      </c>
      <c r="W89" s="52">
        <v>0</v>
      </c>
      <c r="X89" s="52">
        <v>216994</v>
      </c>
      <c r="Y89" s="46"/>
      <c r="Z89" s="46"/>
      <c r="AA89" s="46"/>
      <c r="AB89" s="46"/>
      <c r="AC89" s="46"/>
      <c r="AD89" s="54"/>
      <c r="AE89" s="47">
        <v>44212</v>
      </c>
      <c r="AF89" s="46"/>
      <c r="AG89" s="46">
        <v>9</v>
      </c>
      <c r="AH89" s="46"/>
      <c r="AI89" s="46" t="s">
        <v>196</v>
      </c>
      <c r="AJ89" s="46">
        <v>1</v>
      </c>
      <c r="AK89" s="46">
        <v>21001231</v>
      </c>
      <c r="AL89" s="46">
        <v>20210215</v>
      </c>
      <c r="AM89" s="52">
        <v>216994</v>
      </c>
      <c r="AN89" s="52">
        <v>0</v>
      </c>
      <c r="AO89" s="46"/>
      <c r="AP89" s="46">
        <v>13062023</v>
      </c>
    </row>
    <row r="90" spans="1:42" x14ac:dyDescent="0.25">
      <c r="A90" s="46">
        <v>891300047</v>
      </c>
      <c r="B90" s="46" t="s">
        <v>193</v>
      </c>
      <c r="C90" s="46" t="s">
        <v>141</v>
      </c>
      <c r="D90" s="46">
        <v>13072</v>
      </c>
      <c r="E90" s="46" t="s">
        <v>141</v>
      </c>
      <c r="F90" s="46">
        <v>13072</v>
      </c>
      <c r="G90" s="46" t="s">
        <v>383</v>
      </c>
      <c r="H90" s="46" t="s">
        <v>517</v>
      </c>
      <c r="I90" s="47">
        <v>44214</v>
      </c>
      <c r="J90" s="52">
        <v>297826</v>
      </c>
      <c r="K90" s="52">
        <v>297826</v>
      </c>
      <c r="L90" s="46" t="s">
        <v>200</v>
      </c>
      <c r="M90" s="46" t="s">
        <v>709</v>
      </c>
      <c r="N90" s="46"/>
      <c r="O90" s="46"/>
      <c r="P90" s="46"/>
      <c r="Q90" s="46" t="s">
        <v>195</v>
      </c>
      <c r="R90" s="52">
        <v>297826</v>
      </c>
      <c r="S90" s="51">
        <v>0</v>
      </c>
      <c r="T90" s="51" t="s">
        <v>590</v>
      </c>
      <c r="U90" s="52">
        <v>297826</v>
      </c>
      <c r="V90" s="46" t="s">
        <v>249</v>
      </c>
      <c r="W90" s="52">
        <v>0</v>
      </c>
      <c r="X90" s="52">
        <v>297826</v>
      </c>
      <c r="Y90" s="46"/>
      <c r="Z90" s="46"/>
      <c r="AA90" s="46"/>
      <c r="AB90" s="46"/>
      <c r="AC90" s="46"/>
      <c r="AD90" s="54"/>
      <c r="AE90" s="47">
        <v>44214</v>
      </c>
      <c r="AF90" s="46"/>
      <c r="AG90" s="46">
        <v>9</v>
      </c>
      <c r="AH90" s="46"/>
      <c r="AI90" s="46" t="s">
        <v>196</v>
      </c>
      <c r="AJ90" s="46">
        <v>1</v>
      </c>
      <c r="AK90" s="46">
        <v>21001231</v>
      </c>
      <c r="AL90" s="46">
        <v>20210215</v>
      </c>
      <c r="AM90" s="52">
        <v>297826</v>
      </c>
      <c r="AN90" s="52">
        <v>0</v>
      </c>
      <c r="AO90" s="46"/>
      <c r="AP90" s="46">
        <v>13062023</v>
      </c>
    </row>
    <row r="91" spans="1:42" x14ac:dyDescent="0.25">
      <c r="A91" s="46">
        <v>891300047</v>
      </c>
      <c r="B91" s="46" t="s">
        <v>193</v>
      </c>
      <c r="C91" s="46" t="s">
        <v>141</v>
      </c>
      <c r="D91" s="46">
        <v>22047</v>
      </c>
      <c r="E91" s="46" t="s">
        <v>141</v>
      </c>
      <c r="F91" s="46">
        <v>22047</v>
      </c>
      <c r="G91" s="46" t="s">
        <v>384</v>
      </c>
      <c r="H91" s="46" t="s">
        <v>518</v>
      </c>
      <c r="I91" s="47">
        <v>44328</v>
      </c>
      <c r="J91" s="52">
        <v>80832</v>
      </c>
      <c r="K91" s="52">
        <v>80832</v>
      </c>
      <c r="L91" s="46" t="s">
        <v>200</v>
      </c>
      <c r="M91" s="46" t="s">
        <v>709</v>
      </c>
      <c r="N91" s="46"/>
      <c r="O91" s="46"/>
      <c r="P91" s="46"/>
      <c r="Q91" s="46" t="s">
        <v>195</v>
      </c>
      <c r="R91" s="52">
        <v>80832</v>
      </c>
      <c r="S91" s="51">
        <v>0</v>
      </c>
      <c r="T91" s="51" t="s">
        <v>590</v>
      </c>
      <c r="U91" s="52">
        <v>80832</v>
      </c>
      <c r="V91" s="46" t="s">
        <v>250</v>
      </c>
      <c r="W91" s="52">
        <v>0</v>
      </c>
      <c r="X91" s="52">
        <v>80832</v>
      </c>
      <c r="Y91" s="46"/>
      <c r="Z91" s="46"/>
      <c r="AA91" s="46"/>
      <c r="AB91" s="46"/>
      <c r="AC91" s="46"/>
      <c r="AD91" s="54"/>
      <c r="AE91" s="47">
        <v>44328</v>
      </c>
      <c r="AF91" s="46"/>
      <c r="AG91" s="46">
        <v>9</v>
      </c>
      <c r="AH91" s="46"/>
      <c r="AI91" s="46" t="s">
        <v>196</v>
      </c>
      <c r="AJ91" s="46">
        <v>3</v>
      </c>
      <c r="AK91" s="46">
        <v>21001231</v>
      </c>
      <c r="AL91" s="46">
        <v>20210922</v>
      </c>
      <c r="AM91" s="52">
        <v>80832</v>
      </c>
      <c r="AN91" s="52">
        <v>0</v>
      </c>
      <c r="AO91" s="46"/>
      <c r="AP91" s="46">
        <v>13062023</v>
      </c>
    </row>
    <row r="92" spans="1:42" x14ac:dyDescent="0.25">
      <c r="A92" s="46">
        <v>891300047</v>
      </c>
      <c r="B92" s="46" t="s">
        <v>193</v>
      </c>
      <c r="C92" s="46" t="s">
        <v>141</v>
      </c>
      <c r="D92" s="46">
        <v>24883</v>
      </c>
      <c r="E92" s="46" t="s">
        <v>141</v>
      </c>
      <c r="F92" s="46">
        <v>24883</v>
      </c>
      <c r="G92" s="46" t="s">
        <v>385</v>
      </c>
      <c r="H92" s="46" t="s">
        <v>519</v>
      </c>
      <c r="I92" s="47">
        <v>44369</v>
      </c>
      <c r="J92" s="52">
        <v>80832</v>
      </c>
      <c r="K92" s="52">
        <v>80832</v>
      </c>
      <c r="L92" s="46" t="s">
        <v>200</v>
      </c>
      <c r="M92" s="46" t="s">
        <v>709</v>
      </c>
      <c r="N92" s="46"/>
      <c r="O92" s="46"/>
      <c r="P92" s="46"/>
      <c r="Q92" s="46" t="s">
        <v>195</v>
      </c>
      <c r="R92" s="52">
        <v>80832</v>
      </c>
      <c r="S92" s="51">
        <v>0</v>
      </c>
      <c r="T92" s="51" t="s">
        <v>590</v>
      </c>
      <c r="U92" s="52">
        <v>80832</v>
      </c>
      <c r="V92" s="46" t="s">
        <v>251</v>
      </c>
      <c r="W92" s="52">
        <v>0</v>
      </c>
      <c r="X92" s="52">
        <v>80832</v>
      </c>
      <c r="Y92" s="46"/>
      <c r="Z92" s="46"/>
      <c r="AA92" s="46"/>
      <c r="AB92" s="46"/>
      <c r="AC92" s="46"/>
      <c r="AD92" s="54">
        <v>999999999999999</v>
      </c>
      <c r="AE92" s="47">
        <v>44369</v>
      </c>
      <c r="AF92" s="46"/>
      <c r="AG92" s="46">
        <v>9</v>
      </c>
      <c r="AH92" s="46"/>
      <c r="AI92" s="46" t="s">
        <v>196</v>
      </c>
      <c r="AJ92" s="46">
        <v>1</v>
      </c>
      <c r="AK92" s="46">
        <v>21001231</v>
      </c>
      <c r="AL92" s="46">
        <v>20210716</v>
      </c>
      <c r="AM92" s="52">
        <v>80832</v>
      </c>
      <c r="AN92" s="52">
        <v>0</v>
      </c>
      <c r="AO92" s="46"/>
      <c r="AP92" s="46">
        <v>13062023</v>
      </c>
    </row>
    <row r="93" spans="1:42" x14ac:dyDescent="0.25">
      <c r="A93" s="46">
        <v>891300047</v>
      </c>
      <c r="B93" s="46" t="s">
        <v>193</v>
      </c>
      <c r="C93" s="46" t="s">
        <v>141</v>
      </c>
      <c r="D93" s="46">
        <v>25514</v>
      </c>
      <c r="E93" s="46" t="s">
        <v>141</v>
      </c>
      <c r="F93" s="46">
        <v>25514</v>
      </c>
      <c r="G93" s="46" t="s">
        <v>386</v>
      </c>
      <c r="H93" s="46" t="s">
        <v>520</v>
      </c>
      <c r="I93" s="47">
        <v>44378</v>
      </c>
      <c r="J93" s="52">
        <v>216994</v>
      </c>
      <c r="K93" s="52">
        <v>216994</v>
      </c>
      <c r="L93" s="46" t="s">
        <v>200</v>
      </c>
      <c r="M93" s="46" t="s">
        <v>709</v>
      </c>
      <c r="N93" s="46"/>
      <c r="O93" s="46"/>
      <c r="P93" s="46"/>
      <c r="Q93" s="46" t="s">
        <v>195</v>
      </c>
      <c r="R93" s="52">
        <v>216994</v>
      </c>
      <c r="S93" s="51">
        <v>0</v>
      </c>
      <c r="T93" s="51" t="s">
        <v>590</v>
      </c>
      <c r="U93" s="52">
        <v>216994</v>
      </c>
      <c r="V93" s="46" t="s">
        <v>252</v>
      </c>
      <c r="W93" s="52">
        <v>0</v>
      </c>
      <c r="X93" s="52">
        <v>216994</v>
      </c>
      <c r="Y93" s="46"/>
      <c r="Z93" s="46"/>
      <c r="AA93" s="46"/>
      <c r="AB93" s="46"/>
      <c r="AC93" s="46"/>
      <c r="AD93" s="54"/>
      <c r="AE93" s="47">
        <v>44378</v>
      </c>
      <c r="AF93" s="46"/>
      <c r="AG93" s="46">
        <v>9</v>
      </c>
      <c r="AH93" s="46"/>
      <c r="AI93" s="46" t="s">
        <v>196</v>
      </c>
      <c r="AJ93" s="46">
        <v>1</v>
      </c>
      <c r="AK93" s="46">
        <v>21001231</v>
      </c>
      <c r="AL93" s="46">
        <v>20210813</v>
      </c>
      <c r="AM93" s="52">
        <v>216994</v>
      </c>
      <c r="AN93" s="52">
        <v>0</v>
      </c>
      <c r="AO93" s="46"/>
      <c r="AP93" s="46">
        <v>13062023</v>
      </c>
    </row>
    <row r="94" spans="1:42" x14ac:dyDescent="0.25">
      <c r="A94" s="46">
        <v>891300047</v>
      </c>
      <c r="B94" s="46" t="s">
        <v>193</v>
      </c>
      <c r="C94" s="46" t="s">
        <v>141</v>
      </c>
      <c r="D94" s="46">
        <v>25990</v>
      </c>
      <c r="E94" s="46" t="s">
        <v>141</v>
      </c>
      <c r="F94" s="46">
        <v>25990</v>
      </c>
      <c r="G94" s="46" t="s">
        <v>387</v>
      </c>
      <c r="H94" s="46" t="s">
        <v>521</v>
      </c>
      <c r="I94" s="47">
        <v>44385</v>
      </c>
      <c r="J94" s="52">
        <v>80832</v>
      </c>
      <c r="K94" s="52">
        <v>80832</v>
      </c>
      <c r="L94" s="46" t="s">
        <v>200</v>
      </c>
      <c r="M94" s="46" t="s">
        <v>709</v>
      </c>
      <c r="N94" s="46"/>
      <c r="O94" s="46"/>
      <c r="P94" s="46"/>
      <c r="Q94" s="46" t="s">
        <v>195</v>
      </c>
      <c r="R94" s="52">
        <v>80832</v>
      </c>
      <c r="S94" s="51">
        <v>0</v>
      </c>
      <c r="T94" s="51" t="s">
        <v>590</v>
      </c>
      <c r="U94" s="52">
        <v>80832</v>
      </c>
      <c r="V94" s="46" t="s">
        <v>253</v>
      </c>
      <c r="W94" s="52">
        <v>0</v>
      </c>
      <c r="X94" s="52">
        <v>80832</v>
      </c>
      <c r="Y94" s="46"/>
      <c r="Z94" s="46"/>
      <c r="AA94" s="46"/>
      <c r="AB94" s="46"/>
      <c r="AC94" s="46"/>
      <c r="AD94" s="54"/>
      <c r="AE94" s="47">
        <v>44385</v>
      </c>
      <c r="AF94" s="46"/>
      <c r="AG94" s="46">
        <v>9</v>
      </c>
      <c r="AH94" s="46"/>
      <c r="AI94" s="46" t="s">
        <v>196</v>
      </c>
      <c r="AJ94" s="46">
        <v>1</v>
      </c>
      <c r="AK94" s="46">
        <v>21001231</v>
      </c>
      <c r="AL94" s="46">
        <v>20210813</v>
      </c>
      <c r="AM94" s="52">
        <v>80832</v>
      </c>
      <c r="AN94" s="52">
        <v>0</v>
      </c>
      <c r="AO94" s="46"/>
      <c r="AP94" s="46">
        <v>13062023</v>
      </c>
    </row>
    <row r="95" spans="1:42" x14ac:dyDescent="0.25">
      <c r="A95" s="46">
        <v>891300047</v>
      </c>
      <c r="B95" s="46" t="s">
        <v>193</v>
      </c>
      <c r="C95" s="46" t="s">
        <v>141</v>
      </c>
      <c r="D95" s="46">
        <v>26587</v>
      </c>
      <c r="E95" s="46" t="s">
        <v>141</v>
      </c>
      <c r="F95" s="46">
        <v>26587</v>
      </c>
      <c r="G95" s="46" t="s">
        <v>388</v>
      </c>
      <c r="H95" s="46" t="s">
        <v>522</v>
      </c>
      <c r="I95" s="47">
        <v>44394</v>
      </c>
      <c r="J95" s="52">
        <v>297826</v>
      </c>
      <c r="K95" s="52">
        <v>297826</v>
      </c>
      <c r="L95" s="46" t="s">
        <v>200</v>
      </c>
      <c r="M95" s="46" t="s">
        <v>709</v>
      </c>
      <c r="N95" s="46"/>
      <c r="O95" s="46"/>
      <c r="P95" s="46"/>
      <c r="Q95" s="46" t="s">
        <v>195</v>
      </c>
      <c r="R95" s="52">
        <v>297826</v>
      </c>
      <c r="S95" s="51">
        <v>0</v>
      </c>
      <c r="T95" s="51" t="s">
        <v>590</v>
      </c>
      <c r="U95" s="52">
        <v>297826</v>
      </c>
      <c r="V95" s="46" t="s">
        <v>254</v>
      </c>
      <c r="W95" s="52">
        <v>0</v>
      </c>
      <c r="X95" s="52">
        <v>297826</v>
      </c>
      <c r="Y95" s="46"/>
      <c r="Z95" s="46"/>
      <c r="AA95" s="46"/>
      <c r="AB95" s="46"/>
      <c r="AC95" s="46"/>
      <c r="AD95" s="54"/>
      <c r="AE95" s="47">
        <v>44394</v>
      </c>
      <c r="AF95" s="46"/>
      <c r="AG95" s="46">
        <v>9</v>
      </c>
      <c r="AH95" s="46"/>
      <c r="AI95" s="46" t="s">
        <v>196</v>
      </c>
      <c r="AJ95" s="46">
        <v>1</v>
      </c>
      <c r="AK95" s="46">
        <v>21001231</v>
      </c>
      <c r="AL95" s="46">
        <v>20210813</v>
      </c>
      <c r="AM95" s="52">
        <v>297826</v>
      </c>
      <c r="AN95" s="52">
        <v>0</v>
      </c>
      <c r="AO95" s="46"/>
      <c r="AP95" s="46">
        <v>13062023</v>
      </c>
    </row>
    <row r="96" spans="1:42" x14ac:dyDescent="0.25">
      <c r="A96" s="46">
        <v>891300047</v>
      </c>
      <c r="B96" s="46" t="s">
        <v>193</v>
      </c>
      <c r="C96" s="46" t="s">
        <v>141</v>
      </c>
      <c r="D96" s="46">
        <v>29566</v>
      </c>
      <c r="E96" s="46" t="s">
        <v>141</v>
      </c>
      <c r="F96" s="46">
        <v>29566</v>
      </c>
      <c r="G96" s="46" t="s">
        <v>389</v>
      </c>
      <c r="H96" s="46" t="s">
        <v>523</v>
      </c>
      <c r="I96" s="47">
        <v>44425</v>
      </c>
      <c r="J96" s="52">
        <v>297826</v>
      </c>
      <c r="K96" s="52">
        <v>297826</v>
      </c>
      <c r="L96" s="46" t="s">
        <v>200</v>
      </c>
      <c r="M96" s="46" t="s">
        <v>709</v>
      </c>
      <c r="N96" s="46"/>
      <c r="O96" s="46"/>
      <c r="P96" s="46"/>
      <c r="Q96" s="46" t="s">
        <v>195</v>
      </c>
      <c r="R96" s="52">
        <v>297826</v>
      </c>
      <c r="S96" s="51">
        <v>0</v>
      </c>
      <c r="T96" s="51" t="s">
        <v>590</v>
      </c>
      <c r="U96" s="52">
        <v>297826</v>
      </c>
      <c r="V96" s="46" t="s">
        <v>255</v>
      </c>
      <c r="W96" s="52">
        <v>0</v>
      </c>
      <c r="X96" s="52">
        <v>297826</v>
      </c>
      <c r="Y96" s="46"/>
      <c r="Z96" s="46"/>
      <c r="AA96" s="46"/>
      <c r="AB96" s="46"/>
      <c r="AC96" s="46"/>
      <c r="AD96" s="54"/>
      <c r="AE96" s="47">
        <v>44425</v>
      </c>
      <c r="AF96" s="46"/>
      <c r="AG96" s="46">
        <v>9</v>
      </c>
      <c r="AH96" s="46"/>
      <c r="AI96" s="46" t="s">
        <v>196</v>
      </c>
      <c r="AJ96" s="46">
        <v>1</v>
      </c>
      <c r="AK96" s="46">
        <v>21001231</v>
      </c>
      <c r="AL96" s="46">
        <v>20210915</v>
      </c>
      <c r="AM96" s="52">
        <v>297826</v>
      </c>
      <c r="AN96" s="52">
        <v>0</v>
      </c>
      <c r="AO96" s="46"/>
      <c r="AP96" s="46">
        <v>13062023</v>
      </c>
    </row>
    <row r="97" spans="1:42" x14ac:dyDescent="0.25">
      <c r="A97" s="46">
        <v>891300047</v>
      </c>
      <c r="B97" s="46" t="s">
        <v>193</v>
      </c>
      <c r="C97" s="46" t="s">
        <v>141</v>
      </c>
      <c r="D97" s="46">
        <v>29940</v>
      </c>
      <c r="E97" s="46" t="s">
        <v>141</v>
      </c>
      <c r="F97" s="46">
        <v>29940</v>
      </c>
      <c r="G97" s="46" t="s">
        <v>390</v>
      </c>
      <c r="H97" s="46" t="s">
        <v>524</v>
      </c>
      <c r="I97" s="47">
        <v>44428</v>
      </c>
      <c r="J97" s="52">
        <v>80832</v>
      </c>
      <c r="K97" s="52">
        <v>80832</v>
      </c>
      <c r="L97" s="46" t="s">
        <v>200</v>
      </c>
      <c r="M97" s="46" t="s">
        <v>709</v>
      </c>
      <c r="N97" s="46"/>
      <c r="O97" s="46"/>
      <c r="P97" s="46"/>
      <c r="Q97" s="46" t="s">
        <v>195</v>
      </c>
      <c r="R97" s="52">
        <v>80832</v>
      </c>
      <c r="S97" s="51">
        <v>0</v>
      </c>
      <c r="T97" s="51" t="s">
        <v>590</v>
      </c>
      <c r="U97" s="52">
        <v>80832</v>
      </c>
      <c r="V97" s="46" t="s">
        <v>256</v>
      </c>
      <c r="W97" s="52">
        <v>0</v>
      </c>
      <c r="X97" s="52">
        <v>80832</v>
      </c>
      <c r="Y97" s="46"/>
      <c r="Z97" s="46"/>
      <c r="AA97" s="46"/>
      <c r="AB97" s="46"/>
      <c r="AC97" s="46"/>
      <c r="AD97" s="54"/>
      <c r="AE97" s="47">
        <v>44428</v>
      </c>
      <c r="AF97" s="46"/>
      <c r="AG97" s="46">
        <v>9</v>
      </c>
      <c r="AH97" s="46"/>
      <c r="AI97" s="46" t="s">
        <v>196</v>
      </c>
      <c r="AJ97" s="46">
        <v>1</v>
      </c>
      <c r="AK97" s="46">
        <v>21001231</v>
      </c>
      <c r="AL97" s="46">
        <v>20210915</v>
      </c>
      <c r="AM97" s="52">
        <v>80832</v>
      </c>
      <c r="AN97" s="52">
        <v>0</v>
      </c>
      <c r="AO97" s="46"/>
      <c r="AP97" s="46">
        <v>13062023</v>
      </c>
    </row>
    <row r="98" spans="1:42" x14ac:dyDescent="0.25">
      <c r="A98" s="46">
        <v>891300047</v>
      </c>
      <c r="B98" s="46" t="s">
        <v>193</v>
      </c>
      <c r="C98" s="46" t="s">
        <v>141</v>
      </c>
      <c r="D98" s="46">
        <v>30240</v>
      </c>
      <c r="E98" s="46" t="s">
        <v>141</v>
      </c>
      <c r="F98" s="46">
        <v>30240</v>
      </c>
      <c r="G98" s="46" t="s">
        <v>391</v>
      </c>
      <c r="H98" s="46" t="s">
        <v>525</v>
      </c>
      <c r="I98" s="47">
        <v>44431</v>
      </c>
      <c r="J98" s="52">
        <v>80832</v>
      </c>
      <c r="K98" s="52">
        <v>80832</v>
      </c>
      <c r="L98" s="46" t="s">
        <v>200</v>
      </c>
      <c r="M98" s="46" t="s">
        <v>709</v>
      </c>
      <c r="N98" s="46"/>
      <c r="O98" s="46"/>
      <c r="P98" s="46"/>
      <c r="Q98" s="46" t="s">
        <v>195</v>
      </c>
      <c r="R98" s="52">
        <v>80832</v>
      </c>
      <c r="S98" s="51">
        <v>0</v>
      </c>
      <c r="T98" s="51" t="s">
        <v>590</v>
      </c>
      <c r="U98" s="52">
        <v>80832</v>
      </c>
      <c r="V98" s="46" t="s">
        <v>257</v>
      </c>
      <c r="W98" s="52">
        <v>0</v>
      </c>
      <c r="X98" s="52">
        <v>80832</v>
      </c>
      <c r="Y98" s="46"/>
      <c r="Z98" s="46"/>
      <c r="AA98" s="46"/>
      <c r="AB98" s="46"/>
      <c r="AC98" s="46"/>
      <c r="AD98" s="54"/>
      <c r="AE98" s="47">
        <v>44431</v>
      </c>
      <c r="AF98" s="46"/>
      <c r="AG98" s="46">
        <v>9</v>
      </c>
      <c r="AH98" s="46"/>
      <c r="AI98" s="46" t="s">
        <v>196</v>
      </c>
      <c r="AJ98" s="46">
        <v>1</v>
      </c>
      <c r="AK98" s="46">
        <v>21001231</v>
      </c>
      <c r="AL98" s="46">
        <v>20210915</v>
      </c>
      <c r="AM98" s="52">
        <v>80832</v>
      </c>
      <c r="AN98" s="52">
        <v>0</v>
      </c>
      <c r="AO98" s="46"/>
      <c r="AP98" s="46">
        <v>13062023</v>
      </c>
    </row>
    <row r="99" spans="1:42" x14ac:dyDescent="0.25">
      <c r="A99" s="46">
        <v>891300047</v>
      </c>
      <c r="B99" s="46" t="s">
        <v>193</v>
      </c>
      <c r="C99" s="46" t="s">
        <v>141</v>
      </c>
      <c r="D99" s="46">
        <v>31649</v>
      </c>
      <c r="E99" s="46" t="s">
        <v>141</v>
      </c>
      <c r="F99" s="46">
        <v>31649</v>
      </c>
      <c r="G99" s="46" t="s">
        <v>392</v>
      </c>
      <c r="H99" s="46" t="s">
        <v>526</v>
      </c>
      <c r="I99" s="47">
        <v>44442</v>
      </c>
      <c r="J99" s="52">
        <v>297826</v>
      </c>
      <c r="K99" s="52">
        <v>297826</v>
      </c>
      <c r="L99" s="46" t="s">
        <v>200</v>
      </c>
      <c r="M99" s="46" t="s">
        <v>709</v>
      </c>
      <c r="N99" s="46"/>
      <c r="O99" s="46"/>
      <c r="P99" s="46"/>
      <c r="Q99" s="46" t="s">
        <v>195</v>
      </c>
      <c r="R99" s="52">
        <v>297826</v>
      </c>
      <c r="S99" s="51">
        <v>0</v>
      </c>
      <c r="T99" s="51" t="s">
        <v>590</v>
      </c>
      <c r="U99" s="52">
        <v>297826</v>
      </c>
      <c r="V99" s="46" t="s">
        <v>258</v>
      </c>
      <c r="W99" s="52">
        <v>0</v>
      </c>
      <c r="X99" s="52">
        <v>297826</v>
      </c>
      <c r="Y99" s="46"/>
      <c r="Z99" s="46"/>
      <c r="AA99" s="46"/>
      <c r="AB99" s="46"/>
      <c r="AC99" s="46"/>
      <c r="AD99" s="54"/>
      <c r="AE99" s="47">
        <v>44442</v>
      </c>
      <c r="AF99" s="46"/>
      <c r="AG99" s="46">
        <v>9</v>
      </c>
      <c r="AH99" s="46"/>
      <c r="AI99" s="46" t="s">
        <v>196</v>
      </c>
      <c r="AJ99" s="46">
        <v>1</v>
      </c>
      <c r="AK99" s="46">
        <v>21001231</v>
      </c>
      <c r="AL99" s="46">
        <v>20211014</v>
      </c>
      <c r="AM99" s="52">
        <v>297826</v>
      </c>
      <c r="AN99" s="52">
        <v>0</v>
      </c>
      <c r="AO99" s="46"/>
      <c r="AP99" s="46">
        <v>13062023</v>
      </c>
    </row>
    <row r="100" spans="1:42" x14ac:dyDescent="0.25">
      <c r="A100" s="46">
        <v>891300047</v>
      </c>
      <c r="B100" s="46" t="s">
        <v>193</v>
      </c>
      <c r="C100" s="46" t="s">
        <v>141</v>
      </c>
      <c r="D100" s="46">
        <v>31670</v>
      </c>
      <c r="E100" s="46" t="s">
        <v>141</v>
      </c>
      <c r="F100" s="46">
        <v>31670</v>
      </c>
      <c r="G100" s="46" t="s">
        <v>393</v>
      </c>
      <c r="H100" s="46" t="s">
        <v>527</v>
      </c>
      <c r="I100" s="47">
        <v>44442</v>
      </c>
      <c r="J100" s="52">
        <v>297826</v>
      </c>
      <c r="K100" s="52">
        <v>297826</v>
      </c>
      <c r="L100" s="46" t="s">
        <v>200</v>
      </c>
      <c r="M100" s="46" t="s">
        <v>709</v>
      </c>
      <c r="N100" s="46"/>
      <c r="O100" s="46"/>
      <c r="P100" s="46"/>
      <c r="Q100" s="46" t="s">
        <v>195</v>
      </c>
      <c r="R100" s="52">
        <v>297826</v>
      </c>
      <c r="S100" s="51">
        <v>0</v>
      </c>
      <c r="T100" s="51" t="s">
        <v>590</v>
      </c>
      <c r="U100" s="52">
        <v>297826</v>
      </c>
      <c r="V100" s="46" t="s">
        <v>259</v>
      </c>
      <c r="W100" s="52">
        <v>0</v>
      </c>
      <c r="X100" s="52">
        <v>297826</v>
      </c>
      <c r="Y100" s="46"/>
      <c r="Z100" s="46"/>
      <c r="AA100" s="46"/>
      <c r="AB100" s="46"/>
      <c r="AC100" s="46"/>
      <c r="AD100" s="54"/>
      <c r="AE100" s="47">
        <v>44442</v>
      </c>
      <c r="AF100" s="46"/>
      <c r="AG100" s="46">
        <v>9</v>
      </c>
      <c r="AH100" s="46"/>
      <c r="AI100" s="46" t="s">
        <v>196</v>
      </c>
      <c r="AJ100" s="46">
        <v>1</v>
      </c>
      <c r="AK100" s="46">
        <v>21001231</v>
      </c>
      <c r="AL100" s="46">
        <v>20211014</v>
      </c>
      <c r="AM100" s="52">
        <v>297826</v>
      </c>
      <c r="AN100" s="52">
        <v>0</v>
      </c>
      <c r="AO100" s="46"/>
      <c r="AP100" s="46">
        <v>13062023</v>
      </c>
    </row>
    <row r="101" spans="1:42" x14ac:dyDescent="0.25">
      <c r="A101" s="46">
        <v>891300047</v>
      </c>
      <c r="B101" s="46" t="s">
        <v>193</v>
      </c>
      <c r="C101" s="46" t="s">
        <v>141</v>
      </c>
      <c r="D101" s="46">
        <v>31676</v>
      </c>
      <c r="E101" s="46" t="s">
        <v>141</v>
      </c>
      <c r="F101" s="46">
        <v>31676</v>
      </c>
      <c r="G101" s="46" t="s">
        <v>394</v>
      </c>
      <c r="H101" s="46" t="s">
        <v>528</v>
      </c>
      <c r="I101" s="47">
        <v>44442</v>
      </c>
      <c r="J101" s="52">
        <v>297826</v>
      </c>
      <c r="K101" s="52">
        <v>297826</v>
      </c>
      <c r="L101" s="46" t="s">
        <v>200</v>
      </c>
      <c r="M101" s="46" t="s">
        <v>709</v>
      </c>
      <c r="N101" s="46"/>
      <c r="O101" s="46"/>
      <c r="P101" s="46"/>
      <c r="Q101" s="46" t="s">
        <v>195</v>
      </c>
      <c r="R101" s="52">
        <v>297826</v>
      </c>
      <c r="S101" s="51">
        <v>0</v>
      </c>
      <c r="T101" s="51" t="s">
        <v>590</v>
      </c>
      <c r="U101" s="52">
        <v>297826</v>
      </c>
      <c r="V101" s="46" t="s">
        <v>260</v>
      </c>
      <c r="W101" s="52">
        <v>0</v>
      </c>
      <c r="X101" s="52">
        <v>297826</v>
      </c>
      <c r="Y101" s="46"/>
      <c r="Z101" s="46"/>
      <c r="AA101" s="46"/>
      <c r="AB101" s="46"/>
      <c r="AC101" s="46"/>
      <c r="AD101" s="54"/>
      <c r="AE101" s="47">
        <v>44442</v>
      </c>
      <c r="AF101" s="46"/>
      <c r="AG101" s="46">
        <v>9</v>
      </c>
      <c r="AH101" s="46"/>
      <c r="AI101" s="46" t="s">
        <v>196</v>
      </c>
      <c r="AJ101" s="46">
        <v>1</v>
      </c>
      <c r="AK101" s="46">
        <v>21001231</v>
      </c>
      <c r="AL101" s="46">
        <v>20211014</v>
      </c>
      <c r="AM101" s="52">
        <v>297826</v>
      </c>
      <c r="AN101" s="52">
        <v>0</v>
      </c>
      <c r="AO101" s="46"/>
      <c r="AP101" s="46">
        <v>13062023</v>
      </c>
    </row>
    <row r="102" spans="1:42" x14ac:dyDescent="0.25">
      <c r="A102" s="46">
        <v>891300047</v>
      </c>
      <c r="B102" s="46" t="s">
        <v>193</v>
      </c>
      <c r="C102" s="46" t="s">
        <v>141</v>
      </c>
      <c r="D102" s="46">
        <v>34956</v>
      </c>
      <c r="E102" s="46" t="s">
        <v>141</v>
      </c>
      <c r="F102" s="46">
        <v>34956</v>
      </c>
      <c r="G102" s="46" t="s">
        <v>395</v>
      </c>
      <c r="H102" s="46" t="s">
        <v>529</v>
      </c>
      <c r="I102" s="47">
        <v>44483</v>
      </c>
      <c r="J102" s="52">
        <v>216994</v>
      </c>
      <c r="K102" s="52">
        <v>216994</v>
      </c>
      <c r="L102" s="46" t="s">
        <v>200</v>
      </c>
      <c r="M102" s="46" t="s">
        <v>709</v>
      </c>
      <c r="N102" s="46"/>
      <c r="O102" s="46"/>
      <c r="P102" s="46"/>
      <c r="Q102" s="46" t="s">
        <v>195</v>
      </c>
      <c r="R102" s="52">
        <v>216994</v>
      </c>
      <c r="S102" s="51">
        <v>0</v>
      </c>
      <c r="T102" s="51" t="s">
        <v>590</v>
      </c>
      <c r="U102" s="52">
        <v>216994</v>
      </c>
      <c r="V102" s="46" t="s">
        <v>261</v>
      </c>
      <c r="W102" s="52">
        <v>0</v>
      </c>
      <c r="X102" s="52">
        <v>216994</v>
      </c>
      <c r="Y102" s="46"/>
      <c r="Z102" s="46"/>
      <c r="AA102" s="46"/>
      <c r="AB102" s="46"/>
      <c r="AC102" s="46"/>
      <c r="AD102" s="54"/>
      <c r="AE102" s="47">
        <v>44483</v>
      </c>
      <c r="AF102" s="46"/>
      <c r="AG102" s="46">
        <v>9</v>
      </c>
      <c r="AH102" s="46"/>
      <c r="AI102" s="46" t="s">
        <v>196</v>
      </c>
      <c r="AJ102" s="46">
        <v>1</v>
      </c>
      <c r="AK102" s="46">
        <v>21001231</v>
      </c>
      <c r="AL102" s="46">
        <v>20211113</v>
      </c>
      <c r="AM102" s="52">
        <v>216994</v>
      </c>
      <c r="AN102" s="52">
        <v>0</v>
      </c>
      <c r="AO102" s="46"/>
      <c r="AP102" s="46">
        <v>13062023</v>
      </c>
    </row>
    <row r="103" spans="1:42" x14ac:dyDescent="0.25">
      <c r="A103" s="46">
        <v>891300047</v>
      </c>
      <c r="B103" s="46" t="s">
        <v>193</v>
      </c>
      <c r="C103" s="46" t="s">
        <v>141</v>
      </c>
      <c r="D103" s="46">
        <v>35410</v>
      </c>
      <c r="E103" s="46" t="s">
        <v>141</v>
      </c>
      <c r="F103" s="46">
        <v>35410</v>
      </c>
      <c r="G103" s="46" t="s">
        <v>396</v>
      </c>
      <c r="H103" s="46" t="s">
        <v>530</v>
      </c>
      <c r="I103" s="47">
        <v>44486</v>
      </c>
      <c r="J103" s="52">
        <v>216994</v>
      </c>
      <c r="K103" s="52">
        <v>216994</v>
      </c>
      <c r="L103" s="46" t="s">
        <v>200</v>
      </c>
      <c r="M103" s="46" t="s">
        <v>709</v>
      </c>
      <c r="N103" s="46"/>
      <c r="O103" s="46"/>
      <c r="P103" s="46"/>
      <c r="Q103" s="46" t="s">
        <v>195</v>
      </c>
      <c r="R103" s="52">
        <v>216994</v>
      </c>
      <c r="S103" s="51">
        <v>0</v>
      </c>
      <c r="T103" s="51" t="s">
        <v>590</v>
      </c>
      <c r="U103" s="52">
        <v>216994</v>
      </c>
      <c r="V103" s="46" t="s">
        <v>262</v>
      </c>
      <c r="W103" s="52">
        <v>0</v>
      </c>
      <c r="X103" s="52">
        <v>216994</v>
      </c>
      <c r="Y103" s="46"/>
      <c r="Z103" s="46"/>
      <c r="AA103" s="46"/>
      <c r="AB103" s="46"/>
      <c r="AC103" s="46"/>
      <c r="AD103" s="54"/>
      <c r="AE103" s="47">
        <v>44486</v>
      </c>
      <c r="AF103" s="46"/>
      <c r="AG103" s="46">
        <v>9</v>
      </c>
      <c r="AH103" s="46"/>
      <c r="AI103" s="46" t="s">
        <v>196</v>
      </c>
      <c r="AJ103" s="46">
        <v>1</v>
      </c>
      <c r="AK103" s="46">
        <v>21001231</v>
      </c>
      <c r="AL103" s="46">
        <v>20211113</v>
      </c>
      <c r="AM103" s="52">
        <v>216994</v>
      </c>
      <c r="AN103" s="52">
        <v>0</v>
      </c>
      <c r="AO103" s="46"/>
      <c r="AP103" s="46">
        <v>13062023</v>
      </c>
    </row>
    <row r="104" spans="1:42" x14ac:dyDescent="0.25">
      <c r="A104" s="46">
        <v>891300047</v>
      </c>
      <c r="B104" s="46" t="s">
        <v>193</v>
      </c>
      <c r="C104" s="46" t="s">
        <v>141</v>
      </c>
      <c r="D104" s="46">
        <v>35423</v>
      </c>
      <c r="E104" s="46" t="s">
        <v>141</v>
      </c>
      <c r="F104" s="46">
        <v>35423</v>
      </c>
      <c r="G104" s="46" t="s">
        <v>397</v>
      </c>
      <c r="H104" s="46" t="s">
        <v>531</v>
      </c>
      <c r="I104" s="47">
        <v>44486</v>
      </c>
      <c r="J104" s="52">
        <v>216994</v>
      </c>
      <c r="K104" s="52">
        <v>216994</v>
      </c>
      <c r="L104" s="46" t="s">
        <v>200</v>
      </c>
      <c r="M104" s="46" t="s">
        <v>709</v>
      </c>
      <c r="N104" s="46"/>
      <c r="O104" s="46"/>
      <c r="P104" s="46"/>
      <c r="Q104" s="46" t="s">
        <v>195</v>
      </c>
      <c r="R104" s="52">
        <v>216994</v>
      </c>
      <c r="S104" s="51">
        <v>0</v>
      </c>
      <c r="T104" s="51" t="s">
        <v>590</v>
      </c>
      <c r="U104" s="52">
        <v>216994</v>
      </c>
      <c r="V104" s="46" t="s">
        <v>263</v>
      </c>
      <c r="W104" s="52">
        <v>0</v>
      </c>
      <c r="X104" s="52">
        <v>216994</v>
      </c>
      <c r="Y104" s="46"/>
      <c r="Z104" s="46"/>
      <c r="AA104" s="46"/>
      <c r="AB104" s="46"/>
      <c r="AC104" s="46"/>
      <c r="AD104" s="54"/>
      <c r="AE104" s="47">
        <v>44486</v>
      </c>
      <c r="AF104" s="46"/>
      <c r="AG104" s="46">
        <v>9</v>
      </c>
      <c r="AH104" s="46"/>
      <c r="AI104" s="46" t="s">
        <v>196</v>
      </c>
      <c r="AJ104" s="46">
        <v>1</v>
      </c>
      <c r="AK104" s="46">
        <v>21001231</v>
      </c>
      <c r="AL104" s="46">
        <v>20211113</v>
      </c>
      <c r="AM104" s="52">
        <v>216994</v>
      </c>
      <c r="AN104" s="52">
        <v>0</v>
      </c>
      <c r="AO104" s="46"/>
      <c r="AP104" s="46">
        <v>13062023</v>
      </c>
    </row>
    <row r="105" spans="1:42" x14ac:dyDescent="0.25">
      <c r="A105" s="46">
        <v>891300047</v>
      </c>
      <c r="B105" s="46" t="s">
        <v>193</v>
      </c>
      <c r="C105" s="46" t="s">
        <v>141</v>
      </c>
      <c r="D105" s="46">
        <v>13990</v>
      </c>
      <c r="E105" s="46" t="s">
        <v>141</v>
      </c>
      <c r="F105" s="46">
        <v>13990</v>
      </c>
      <c r="G105" s="46" t="s">
        <v>398</v>
      </c>
      <c r="H105" s="46" t="s">
        <v>532</v>
      </c>
      <c r="I105" s="47">
        <v>44225</v>
      </c>
      <c r="J105" s="52">
        <v>316994</v>
      </c>
      <c r="K105" s="52">
        <v>316994</v>
      </c>
      <c r="L105" s="46" t="s">
        <v>200</v>
      </c>
      <c r="M105" s="46" t="s">
        <v>709</v>
      </c>
      <c r="N105" s="46"/>
      <c r="O105" s="46"/>
      <c r="P105" s="46"/>
      <c r="Q105" s="46" t="s">
        <v>195</v>
      </c>
      <c r="R105" s="52">
        <v>316994</v>
      </c>
      <c r="S105" s="51">
        <v>0</v>
      </c>
      <c r="T105" s="51" t="s">
        <v>590</v>
      </c>
      <c r="U105" s="52">
        <v>316994</v>
      </c>
      <c r="V105" s="46" t="s">
        <v>264</v>
      </c>
      <c r="W105" s="52">
        <v>0</v>
      </c>
      <c r="X105" s="52">
        <v>316994</v>
      </c>
      <c r="Y105" s="46"/>
      <c r="Z105" s="46"/>
      <c r="AA105" s="46"/>
      <c r="AB105" s="46"/>
      <c r="AC105" s="46"/>
      <c r="AD105" s="54"/>
      <c r="AE105" s="47">
        <v>44225</v>
      </c>
      <c r="AF105" s="46"/>
      <c r="AG105" s="46">
        <v>9</v>
      </c>
      <c r="AH105" s="46"/>
      <c r="AI105" s="46" t="s">
        <v>196</v>
      </c>
      <c r="AJ105" s="46">
        <v>1</v>
      </c>
      <c r="AK105" s="46">
        <v>21001231</v>
      </c>
      <c r="AL105" s="46">
        <v>20210407</v>
      </c>
      <c r="AM105" s="52">
        <v>316994</v>
      </c>
      <c r="AN105" s="52">
        <v>0</v>
      </c>
      <c r="AO105" s="46"/>
      <c r="AP105" s="46">
        <v>13062023</v>
      </c>
    </row>
    <row r="106" spans="1:42" x14ac:dyDescent="0.25">
      <c r="A106" s="46">
        <v>891300047</v>
      </c>
      <c r="B106" s="46" t="s">
        <v>193</v>
      </c>
      <c r="C106" s="46" t="s">
        <v>141</v>
      </c>
      <c r="D106" s="46">
        <v>39608</v>
      </c>
      <c r="E106" s="46" t="s">
        <v>141</v>
      </c>
      <c r="F106" s="46">
        <v>39608</v>
      </c>
      <c r="G106" s="46" t="s">
        <v>399</v>
      </c>
      <c r="H106" s="46" t="s">
        <v>533</v>
      </c>
      <c r="I106" s="47">
        <v>44525</v>
      </c>
      <c r="J106" s="52">
        <v>216994</v>
      </c>
      <c r="K106" s="52">
        <v>216994</v>
      </c>
      <c r="L106" s="46" t="s">
        <v>200</v>
      </c>
      <c r="M106" s="46" t="s">
        <v>709</v>
      </c>
      <c r="N106" s="46"/>
      <c r="O106" s="46"/>
      <c r="P106" s="46"/>
      <c r="Q106" s="46" t="s">
        <v>195</v>
      </c>
      <c r="R106" s="52">
        <v>216994</v>
      </c>
      <c r="S106" s="51">
        <v>0</v>
      </c>
      <c r="T106" s="51" t="s">
        <v>590</v>
      </c>
      <c r="U106" s="52">
        <v>216994</v>
      </c>
      <c r="V106" s="46" t="s">
        <v>265</v>
      </c>
      <c r="W106" s="52">
        <v>0</v>
      </c>
      <c r="X106" s="52">
        <v>216994</v>
      </c>
      <c r="Y106" s="46"/>
      <c r="Z106" s="46"/>
      <c r="AA106" s="46"/>
      <c r="AB106" s="46"/>
      <c r="AC106" s="46"/>
      <c r="AD106" s="54"/>
      <c r="AE106" s="47">
        <v>44525</v>
      </c>
      <c r="AF106" s="46"/>
      <c r="AG106" s="46">
        <v>9</v>
      </c>
      <c r="AH106" s="46"/>
      <c r="AI106" s="46" t="s">
        <v>196</v>
      </c>
      <c r="AJ106" s="46">
        <v>1</v>
      </c>
      <c r="AK106" s="46">
        <v>21001231</v>
      </c>
      <c r="AL106" s="46">
        <v>20220111</v>
      </c>
      <c r="AM106" s="52">
        <v>216994</v>
      </c>
      <c r="AN106" s="52">
        <v>0</v>
      </c>
      <c r="AO106" s="46"/>
      <c r="AP106" s="46">
        <v>13062023</v>
      </c>
    </row>
    <row r="107" spans="1:42" x14ac:dyDescent="0.25">
      <c r="A107" s="46">
        <v>891300047</v>
      </c>
      <c r="B107" s="46" t="s">
        <v>193</v>
      </c>
      <c r="C107" s="46" t="s">
        <v>141</v>
      </c>
      <c r="D107" s="46">
        <v>49672</v>
      </c>
      <c r="E107" s="46" t="s">
        <v>141</v>
      </c>
      <c r="F107" s="46">
        <v>49672</v>
      </c>
      <c r="G107" s="46" t="s">
        <v>400</v>
      </c>
      <c r="H107" s="46" t="s">
        <v>534</v>
      </c>
      <c r="I107" s="47">
        <v>44617</v>
      </c>
      <c r="J107" s="52">
        <v>297826</v>
      </c>
      <c r="K107" s="52">
        <v>297826</v>
      </c>
      <c r="L107" s="46" t="s">
        <v>200</v>
      </c>
      <c r="M107" s="46" t="s">
        <v>709</v>
      </c>
      <c r="N107" s="46"/>
      <c r="O107" s="46"/>
      <c r="P107" s="46"/>
      <c r="Q107" s="46" t="s">
        <v>195</v>
      </c>
      <c r="R107" s="52">
        <v>297826</v>
      </c>
      <c r="S107" s="51">
        <v>0</v>
      </c>
      <c r="T107" s="51" t="s">
        <v>590</v>
      </c>
      <c r="U107" s="52">
        <v>297826</v>
      </c>
      <c r="V107" s="46" t="s">
        <v>266</v>
      </c>
      <c r="W107" s="52">
        <v>0</v>
      </c>
      <c r="X107" s="52">
        <v>297826</v>
      </c>
      <c r="Y107" s="46"/>
      <c r="Z107" s="46"/>
      <c r="AA107" s="46"/>
      <c r="AB107" s="46"/>
      <c r="AC107" s="46"/>
      <c r="AD107" s="54"/>
      <c r="AE107" s="47">
        <v>44617</v>
      </c>
      <c r="AF107" s="46"/>
      <c r="AG107" s="46">
        <v>9</v>
      </c>
      <c r="AH107" s="46"/>
      <c r="AI107" s="46" t="s">
        <v>196</v>
      </c>
      <c r="AJ107" s="46">
        <v>1</v>
      </c>
      <c r="AK107" s="46">
        <v>21001231</v>
      </c>
      <c r="AL107" s="46">
        <v>20220317</v>
      </c>
      <c r="AM107" s="52">
        <v>297826</v>
      </c>
      <c r="AN107" s="52">
        <v>0</v>
      </c>
      <c r="AO107" s="46"/>
      <c r="AP107" s="46">
        <v>13062023</v>
      </c>
    </row>
    <row r="108" spans="1:42" x14ac:dyDescent="0.25">
      <c r="A108" s="46">
        <v>891300047</v>
      </c>
      <c r="B108" s="46" t="s">
        <v>193</v>
      </c>
      <c r="C108" s="46" t="s">
        <v>141</v>
      </c>
      <c r="D108" s="46">
        <v>50377</v>
      </c>
      <c r="E108" s="46" t="s">
        <v>141</v>
      </c>
      <c r="F108" s="46">
        <v>50377</v>
      </c>
      <c r="G108" s="46" t="s">
        <v>401</v>
      </c>
      <c r="H108" s="46" t="s">
        <v>535</v>
      </c>
      <c r="I108" s="47">
        <v>44623</v>
      </c>
      <c r="J108" s="52">
        <v>216994</v>
      </c>
      <c r="K108" s="52">
        <v>216994</v>
      </c>
      <c r="L108" s="46" t="s">
        <v>200</v>
      </c>
      <c r="M108" s="46" t="s">
        <v>709</v>
      </c>
      <c r="N108" s="46"/>
      <c r="O108" s="46"/>
      <c r="P108" s="46"/>
      <c r="Q108" s="46" t="s">
        <v>195</v>
      </c>
      <c r="R108" s="52">
        <v>216994</v>
      </c>
      <c r="S108" s="51">
        <v>0</v>
      </c>
      <c r="T108" s="51" t="s">
        <v>590</v>
      </c>
      <c r="U108" s="52">
        <v>216994</v>
      </c>
      <c r="V108" s="46" t="s">
        <v>267</v>
      </c>
      <c r="W108" s="52">
        <v>0</v>
      </c>
      <c r="X108" s="52">
        <v>216994</v>
      </c>
      <c r="Y108" s="46"/>
      <c r="Z108" s="46"/>
      <c r="AA108" s="46"/>
      <c r="AB108" s="46"/>
      <c r="AC108" s="46"/>
      <c r="AD108" s="54"/>
      <c r="AE108" s="47">
        <v>44623</v>
      </c>
      <c r="AF108" s="46"/>
      <c r="AG108" s="46">
        <v>9</v>
      </c>
      <c r="AH108" s="46"/>
      <c r="AI108" s="46" t="s">
        <v>196</v>
      </c>
      <c r="AJ108" s="46">
        <v>1</v>
      </c>
      <c r="AK108" s="46">
        <v>21001231</v>
      </c>
      <c r="AL108" s="46">
        <v>20220413</v>
      </c>
      <c r="AM108" s="52">
        <v>216994</v>
      </c>
      <c r="AN108" s="52">
        <v>0</v>
      </c>
      <c r="AO108" s="46"/>
      <c r="AP108" s="46">
        <v>13062023</v>
      </c>
    </row>
    <row r="109" spans="1:42" x14ac:dyDescent="0.25">
      <c r="A109" s="46">
        <v>891300047</v>
      </c>
      <c r="B109" s="46" t="s">
        <v>193</v>
      </c>
      <c r="C109" s="46" t="s">
        <v>141</v>
      </c>
      <c r="D109" s="46">
        <v>67092</v>
      </c>
      <c r="E109" s="46" t="s">
        <v>141</v>
      </c>
      <c r="F109" s="46">
        <v>67092</v>
      </c>
      <c r="G109" s="46" t="s">
        <v>402</v>
      </c>
      <c r="H109" s="46" t="s">
        <v>536</v>
      </c>
      <c r="I109" s="47">
        <v>44707</v>
      </c>
      <c r="J109" s="52">
        <v>203989</v>
      </c>
      <c r="K109" s="52">
        <v>203989</v>
      </c>
      <c r="L109" s="46" t="s">
        <v>200</v>
      </c>
      <c r="M109" s="46" t="s">
        <v>709</v>
      </c>
      <c r="N109" s="46"/>
      <c r="O109" s="46"/>
      <c r="P109" s="46"/>
      <c r="Q109" s="46" t="s">
        <v>195</v>
      </c>
      <c r="R109" s="52">
        <v>203989</v>
      </c>
      <c r="S109" s="51">
        <v>0</v>
      </c>
      <c r="T109" s="51" t="s">
        <v>590</v>
      </c>
      <c r="U109" s="52">
        <v>203989</v>
      </c>
      <c r="V109" s="46" t="s">
        <v>268</v>
      </c>
      <c r="W109" s="52">
        <v>0</v>
      </c>
      <c r="X109" s="52">
        <v>203989</v>
      </c>
      <c r="Y109" s="46"/>
      <c r="Z109" s="46"/>
      <c r="AA109" s="46"/>
      <c r="AB109" s="46"/>
      <c r="AC109" s="46"/>
      <c r="AD109" s="54"/>
      <c r="AE109" s="47">
        <v>44707</v>
      </c>
      <c r="AF109" s="46"/>
      <c r="AG109" s="46">
        <v>9</v>
      </c>
      <c r="AH109" s="46"/>
      <c r="AI109" s="46" t="s">
        <v>196</v>
      </c>
      <c r="AJ109" s="46">
        <v>2</v>
      </c>
      <c r="AK109" s="46">
        <v>21001231</v>
      </c>
      <c r="AL109" s="46">
        <v>20220722</v>
      </c>
      <c r="AM109" s="52">
        <v>203989</v>
      </c>
      <c r="AN109" s="52">
        <v>0</v>
      </c>
      <c r="AO109" s="46"/>
      <c r="AP109" s="46">
        <v>13062023</v>
      </c>
    </row>
    <row r="110" spans="1:42" x14ac:dyDescent="0.25">
      <c r="A110" s="46">
        <v>891300047</v>
      </c>
      <c r="B110" s="46" t="s">
        <v>193</v>
      </c>
      <c r="C110" s="46" t="s">
        <v>141</v>
      </c>
      <c r="D110" s="46">
        <v>86275</v>
      </c>
      <c r="E110" s="46" t="s">
        <v>141</v>
      </c>
      <c r="F110" s="46">
        <v>86275</v>
      </c>
      <c r="G110" s="46" t="s">
        <v>403</v>
      </c>
      <c r="H110" s="46" t="s">
        <v>537</v>
      </c>
      <c r="I110" s="47">
        <v>44808</v>
      </c>
      <c r="J110" s="52">
        <v>152101</v>
      </c>
      <c r="K110" s="52">
        <v>152101</v>
      </c>
      <c r="L110" s="46" t="s">
        <v>200</v>
      </c>
      <c r="M110" s="46" t="s">
        <v>709</v>
      </c>
      <c r="N110" s="46"/>
      <c r="O110" s="46"/>
      <c r="P110" s="46"/>
      <c r="Q110" s="46" t="s">
        <v>195</v>
      </c>
      <c r="R110" s="52">
        <v>152101</v>
      </c>
      <c r="S110" s="51">
        <v>0</v>
      </c>
      <c r="T110" s="51" t="s">
        <v>590</v>
      </c>
      <c r="U110" s="52">
        <v>152101</v>
      </c>
      <c r="V110" s="46" t="s">
        <v>269</v>
      </c>
      <c r="W110" s="52">
        <v>0</v>
      </c>
      <c r="X110" s="52">
        <v>152101</v>
      </c>
      <c r="Y110" s="46"/>
      <c r="Z110" s="46"/>
      <c r="AA110" s="46"/>
      <c r="AB110" s="46"/>
      <c r="AC110" s="46"/>
      <c r="AD110" s="54"/>
      <c r="AE110" s="47">
        <v>44808</v>
      </c>
      <c r="AF110" s="46"/>
      <c r="AG110" s="46">
        <v>9</v>
      </c>
      <c r="AH110" s="46"/>
      <c r="AI110" s="46" t="s">
        <v>196</v>
      </c>
      <c r="AJ110" s="46">
        <v>1</v>
      </c>
      <c r="AK110" s="46">
        <v>21001231</v>
      </c>
      <c r="AL110" s="46">
        <v>20221013</v>
      </c>
      <c r="AM110" s="52">
        <v>152101</v>
      </c>
      <c r="AN110" s="52">
        <v>0</v>
      </c>
      <c r="AO110" s="46"/>
      <c r="AP110" s="46">
        <v>13062023</v>
      </c>
    </row>
    <row r="111" spans="1:42" x14ac:dyDescent="0.25">
      <c r="A111" s="46">
        <v>891300047</v>
      </c>
      <c r="B111" s="46" t="s">
        <v>193</v>
      </c>
      <c r="C111" s="46" t="s">
        <v>141</v>
      </c>
      <c r="D111" s="46">
        <v>86584</v>
      </c>
      <c r="E111" s="46" t="s">
        <v>141</v>
      </c>
      <c r="F111" s="46">
        <v>86584</v>
      </c>
      <c r="G111" s="46" t="s">
        <v>404</v>
      </c>
      <c r="H111" s="46" t="s">
        <v>538</v>
      </c>
      <c r="I111" s="47">
        <v>44811</v>
      </c>
      <c r="J111" s="52">
        <v>60740</v>
      </c>
      <c r="K111" s="52">
        <v>60740</v>
      </c>
      <c r="L111" s="46" t="s">
        <v>200</v>
      </c>
      <c r="M111" s="46" t="s">
        <v>709</v>
      </c>
      <c r="N111" s="46"/>
      <c r="O111" s="46"/>
      <c r="P111" s="46"/>
      <c r="Q111" s="46" t="s">
        <v>195</v>
      </c>
      <c r="R111" s="52">
        <v>60740</v>
      </c>
      <c r="S111" s="51">
        <v>0</v>
      </c>
      <c r="T111" s="51" t="s">
        <v>590</v>
      </c>
      <c r="U111" s="52">
        <v>60740</v>
      </c>
      <c r="V111" s="46" t="s">
        <v>270</v>
      </c>
      <c r="W111" s="52">
        <v>0</v>
      </c>
      <c r="X111" s="52">
        <v>60740</v>
      </c>
      <c r="Y111" s="46"/>
      <c r="Z111" s="46"/>
      <c r="AA111" s="46"/>
      <c r="AB111" s="46"/>
      <c r="AC111" s="46"/>
      <c r="AD111" s="54"/>
      <c r="AE111" s="47">
        <v>44811</v>
      </c>
      <c r="AF111" s="46"/>
      <c r="AG111" s="46">
        <v>9</v>
      </c>
      <c r="AH111" s="46"/>
      <c r="AI111" s="46" t="s">
        <v>196</v>
      </c>
      <c r="AJ111" s="46">
        <v>1</v>
      </c>
      <c r="AK111" s="46">
        <v>21001231</v>
      </c>
      <c r="AL111" s="46">
        <v>20221013</v>
      </c>
      <c r="AM111" s="52">
        <v>60740</v>
      </c>
      <c r="AN111" s="52">
        <v>0</v>
      </c>
      <c r="AO111" s="46"/>
      <c r="AP111" s="46">
        <v>13062023</v>
      </c>
    </row>
    <row r="112" spans="1:42" x14ac:dyDescent="0.25">
      <c r="A112" s="46">
        <v>891300047</v>
      </c>
      <c r="B112" s="46" t="s">
        <v>193</v>
      </c>
      <c r="C112" s="46" t="s">
        <v>141</v>
      </c>
      <c r="D112" s="46">
        <v>89290</v>
      </c>
      <c r="E112" s="46" t="s">
        <v>141</v>
      </c>
      <c r="F112" s="46">
        <v>89290</v>
      </c>
      <c r="G112" s="46" t="s">
        <v>405</v>
      </c>
      <c r="H112" s="46" t="s">
        <v>539</v>
      </c>
      <c r="I112" s="47">
        <v>44828</v>
      </c>
      <c r="J112" s="52">
        <v>17223</v>
      </c>
      <c r="K112" s="52">
        <v>17223</v>
      </c>
      <c r="L112" s="46" t="s">
        <v>200</v>
      </c>
      <c r="M112" s="46" t="s">
        <v>709</v>
      </c>
      <c r="N112" s="46"/>
      <c r="O112" s="46"/>
      <c r="P112" s="46"/>
      <c r="Q112" s="46" t="s">
        <v>195</v>
      </c>
      <c r="R112" s="52">
        <v>17223</v>
      </c>
      <c r="S112" s="51">
        <v>0</v>
      </c>
      <c r="T112" s="51" t="s">
        <v>590</v>
      </c>
      <c r="U112" s="52">
        <v>17223</v>
      </c>
      <c r="V112" s="46" t="s">
        <v>271</v>
      </c>
      <c r="W112" s="52">
        <v>0</v>
      </c>
      <c r="X112" s="52">
        <v>17223</v>
      </c>
      <c r="Y112" s="46"/>
      <c r="Z112" s="46"/>
      <c r="AA112" s="46"/>
      <c r="AB112" s="46"/>
      <c r="AC112" s="46"/>
      <c r="AD112" s="54"/>
      <c r="AE112" s="47">
        <v>44828</v>
      </c>
      <c r="AF112" s="46"/>
      <c r="AG112" s="46">
        <v>9</v>
      </c>
      <c r="AH112" s="46"/>
      <c r="AI112" s="46" t="s">
        <v>196</v>
      </c>
      <c r="AJ112" s="46">
        <v>1</v>
      </c>
      <c r="AK112" s="46">
        <v>21001231</v>
      </c>
      <c r="AL112" s="46">
        <v>20221013</v>
      </c>
      <c r="AM112" s="52">
        <v>17223</v>
      </c>
      <c r="AN112" s="52">
        <v>0</v>
      </c>
      <c r="AO112" s="46"/>
      <c r="AP112" s="46">
        <v>13062023</v>
      </c>
    </row>
    <row r="113" spans="1:42" x14ac:dyDescent="0.25">
      <c r="A113" s="46">
        <v>891300047</v>
      </c>
      <c r="B113" s="46" t="s">
        <v>193</v>
      </c>
      <c r="C113" s="46" t="s">
        <v>141</v>
      </c>
      <c r="D113" s="46">
        <v>96023</v>
      </c>
      <c r="E113" s="46" t="s">
        <v>141</v>
      </c>
      <c r="F113" s="46">
        <v>96023</v>
      </c>
      <c r="G113" s="46" t="s">
        <v>406</v>
      </c>
      <c r="H113" s="46" t="s">
        <v>540</v>
      </c>
      <c r="I113" s="47">
        <v>44861</v>
      </c>
      <c r="J113" s="52">
        <v>17223</v>
      </c>
      <c r="K113" s="52">
        <v>17223</v>
      </c>
      <c r="L113" s="46" t="s">
        <v>200</v>
      </c>
      <c r="M113" s="46" t="s">
        <v>709</v>
      </c>
      <c r="N113" s="46"/>
      <c r="O113" s="46"/>
      <c r="P113" s="46"/>
      <c r="Q113" s="46" t="s">
        <v>195</v>
      </c>
      <c r="R113" s="52">
        <v>17223</v>
      </c>
      <c r="S113" s="51">
        <v>0</v>
      </c>
      <c r="T113" s="51" t="s">
        <v>590</v>
      </c>
      <c r="U113" s="52">
        <v>17223</v>
      </c>
      <c r="V113" s="46" t="s">
        <v>272</v>
      </c>
      <c r="W113" s="52">
        <v>0</v>
      </c>
      <c r="X113" s="52">
        <v>17223</v>
      </c>
      <c r="Y113" s="46"/>
      <c r="Z113" s="46"/>
      <c r="AA113" s="46"/>
      <c r="AB113" s="46"/>
      <c r="AC113" s="46"/>
      <c r="AD113" s="54"/>
      <c r="AE113" s="47">
        <v>44861</v>
      </c>
      <c r="AF113" s="46"/>
      <c r="AG113" s="46">
        <v>9</v>
      </c>
      <c r="AH113" s="46"/>
      <c r="AI113" s="46" t="s">
        <v>196</v>
      </c>
      <c r="AJ113" s="46">
        <v>1</v>
      </c>
      <c r="AK113" s="46">
        <v>21001231</v>
      </c>
      <c r="AL113" s="46">
        <v>20221115</v>
      </c>
      <c r="AM113" s="52">
        <v>17223</v>
      </c>
      <c r="AN113" s="52">
        <v>0</v>
      </c>
      <c r="AO113" s="46"/>
      <c r="AP113" s="46">
        <v>13062023</v>
      </c>
    </row>
    <row r="114" spans="1:42" x14ac:dyDescent="0.25">
      <c r="A114" s="46">
        <v>891300047</v>
      </c>
      <c r="B114" s="46" t="s">
        <v>193</v>
      </c>
      <c r="C114" s="46" t="s">
        <v>141</v>
      </c>
      <c r="D114" s="46">
        <v>98233</v>
      </c>
      <c r="E114" s="46" t="s">
        <v>141</v>
      </c>
      <c r="F114" s="46">
        <v>98233</v>
      </c>
      <c r="G114" s="46" t="s">
        <v>407</v>
      </c>
      <c r="H114" s="46" t="s">
        <v>541</v>
      </c>
      <c r="I114" s="47">
        <v>44874</v>
      </c>
      <c r="J114" s="52">
        <v>673976</v>
      </c>
      <c r="K114" s="52">
        <v>673976</v>
      </c>
      <c r="L114" s="46" t="s">
        <v>200</v>
      </c>
      <c r="M114" s="46" t="s">
        <v>709</v>
      </c>
      <c r="N114" s="46"/>
      <c r="O114" s="46"/>
      <c r="P114" s="46"/>
      <c r="Q114" s="46" t="s">
        <v>195</v>
      </c>
      <c r="R114" s="52">
        <v>673976</v>
      </c>
      <c r="S114" s="51">
        <v>0</v>
      </c>
      <c r="T114" s="51" t="s">
        <v>590</v>
      </c>
      <c r="U114" s="52">
        <v>673976</v>
      </c>
      <c r="V114" s="46" t="s">
        <v>273</v>
      </c>
      <c r="W114" s="52">
        <v>0</v>
      </c>
      <c r="X114" s="52">
        <v>673976</v>
      </c>
      <c r="Y114" s="46"/>
      <c r="Z114" s="46"/>
      <c r="AA114" s="46"/>
      <c r="AB114" s="46"/>
      <c r="AC114" s="46"/>
      <c r="AD114" s="54"/>
      <c r="AE114" s="47">
        <v>44874</v>
      </c>
      <c r="AF114" s="46"/>
      <c r="AG114" s="46">
        <v>9</v>
      </c>
      <c r="AH114" s="46"/>
      <c r="AI114" s="46" t="s">
        <v>196</v>
      </c>
      <c r="AJ114" s="46">
        <v>1</v>
      </c>
      <c r="AK114" s="46">
        <v>21001231</v>
      </c>
      <c r="AL114" s="46">
        <v>20221219</v>
      </c>
      <c r="AM114" s="52">
        <v>673976</v>
      </c>
      <c r="AN114" s="52">
        <v>0</v>
      </c>
      <c r="AO114" s="46"/>
      <c r="AP114" s="46">
        <v>13062023</v>
      </c>
    </row>
    <row r="115" spans="1:42" x14ac:dyDescent="0.25">
      <c r="A115" s="46">
        <v>891300047</v>
      </c>
      <c r="B115" s="46" t="s">
        <v>193</v>
      </c>
      <c r="C115" s="46" t="s">
        <v>141</v>
      </c>
      <c r="D115" s="46">
        <v>100033</v>
      </c>
      <c r="E115" s="46" t="s">
        <v>141</v>
      </c>
      <c r="F115" s="46">
        <v>100033</v>
      </c>
      <c r="G115" s="46" t="s">
        <v>408</v>
      </c>
      <c r="H115" s="46" t="s">
        <v>542</v>
      </c>
      <c r="I115" s="47">
        <v>44888</v>
      </c>
      <c r="J115" s="52">
        <v>216994</v>
      </c>
      <c r="K115" s="52">
        <v>216994</v>
      </c>
      <c r="L115" s="46" t="s">
        <v>200</v>
      </c>
      <c r="M115" s="46" t="s">
        <v>709</v>
      </c>
      <c r="N115" s="46"/>
      <c r="O115" s="46"/>
      <c r="P115" s="46"/>
      <c r="Q115" s="46" t="s">
        <v>195</v>
      </c>
      <c r="R115" s="52">
        <v>216994</v>
      </c>
      <c r="S115" s="51">
        <v>0</v>
      </c>
      <c r="T115" s="51" t="s">
        <v>590</v>
      </c>
      <c r="U115" s="52">
        <v>216994</v>
      </c>
      <c r="V115" s="46" t="s">
        <v>274</v>
      </c>
      <c r="W115" s="52">
        <v>0</v>
      </c>
      <c r="X115" s="52">
        <v>216994</v>
      </c>
      <c r="Y115" s="46"/>
      <c r="Z115" s="46"/>
      <c r="AA115" s="46"/>
      <c r="AB115" s="46"/>
      <c r="AC115" s="46"/>
      <c r="AD115" s="54"/>
      <c r="AE115" s="47">
        <v>44888</v>
      </c>
      <c r="AF115" s="46"/>
      <c r="AG115" s="46">
        <v>9</v>
      </c>
      <c r="AH115" s="46"/>
      <c r="AI115" s="46" t="s">
        <v>196</v>
      </c>
      <c r="AJ115" s="46">
        <v>1</v>
      </c>
      <c r="AK115" s="46">
        <v>21001231</v>
      </c>
      <c r="AL115" s="46">
        <v>20221219</v>
      </c>
      <c r="AM115" s="52">
        <v>216994</v>
      </c>
      <c r="AN115" s="52">
        <v>0</v>
      </c>
      <c r="AO115" s="46"/>
      <c r="AP115" s="46">
        <v>13062023</v>
      </c>
    </row>
    <row r="116" spans="1:42" x14ac:dyDescent="0.25">
      <c r="A116" s="46">
        <v>891300047</v>
      </c>
      <c r="B116" s="46" t="s">
        <v>193</v>
      </c>
      <c r="C116" s="46" t="s">
        <v>141</v>
      </c>
      <c r="D116" s="46">
        <v>107733</v>
      </c>
      <c r="E116" s="46" t="s">
        <v>141</v>
      </c>
      <c r="F116" s="46">
        <v>107733</v>
      </c>
      <c r="G116" s="46" t="s">
        <v>409</v>
      </c>
      <c r="H116" s="46" t="s">
        <v>543</v>
      </c>
      <c r="I116" s="47">
        <v>44936</v>
      </c>
      <c r="J116" s="52">
        <v>80863</v>
      </c>
      <c r="K116" s="52">
        <v>80863</v>
      </c>
      <c r="L116" s="46" t="s">
        <v>200</v>
      </c>
      <c r="M116" s="46" t="s">
        <v>709</v>
      </c>
      <c r="N116" s="46"/>
      <c r="O116" s="46"/>
      <c r="P116" s="46"/>
      <c r="Q116" s="46" t="s">
        <v>195</v>
      </c>
      <c r="R116" s="52">
        <v>80863</v>
      </c>
      <c r="S116" s="51">
        <v>0</v>
      </c>
      <c r="T116" s="51" t="s">
        <v>590</v>
      </c>
      <c r="U116" s="52">
        <v>80863</v>
      </c>
      <c r="V116" s="46" t="s">
        <v>275</v>
      </c>
      <c r="W116" s="52">
        <v>0</v>
      </c>
      <c r="X116" s="52">
        <v>80863</v>
      </c>
      <c r="Y116" s="46"/>
      <c r="Z116" s="46"/>
      <c r="AA116" s="46"/>
      <c r="AB116" s="46"/>
      <c r="AC116" s="46"/>
      <c r="AD116" s="54"/>
      <c r="AE116" s="47">
        <v>44936</v>
      </c>
      <c r="AF116" s="46"/>
      <c r="AG116" s="46">
        <v>9</v>
      </c>
      <c r="AH116" s="46"/>
      <c r="AI116" s="46" t="s">
        <v>196</v>
      </c>
      <c r="AJ116" s="46">
        <v>1</v>
      </c>
      <c r="AK116" s="46">
        <v>21001231</v>
      </c>
      <c r="AL116" s="46">
        <v>20230210</v>
      </c>
      <c r="AM116" s="52">
        <v>80863</v>
      </c>
      <c r="AN116" s="52">
        <v>0</v>
      </c>
      <c r="AO116" s="46"/>
      <c r="AP116" s="46">
        <v>13062023</v>
      </c>
    </row>
    <row r="117" spans="1:42" x14ac:dyDescent="0.25">
      <c r="A117" s="46">
        <v>891300047</v>
      </c>
      <c r="B117" s="46" t="s">
        <v>193</v>
      </c>
      <c r="C117" s="46" t="s">
        <v>141</v>
      </c>
      <c r="D117" s="46">
        <v>108078</v>
      </c>
      <c r="E117" s="46" t="s">
        <v>141</v>
      </c>
      <c r="F117" s="46">
        <v>108078</v>
      </c>
      <c r="G117" s="46" t="s">
        <v>410</v>
      </c>
      <c r="H117" s="46" t="s">
        <v>544</v>
      </c>
      <c r="I117" s="47">
        <v>44936</v>
      </c>
      <c r="J117" s="52">
        <v>48106</v>
      </c>
      <c r="K117" s="52">
        <v>48106</v>
      </c>
      <c r="L117" s="46" t="s">
        <v>200</v>
      </c>
      <c r="M117" s="46" t="s">
        <v>709</v>
      </c>
      <c r="N117" s="46"/>
      <c r="O117" s="46"/>
      <c r="P117" s="46"/>
      <c r="Q117" s="46" t="s">
        <v>195</v>
      </c>
      <c r="R117" s="52">
        <v>48106</v>
      </c>
      <c r="S117" s="51">
        <v>0</v>
      </c>
      <c r="T117" s="51" t="s">
        <v>590</v>
      </c>
      <c r="U117" s="52">
        <v>48106</v>
      </c>
      <c r="V117" s="46" t="s">
        <v>276</v>
      </c>
      <c r="W117" s="52">
        <v>0</v>
      </c>
      <c r="X117" s="52">
        <v>48106</v>
      </c>
      <c r="Y117" s="46"/>
      <c r="Z117" s="46"/>
      <c r="AA117" s="46"/>
      <c r="AB117" s="46"/>
      <c r="AC117" s="46"/>
      <c r="AD117" s="54"/>
      <c r="AE117" s="47">
        <v>44936</v>
      </c>
      <c r="AF117" s="46"/>
      <c r="AG117" s="46">
        <v>9</v>
      </c>
      <c r="AH117" s="46"/>
      <c r="AI117" s="46" t="s">
        <v>196</v>
      </c>
      <c r="AJ117" s="46">
        <v>1</v>
      </c>
      <c r="AK117" s="46">
        <v>21001231</v>
      </c>
      <c r="AL117" s="46">
        <v>20230210</v>
      </c>
      <c r="AM117" s="52">
        <v>48106</v>
      </c>
      <c r="AN117" s="52">
        <v>0</v>
      </c>
      <c r="AO117" s="46"/>
      <c r="AP117" s="46">
        <v>13062023</v>
      </c>
    </row>
    <row r="118" spans="1:42" x14ac:dyDescent="0.25">
      <c r="A118" s="46">
        <v>891300047</v>
      </c>
      <c r="B118" s="46" t="s">
        <v>193</v>
      </c>
      <c r="C118" s="46" t="s">
        <v>142</v>
      </c>
      <c r="D118" s="46">
        <v>433</v>
      </c>
      <c r="E118" s="46" t="s">
        <v>142</v>
      </c>
      <c r="F118" s="46">
        <v>433</v>
      </c>
      <c r="G118" s="46" t="s">
        <v>411</v>
      </c>
      <c r="H118" s="46" t="s">
        <v>545</v>
      </c>
      <c r="I118" s="47">
        <v>44918</v>
      </c>
      <c r="J118" s="52">
        <v>43888</v>
      </c>
      <c r="K118" s="52">
        <v>43888</v>
      </c>
      <c r="L118" s="46" t="s">
        <v>200</v>
      </c>
      <c r="M118" s="46" t="s">
        <v>709</v>
      </c>
      <c r="N118" s="46"/>
      <c r="O118" s="46"/>
      <c r="P118" s="46"/>
      <c r="Q118" s="46" t="s">
        <v>195</v>
      </c>
      <c r="R118" s="52">
        <v>43888</v>
      </c>
      <c r="S118" s="51">
        <v>0</v>
      </c>
      <c r="T118" s="51" t="s">
        <v>590</v>
      </c>
      <c r="U118" s="52">
        <v>43888</v>
      </c>
      <c r="V118" s="46" t="s">
        <v>277</v>
      </c>
      <c r="W118" s="52">
        <v>0</v>
      </c>
      <c r="X118" s="52">
        <v>43888</v>
      </c>
      <c r="Y118" s="46"/>
      <c r="Z118" s="46"/>
      <c r="AA118" s="46"/>
      <c r="AB118" s="46"/>
      <c r="AC118" s="46"/>
      <c r="AD118" s="54"/>
      <c r="AE118" s="47">
        <v>44918</v>
      </c>
      <c r="AF118" s="46"/>
      <c r="AG118" s="46">
        <v>9</v>
      </c>
      <c r="AH118" s="46"/>
      <c r="AI118" s="46" t="s">
        <v>196</v>
      </c>
      <c r="AJ118" s="46">
        <v>1</v>
      </c>
      <c r="AK118" s="46">
        <v>21001231</v>
      </c>
      <c r="AL118" s="46">
        <v>20230117</v>
      </c>
      <c r="AM118" s="52">
        <v>43888</v>
      </c>
      <c r="AN118" s="52">
        <v>0</v>
      </c>
      <c r="AO118" s="46"/>
      <c r="AP118" s="46">
        <v>13062023</v>
      </c>
    </row>
    <row r="119" spans="1:42" x14ac:dyDescent="0.25">
      <c r="A119" s="46">
        <v>891300047</v>
      </c>
      <c r="B119" s="46" t="s">
        <v>193</v>
      </c>
      <c r="C119" s="46" t="s">
        <v>141</v>
      </c>
      <c r="D119" s="46">
        <v>78529</v>
      </c>
      <c r="E119" s="46" t="s">
        <v>141</v>
      </c>
      <c r="F119" s="46">
        <v>78529</v>
      </c>
      <c r="G119" s="46" t="s">
        <v>412</v>
      </c>
      <c r="H119" s="46" t="s">
        <v>546</v>
      </c>
      <c r="I119" s="47">
        <v>44765</v>
      </c>
      <c r="J119" s="52">
        <v>250267</v>
      </c>
      <c r="K119" s="52">
        <v>250267</v>
      </c>
      <c r="L119" s="46" t="s">
        <v>200</v>
      </c>
      <c r="M119" s="46" t="s">
        <v>709</v>
      </c>
      <c r="N119" s="46"/>
      <c r="O119" s="46"/>
      <c r="P119" s="46"/>
      <c r="Q119" s="46" t="s">
        <v>195</v>
      </c>
      <c r="R119" s="52">
        <v>250267</v>
      </c>
      <c r="S119" s="51">
        <v>0</v>
      </c>
      <c r="T119" s="51" t="s">
        <v>590</v>
      </c>
      <c r="U119" s="52">
        <v>250267</v>
      </c>
      <c r="V119" s="46" t="s">
        <v>278</v>
      </c>
      <c r="W119" s="52">
        <v>0</v>
      </c>
      <c r="X119" s="52">
        <v>250267</v>
      </c>
      <c r="Y119" s="46"/>
      <c r="Z119" s="46"/>
      <c r="AA119" s="46"/>
      <c r="AB119" s="46"/>
      <c r="AC119" s="46"/>
      <c r="AD119" s="54"/>
      <c r="AE119" s="47">
        <v>44765</v>
      </c>
      <c r="AF119" s="46"/>
      <c r="AG119" s="46">
        <v>9</v>
      </c>
      <c r="AH119" s="46"/>
      <c r="AI119" s="46" t="s">
        <v>196</v>
      </c>
      <c r="AJ119" s="46">
        <v>1</v>
      </c>
      <c r="AK119" s="46">
        <v>21001231</v>
      </c>
      <c r="AL119" s="46">
        <v>20220811</v>
      </c>
      <c r="AM119" s="52">
        <v>250267</v>
      </c>
      <c r="AN119" s="52">
        <v>0</v>
      </c>
      <c r="AO119" s="46"/>
      <c r="AP119" s="46">
        <v>13062023</v>
      </c>
    </row>
    <row r="120" spans="1:42" x14ac:dyDescent="0.25">
      <c r="A120" s="46">
        <v>891300047</v>
      </c>
      <c r="B120" s="46" t="s">
        <v>193</v>
      </c>
      <c r="C120" s="46" t="s">
        <v>142</v>
      </c>
      <c r="D120" s="46">
        <v>13618</v>
      </c>
      <c r="E120" s="46" t="s">
        <v>142</v>
      </c>
      <c r="F120" s="46">
        <v>13618</v>
      </c>
      <c r="G120" s="46" t="s">
        <v>413</v>
      </c>
      <c r="H120" s="46" t="s">
        <v>547</v>
      </c>
      <c r="I120" s="47">
        <v>45007</v>
      </c>
      <c r="J120" s="52">
        <v>3195034</v>
      </c>
      <c r="K120" s="52">
        <v>3195034</v>
      </c>
      <c r="L120" s="46" t="s">
        <v>200</v>
      </c>
      <c r="M120" s="46" t="s">
        <v>709</v>
      </c>
      <c r="N120" s="46"/>
      <c r="O120" s="46"/>
      <c r="P120" s="46"/>
      <c r="Q120" s="46" t="s">
        <v>195</v>
      </c>
      <c r="R120" s="52">
        <v>3195034</v>
      </c>
      <c r="S120" s="51">
        <v>0</v>
      </c>
      <c r="T120" s="51" t="s">
        <v>590</v>
      </c>
      <c r="U120" s="52">
        <v>3195034</v>
      </c>
      <c r="V120" s="46" t="s">
        <v>279</v>
      </c>
      <c r="W120" s="52">
        <v>0</v>
      </c>
      <c r="X120" s="52">
        <v>3195034</v>
      </c>
      <c r="Y120" s="46"/>
      <c r="Z120" s="46"/>
      <c r="AA120" s="46"/>
      <c r="AB120" s="46"/>
      <c r="AC120" s="46"/>
      <c r="AD120" s="54"/>
      <c r="AE120" s="47">
        <v>45007</v>
      </c>
      <c r="AF120" s="46"/>
      <c r="AG120" s="46">
        <v>9</v>
      </c>
      <c r="AH120" s="46"/>
      <c r="AI120" s="46" t="s">
        <v>196</v>
      </c>
      <c r="AJ120" s="46">
        <v>1</v>
      </c>
      <c r="AK120" s="46">
        <v>21001231</v>
      </c>
      <c r="AL120" s="46">
        <v>20230413</v>
      </c>
      <c r="AM120" s="52">
        <v>3195034</v>
      </c>
      <c r="AN120" s="52">
        <v>0</v>
      </c>
      <c r="AO120" s="46"/>
      <c r="AP120" s="46">
        <v>13062023</v>
      </c>
    </row>
    <row r="121" spans="1:42" x14ac:dyDescent="0.25">
      <c r="A121" s="46">
        <v>891300047</v>
      </c>
      <c r="B121" s="46" t="s">
        <v>193</v>
      </c>
      <c r="C121" s="46" t="s">
        <v>142</v>
      </c>
      <c r="D121" s="46">
        <v>14176</v>
      </c>
      <c r="E121" s="46" t="s">
        <v>142</v>
      </c>
      <c r="F121" s="46">
        <v>14176</v>
      </c>
      <c r="G121" s="46" t="s">
        <v>414</v>
      </c>
      <c r="H121" s="46" t="s">
        <v>548</v>
      </c>
      <c r="I121" s="47">
        <v>45008</v>
      </c>
      <c r="J121" s="52">
        <v>1246621</v>
      </c>
      <c r="K121" s="52">
        <v>411463</v>
      </c>
      <c r="L121" s="46" t="s">
        <v>200</v>
      </c>
      <c r="M121" s="46" t="s">
        <v>710</v>
      </c>
      <c r="N121" s="46"/>
      <c r="O121" s="46"/>
      <c r="P121" s="46"/>
      <c r="Q121" s="46" t="s">
        <v>195</v>
      </c>
      <c r="R121" s="52">
        <v>1246621</v>
      </c>
      <c r="S121" s="51">
        <v>0</v>
      </c>
      <c r="T121" s="51" t="s">
        <v>614</v>
      </c>
      <c r="U121" s="52">
        <v>411463</v>
      </c>
      <c r="V121" s="46" t="s">
        <v>280</v>
      </c>
      <c r="W121" s="52">
        <v>835158</v>
      </c>
      <c r="X121" s="52">
        <v>411463</v>
      </c>
      <c r="Y121" s="46"/>
      <c r="Z121" s="46"/>
      <c r="AA121" s="46"/>
      <c r="AB121" s="46"/>
      <c r="AC121" s="46"/>
      <c r="AD121" s="54">
        <v>223273353378146</v>
      </c>
      <c r="AE121" s="47">
        <v>45008</v>
      </c>
      <c r="AF121" s="46"/>
      <c r="AG121" s="46">
        <v>9</v>
      </c>
      <c r="AH121" s="46"/>
      <c r="AI121" s="46" t="s">
        <v>196</v>
      </c>
      <c r="AJ121" s="46">
        <v>1</v>
      </c>
      <c r="AK121" s="46">
        <v>21001231</v>
      </c>
      <c r="AL121" s="46">
        <v>20230502</v>
      </c>
      <c r="AM121" s="52">
        <v>1246621</v>
      </c>
      <c r="AN121" s="52">
        <v>0</v>
      </c>
      <c r="AO121" s="46"/>
      <c r="AP121" s="46">
        <v>13062023</v>
      </c>
    </row>
    <row r="122" spans="1:42" x14ac:dyDescent="0.25">
      <c r="A122" s="46">
        <v>891300047</v>
      </c>
      <c r="B122" s="46" t="s">
        <v>193</v>
      </c>
      <c r="C122" s="46" t="s">
        <v>142</v>
      </c>
      <c r="D122" s="46">
        <v>14191</v>
      </c>
      <c r="E122" s="46" t="s">
        <v>142</v>
      </c>
      <c r="F122" s="46">
        <v>14191</v>
      </c>
      <c r="G122" s="46" t="s">
        <v>415</v>
      </c>
      <c r="H122" s="46" t="s">
        <v>549</v>
      </c>
      <c r="I122" s="47">
        <v>45008</v>
      </c>
      <c r="J122" s="52">
        <v>3404459</v>
      </c>
      <c r="K122" s="52">
        <v>3404459</v>
      </c>
      <c r="L122" s="46" t="s">
        <v>200</v>
      </c>
      <c r="M122" s="46" t="s">
        <v>709</v>
      </c>
      <c r="N122" s="46"/>
      <c r="O122" s="46"/>
      <c r="P122" s="46"/>
      <c r="Q122" s="46" t="s">
        <v>195</v>
      </c>
      <c r="R122" s="52">
        <v>3404459</v>
      </c>
      <c r="S122" s="51">
        <v>0</v>
      </c>
      <c r="T122" s="51" t="s">
        <v>590</v>
      </c>
      <c r="U122" s="52">
        <v>3404459</v>
      </c>
      <c r="V122" s="46" t="s">
        <v>281</v>
      </c>
      <c r="W122" s="52">
        <v>0</v>
      </c>
      <c r="X122" s="52">
        <v>3404459</v>
      </c>
      <c r="Y122" s="46"/>
      <c r="Z122" s="46"/>
      <c r="AA122" s="46"/>
      <c r="AB122" s="46"/>
      <c r="AC122" s="46"/>
      <c r="AD122" s="54"/>
      <c r="AE122" s="47">
        <v>45008</v>
      </c>
      <c r="AF122" s="46"/>
      <c r="AG122" s="46">
        <v>9</v>
      </c>
      <c r="AH122" s="46"/>
      <c r="AI122" s="46" t="s">
        <v>196</v>
      </c>
      <c r="AJ122" s="46">
        <v>1</v>
      </c>
      <c r="AK122" s="46">
        <v>21001231</v>
      </c>
      <c r="AL122" s="46">
        <v>20230502</v>
      </c>
      <c r="AM122" s="52">
        <v>3404459</v>
      </c>
      <c r="AN122" s="52">
        <v>0</v>
      </c>
      <c r="AO122" s="46"/>
      <c r="AP122" s="46">
        <v>13062023</v>
      </c>
    </row>
    <row r="123" spans="1:42" x14ac:dyDescent="0.25">
      <c r="A123" s="46">
        <v>891300047</v>
      </c>
      <c r="B123" s="46" t="s">
        <v>193</v>
      </c>
      <c r="C123" s="46" t="s">
        <v>142</v>
      </c>
      <c r="D123" s="46">
        <v>14196</v>
      </c>
      <c r="E123" s="46" t="s">
        <v>142</v>
      </c>
      <c r="F123" s="46">
        <v>14196</v>
      </c>
      <c r="G123" s="46" t="s">
        <v>416</v>
      </c>
      <c r="H123" s="46" t="s">
        <v>550</v>
      </c>
      <c r="I123" s="47">
        <v>45008</v>
      </c>
      <c r="J123" s="52">
        <v>2143082</v>
      </c>
      <c r="K123" s="52">
        <v>2143082</v>
      </c>
      <c r="L123" s="46" t="s">
        <v>200</v>
      </c>
      <c r="M123" s="46" t="s">
        <v>709</v>
      </c>
      <c r="N123" s="46"/>
      <c r="O123" s="46"/>
      <c r="P123" s="46"/>
      <c r="Q123" s="46" t="s">
        <v>195</v>
      </c>
      <c r="R123" s="52">
        <v>2143082</v>
      </c>
      <c r="S123" s="51">
        <v>0</v>
      </c>
      <c r="T123" s="51" t="s">
        <v>590</v>
      </c>
      <c r="U123" s="52">
        <v>2143082</v>
      </c>
      <c r="V123" s="46" t="s">
        <v>282</v>
      </c>
      <c r="W123" s="52">
        <v>0</v>
      </c>
      <c r="X123" s="52">
        <v>2143082</v>
      </c>
      <c r="Y123" s="46"/>
      <c r="Z123" s="46"/>
      <c r="AA123" s="46"/>
      <c r="AB123" s="46"/>
      <c r="AC123" s="46"/>
      <c r="AD123" s="54"/>
      <c r="AE123" s="47">
        <v>45008</v>
      </c>
      <c r="AF123" s="46"/>
      <c r="AG123" s="46">
        <v>9</v>
      </c>
      <c r="AH123" s="46"/>
      <c r="AI123" s="46" t="s">
        <v>196</v>
      </c>
      <c r="AJ123" s="46">
        <v>1</v>
      </c>
      <c r="AK123" s="46">
        <v>21001231</v>
      </c>
      <c r="AL123" s="46">
        <v>20230502</v>
      </c>
      <c r="AM123" s="52">
        <v>2143082</v>
      </c>
      <c r="AN123" s="52">
        <v>0</v>
      </c>
      <c r="AO123" s="46"/>
      <c r="AP123" s="46">
        <v>13062023</v>
      </c>
    </row>
    <row r="124" spans="1:42" x14ac:dyDescent="0.25">
      <c r="A124" s="46">
        <v>891300047</v>
      </c>
      <c r="B124" s="46" t="s">
        <v>193</v>
      </c>
      <c r="C124" s="46" t="s">
        <v>142</v>
      </c>
      <c r="D124" s="46">
        <v>689</v>
      </c>
      <c r="E124" s="46" t="s">
        <v>142</v>
      </c>
      <c r="F124" s="46">
        <v>689</v>
      </c>
      <c r="G124" s="46" t="s">
        <v>417</v>
      </c>
      <c r="H124" s="46" t="s">
        <v>551</v>
      </c>
      <c r="I124" s="47">
        <v>44925</v>
      </c>
      <c r="J124" s="52">
        <v>17223</v>
      </c>
      <c r="K124" s="52">
        <v>17223</v>
      </c>
      <c r="L124" s="46" t="s">
        <v>200</v>
      </c>
      <c r="M124" s="46" t="s">
        <v>709</v>
      </c>
      <c r="N124" s="46"/>
      <c r="O124" s="46"/>
      <c r="P124" s="46"/>
      <c r="Q124" s="46" t="s">
        <v>195</v>
      </c>
      <c r="R124" s="52">
        <v>17223</v>
      </c>
      <c r="S124" s="51">
        <v>0</v>
      </c>
      <c r="T124" s="51" t="s">
        <v>590</v>
      </c>
      <c r="U124" s="52">
        <v>17223</v>
      </c>
      <c r="V124" s="46" t="s">
        <v>283</v>
      </c>
      <c r="W124" s="52">
        <v>0</v>
      </c>
      <c r="X124" s="52">
        <v>17223</v>
      </c>
      <c r="Y124" s="46"/>
      <c r="Z124" s="46"/>
      <c r="AA124" s="46"/>
      <c r="AB124" s="46"/>
      <c r="AC124" s="46"/>
      <c r="AD124" s="54"/>
      <c r="AE124" s="47">
        <v>44925</v>
      </c>
      <c r="AF124" s="46"/>
      <c r="AG124" s="46">
        <v>9</v>
      </c>
      <c r="AH124" s="46"/>
      <c r="AI124" s="46" t="s">
        <v>196</v>
      </c>
      <c r="AJ124" s="46">
        <v>1</v>
      </c>
      <c r="AK124" s="46">
        <v>21001231</v>
      </c>
      <c r="AL124" s="46">
        <v>20230117</v>
      </c>
      <c r="AM124" s="52">
        <v>17223</v>
      </c>
      <c r="AN124" s="52">
        <v>0</v>
      </c>
      <c r="AO124" s="46"/>
      <c r="AP124" s="46">
        <v>13062023</v>
      </c>
    </row>
    <row r="125" spans="1:42" x14ac:dyDescent="0.25">
      <c r="A125" s="46">
        <v>891300047</v>
      </c>
      <c r="B125" s="46" t="s">
        <v>193</v>
      </c>
      <c r="C125" s="46" t="s">
        <v>142</v>
      </c>
      <c r="D125" s="46">
        <v>4013</v>
      </c>
      <c r="E125" s="46" t="s">
        <v>142</v>
      </c>
      <c r="F125" s="46">
        <v>4013</v>
      </c>
      <c r="G125" s="46" t="s">
        <v>418</v>
      </c>
      <c r="H125" s="46" t="s">
        <v>552</v>
      </c>
      <c r="I125" s="47">
        <v>44964</v>
      </c>
      <c r="J125" s="52">
        <v>734440</v>
      </c>
      <c r="K125" s="52">
        <v>734440</v>
      </c>
      <c r="L125" s="46" t="s">
        <v>200</v>
      </c>
      <c r="M125" s="46" t="s">
        <v>709</v>
      </c>
      <c r="N125" s="46"/>
      <c r="O125" s="46"/>
      <c r="P125" s="46"/>
      <c r="Q125" s="46" t="s">
        <v>195</v>
      </c>
      <c r="R125" s="52">
        <v>734440</v>
      </c>
      <c r="S125" s="51">
        <v>0</v>
      </c>
      <c r="T125" s="51" t="s">
        <v>590</v>
      </c>
      <c r="U125" s="52">
        <v>734440</v>
      </c>
      <c r="V125" s="46" t="s">
        <v>284</v>
      </c>
      <c r="W125" s="52">
        <v>0</v>
      </c>
      <c r="X125" s="52">
        <v>734440</v>
      </c>
      <c r="Y125" s="46"/>
      <c r="Z125" s="46"/>
      <c r="AA125" s="46"/>
      <c r="AB125" s="46"/>
      <c r="AC125" s="46"/>
      <c r="AD125" s="54"/>
      <c r="AE125" s="47">
        <v>44964</v>
      </c>
      <c r="AF125" s="46"/>
      <c r="AG125" s="46">
        <v>9</v>
      </c>
      <c r="AH125" s="46"/>
      <c r="AI125" s="46" t="s">
        <v>196</v>
      </c>
      <c r="AJ125" s="46">
        <v>1</v>
      </c>
      <c r="AK125" s="46">
        <v>21001231</v>
      </c>
      <c r="AL125" s="46">
        <v>20230315</v>
      </c>
      <c r="AM125" s="52">
        <v>734440</v>
      </c>
      <c r="AN125" s="52">
        <v>0</v>
      </c>
      <c r="AO125" s="46"/>
      <c r="AP125" s="46">
        <v>13062023</v>
      </c>
    </row>
    <row r="126" spans="1:42" x14ac:dyDescent="0.25">
      <c r="A126" s="46">
        <v>891300047</v>
      </c>
      <c r="B126" s="46" t="s">
        <v>193</v>
      </c>
      <c r="C126" s="46" t="s">
        <v>142</v>
      </c>
      <c r="D126" s="46">
        <v>5691</v>
      </c>
      <c r="E126" s="46" t="s">
        <v>142</v>
      </c>
      <c r="F126" s="46">
        <v>5691</v>
      </c>
      <c r="G126" s="46" t="s">
        <v>419</v>
      </c>
      <c r="H126" s="46" t="s">
        <v>553</v>
      </c>
      <c r="I126" s="47">
        <v>44974</v>
      </c>
      <c r="J126" s="52">
        <v>1045173</v>
      </c>
      <c r="K126" s="52">
        <v>1045173</v>
      </c>
      <c r="L126" s="46" t="s">
        <v>200</v>
      </c>
      <c r="M126" s="46" t="s">
        <v>709</v>
      </c>
      <c r="N126" s="46"/>
      <c r="O126" s="46"/>
      <c r="P126" s="46"/>
      <c r="Q126" s="46" t="s">
        <v>195</v>
      </c>
      <c r="R126" s="52">
        <v>1045173</v>
      </c>
      <c r="S126" s="51">
        <v>0</v>
      </c>
      <c r="T126" s="51" t="s">
        <v>590</v>
      </c>
      <c r="U126" s="52">
        <v>1045173</v>
      </c>
      <c r="V126" s="46" t="s">
        <v>285</v>
      </c>
      <c r="W126" s="52">
        <v>0</v>
      </c>
      <c r="X126" s="52">
        <v>1045173</v>
      </c>
      <c r="Y126" s="46"/>
      <c r="Z126" s="46"/>
      <c r="AA126" s="46"/>
      <c r="AB126" s="46"/>
      <c r="AC126" s="46"/>
      <c r="AD126" s="54"/>
      <c r="AE126" s="47">
        <v>44974</v>
      </c>
      <c r="AF126" s="46"/>
      <c r="AG126" s="46">
        <v>9</v>
      </c>
      <c r="AH126" s="46"/>
      <c r="AI126" s="46" t="s">
        <v>196</v>
      </c>
      <c r="AJ126" s="46">
        <v>2</v>
      </c>
      <c r="AK126" s="46">
        <v>21001231</v>
      </c>
      <c r="AL126" s="46">
        <v>20230502</v>
      </c>
      <c r="AM126" s="52">
        <v>1045173</v>
      </c>
      <c r="AN126" s="52">
        <v>0</v>
      </c>
      <c r="AO126" s="46"/>
      <c r="AP126" s="46">
        <v>13062023</v>
      </c>
    </row>
    <row r="127" spans="1:42" x14ac:dyDescent="0.25">
      <c r="A127" s="46">
        <v>891300047</v>
      </c>
      <c r="B127" s="46" t="s">
        <v>193</v>
      </c>
      <c r="C127" s="46" t="s">
        <v>142</v>
      </c>
      <c r="D127" s="46">
        <v>5692</v>
      </c>
      <c r="E127" s="46" t="s">
        <v>142</v>
      </c>
      <c r="F127" s="46">
        <v>5692</v>
      </c>
      <c r="G127" s="46" t="s">
        <v>420</v>
      </c>
      <c r="H127" s="46" t="s">
        <v>554</v>
      </c>
      <c r="I127" s="47">
        <v>44974</v>
      </c>
      <c r="J127" s="52">
        <v>1927079</v>
      </c>
      <c r="K127" s="52">
        <v>63103</v>
      </c>
      <c r="L127" s="46" t="s">
        <v>200</v>
      </c>
      <c r="M127" s="46" t="s">
        <v>710</v>
      </c>
      <c r="N127" s="46"/>
      <c r="O127" s="46"/>
      <c r="P127" s="46"/>
      <c r="Q127" s="46" t="s">
        <v>195</v>
      </c>
      <c r="R127" s="52">
        <v>1927079</v>
      </c>
      <c r="S127" s="51">
        <v>0</v>
      </c>
      <c r="T127" s="51" t="s">
        <v>614</v>
      </c>
      <c r="U127" s="52">
        <v>63103</v>
      </c>
      <c r="V127" s="46" t="s">
        <v>286</v>
      </c>
      <c r="W127" s="52">
        <v>1863976</v>
      </c>
      <c r="X127" s="52">
        <v>63103</v>
      </c>
      <c r="Y127" s="46"/>
      <c r="Z127" s="46"/>
      <c r="AA127" s="46"/>
      <c r="AB127" s="46"/>
      <c r="AC127" s="46"/>
      <c r="AD127" s="54">
        <v>223003353430700</v>
      </c>
      <c r="AE127" s="47">
        <v>44974</v>
      </c>
      <c r="AF127" s="46"/>
      <c r="AG127" s="46">
        <v>9</v>
      </c>
      <c r="AH127" s="46"/>
      <c r="AI127" s="46" t="s">
        <v>196</v>
      </c>
      <c r="AJ127" s="46">
        <v>1</v>
      </c>
      <c r="AK127" s="46">
        <v>21001231</v>
      </c>
      <c r="AL127" s="46">
        <v>20230315</v>
      </c>
      <c r="AM127" s="52">
        <v>1927079</v>
      </c>
      <c r="AN127" s="52">
        <v>0</v>
      </c>
      <c r="AO127" s="46"/>
      <c r="AP127" s="46">
        <v>13062023</v>
      </c>
    </row>
    <row r="128" spans="1:42" x14ac:dyDescent="0.25">
      <c r="A128" s="46">
        <v>891300047</v>
      </c>
      <c r="B128" s="46" t="s">
        <v>193</v>
      </c>
      <c r="C128" s="46" t="s">
        <v>142</v>
      </c>
      <c r="D128" s="46">
        <v>8665</v>
      </c>
      <c r="E128" s="46" t="s">
        <v>142</v>
      </c>
      <c r="F128" s="46">
        <v>8665</v>
      </c>
      <c r="G128" s="46" t="s">
        <v>421</v>
      </c>
      <c r="H128" s="46" t="s">
        <v>555</v>
      </c>
      <c r="I128" s="47">
        <v>44985</v>
      </c>
      <c r="J128" s="52">
        <v>1346247</v>
      </c>
      <c r="K128" s="52">
        <v>1346247</v>
      </c>
      <c r="L128" s="46" t="s">
        <v>200</v>
      </c>
      <c r="M128" s="46" t="s">
        <v>709</v>
      </c>
      <c r="N128" s="46"/>
      <c r="O128" s="46"/>
      <c r="P128" s="46"/>
      <c r="Q128" s="46" t="s">
        <v>195</v>
      </c>
      <c r="R128" s="52">
        <v>1346247</v>
      </c>
      <c r="S128" s="51">
        <v>0</v>
      </c>
      <c r="T128" s="51" t="s">
        <v>590</v>
      </c>
      <c r="U128" s="52">
        <v>1346247</v>
      </c>
      <c r="V128" s="46" t="s">
        <v>287</v>
      </c>
      <c r="W128" s="52">
        <v>0</v>
      </c>
      <c r="X128" s="52">
        <v>1346247</v>
      </c>
      <c r="Y128" s="46"/>
      <c r="Z128" s="46"/>
      <c r="AA128" s="46"/>
      <c r="AB128" s="46"/>
      <c r="AC128" s="46"/>
      <c r="AD128" s="54"/>
      <c r="AE128" s="47">
        <v>44985</v>
      </c>
      <c r="AF128" s="46"/>
      <c r="AG128" s="46">
        <v>9</v>
      </c>
      <c r="AH128" s="46"/>
      <c r="AI128" s="46" t="s">
        <v>196</v>
      </c>
      <c r="AJ128" s="46">
        <v>1</v>
      </c>
      <c r="AK128" s="46">
        <v>21001231</v>
      </c>
      <c r="AL128" s="46">
        <v>20230315</v>
      </c>
      <c r="AM128" s="52">
        <v>1346247</v>
      </c>
      <c r="AN128" s="52">
        <v>0</v>
      </c>
      <c r="AO128" s="46"/>
      <c r="AP128" s="46">
        <v>13062023</v>
      </c>
    </row>
    <row r="129" spans="1:42" x14ac:dyDescent="0.25">
      <c r="A129" s="46">
        <v>891300047</v>
      </c>
      <c r="B129" s="46" t="s">
        <v>193</v>
      </c>
      <c r="C129" s="46" t="s">
        <v>142</v>
      </c>
      <c r="D129" s="46">
        <v>9684</v>
      </c>
      <c r="E129" s="46" t="s">
        <v>142</v>
      </c>
      <c r="F129" s="46">
        <v>9684</v>
      </c>
      <c r="G129" s="46" t="s">
        <v>422</v>
      </c>
      <c r="H129" s="46" t="s">
        <v>556</v>
      </c>
      <c r="I129" s="47">
        <v>44991</v>
      </c>
      <c r="J129" s="52">
        <v>2021126</v>
      </c>
      <c r="K129" s="52">
        <v>2021126</v>
      </c>
      <c r="L129" s="46" t="s">
        <v>200</v>
      </c>
      <c r="M129" s="46" t="s">
        <v>709</v>
      </c>
      <c r="N129" s="46"/>
      <c r="O129" s="46"/>
      <c r="P129" s="46"/>
      <c r="Q129" s="46" t="s">
        <v>195</v>
      </c>
      <c r="R129" s="52">
        <v>2021126</v>
      </c>
      <c r="S129" s="51">
        <v>0</v>
      </c>
      <c r="T129" s="51" t="s">
        <v>590</v>
      </c>
      <c r="U129" s="52">
        <v>2021126</v>
      </c>
      <c r="V129" s="46" t="s">
        <v>288</v>
      </c>
      <c r="W129" s="52">
        <v>0</v>
      </c>
      <c r="X129" s="52">
        <v>2021126</v>
      </c>
      <c r="Y129" s="46"/>
      <c r="Z129" s="46"/>
      <c r="AA129" s="46"/>
      <c r="AB129" s="46"/>
      <c r="AC129" s="46"/>
      <c r="AD129" s="54"/>
      <c r="AE129" s="47">
        <v>44991</v>
      </c>
      <c r="AF129" s="46"/>
      <c r="AG129" s="46">
        <v>9</v>
      </c>
      <c r="AH129" s="46"/>
      <c r="AI129" s="46" t="s">
        <v>196</v>
      </c>
      <c r="AJ129" s="46">
        <v>1</v>
      </c>
      <c r="AK129" s="46">
        <v>21001231</v>
      </c>
      <c r="AL129" s="46">
        <v>20230502</v>
      </c>
      <c r="AM129" s="52">
        <v>2021126</v>
      </c>
      <c r="AN129" s="52">
        <v>0</v>
      </c>
      <c r="AO129" s="46"/>
      <c r="AP129" s="46">
        <v>13062023</v>
      </c>
    </row>
    <row r="130" spans="1:42" x14ac:dyDescent="0.25">
      <c r="A130" s="46">
        <v>891300047</v>
      </c>
      <c r="B130" s="46" t="s">
        <v>193</v>
      </c>
      <c r="C130" s="46" t="s">
        <v>142</v>
      </c>
      <c r="D130" s="46">
        <v>9693</v>
      </c>
      <c r="E130" s="46" t="s">
        <v>142</v>
      </c>
      <c r="F130" s="46">
        <v>9693</v>
      </c>
      <c r="G130" s="46" t="s">
        <v>423</v>
      </c>
      <c r="H130" s="46" t="s">
        <v>557</v>
      </c>
      <c r="I130" s="47">
        <v>44991</v>
      </c>
      <c r="J130" s="52">
        <v>9609142</v>
      </c>
      <c r="K130" s="52">
        <v>106218</v>
      </c>
      <c r="L130" s="46" t="s">
        <v>200</v>
      </c>
      <c r="M130" s="46" t="s">
        <v>710</v>
      </c>
      <c r="N130" s="46"/>
      <c r="O130" s="46"/>
      <c r="P130" s="46"/>
      <c r="Q130" s="46" t="s">
        <v>195</v>
      </c>
      <c r="R130" s="52">
        <v>9609142</v>
      </c>
      <c r="S130" s="51">
        <v>0</v>
      </c>
      <c r="T130" s="51" t="s">
        <v>614</v>
      </c>
      <c r="U130" s="52">
        <v>106218</v>
      </c>
      <c r="V130" s="46" t="s">
        <v>289</v>
      </c>
      <c r="W130" s="52">
        <v>9502924</v>
      </c>
      <c r="X130" s="52">
        <v>106218</v>
      </c>
      <c r="Y130" s="46"/>
      <c r="Z130" s="46"/>
      <c r="AA130" s="46"/>
      <c r="AB130" s="46"/>
      <c r="AC130" s="46"/>
      <c r="AD130" s="54">
        <v>223293353519813</v>
      </c>
      <c r="AE130" s="47">
        <v>44991</v>
      </c>
      <c r="AF130" s="46"/>
      <c r="AG130" s="46">
        <v>9</v>
      </c>
      <c r="AH130" s="46"/>
      <c r="AI130" s="46" t="s">
        <v>196</v>
      </c>
      <c r="AJ130" s="46">
        <v>1</v>
      </c>
      <c r="AK130" s="46">
        <v>21001231</v>
      </c>
      <c r="AL130" s="46">
        <v>20230502</v>
      </c>
      <c r="AM130" s="52">
        <v>9609142</v>
      </c>
      <c r="AN130" s="52">
        <v>0</v>
      </c>
      <c r="AO130" s="46"/>
      <c r="AP130" s="46">
        <v>13062023</v>
      </c>
    </row>
    <row r="131" spans="1:42" x14ac:dyDescent="0.25">
      <c r="A131" s="46">
        <v>891300047</v>
      </c>
      <c r="B131" s="46" t="s">
        <v>193</v>
      </c>
      <c r="C131" s="46" t="s">
        <v>142</v>
      </c>
      <c r="D131" s="46">
        <v>10965</v>
      </c>
      <c r="E131" s="46" t="s">
        <v>142</v>
      </c>
      <c r="F131" s="46">
        <v>10965</v>
      </c>
      <c r="G131" s="46" t="s">
        <v>424</v>
      </c>
      <c r="H131" s="46" t="s">
        <v>558</v>
      </c>
      <c r="I131" s="47">
        <v>44998</v>
      </c>
      <c r="J131" s="52">
        <v>1013405</v>
      </c>
      <c r="K131" s="52">
        <v>13110</v>
      </c>
      <c r="L131" s="46" t="s">
        <v>200</v>
      </c>
      <c r="M131" s="46" t="s">
        <v>710</v>
      </c>
      <c r="N131" s="46"/>
      <c r="O131" s="46"/>
      <c r="P131" s="46"/>
      <c r="Q131" s="46" t="s">
        <v>195</v>
      </c>
      <c r="R131" s="52">
        <v>1013405</v>
      </c>
      <c r="S131" s="51">
        <v>0</v>
      </c>
      <c r="T131" s="51" t="s">
        <v>614</v>
      </c>
      <c r="U131" s="52">
        <v>13110</v>
      </c>
      <c r="V131" s="46" t="s">
        <v>290</v>
      </c>
      <c r="W131" s="52">
        <v>1000295</v>
      </c>
      <c r="X131" s="52">
        <v>13110</v>
      </c>
      <c r="Y131" s="46"/>
      <c r="Z131" s="46"/>
      <c r="AA131" s="46"/>
      <c r="AB131" s="46"/>
      <c r="AC131" s="46"/>
      <c r="AD131" s="54">
        <v>230123353315541</v>
      </c>
      <c r="AE131" s="47">
        <v>44998</v>
      </c>
      <c r="AF131" s="46"/>
      <c r="AG131" s="46">
        <v>9</v>
      </c>
      <c r="AH131" s="46"/>
      <c r="AI131" s="46" t="s">
        <v>196</v>
      </c>
      <c r="AJ131" s="46">
        <v>1</v>
      </c>
      <c r="AK131" s="46">
        <v>21001231</v>
      </c>
      <c r="AL131" s="46">
        <v>20230502</v>
      </c>
      <c r="AM131" s="52">
        <v>1013405</v>
      </c>
      <c r="AN131" s="52">
        <v>0</v>
      </c>
      <c r="AO131" s="46"/>
      <c r="AP131" s="46">
        <v>13062023</v>
      </c>
    </row>
    <row r="132" spans="1:42" x14ac:dyDescent="0.25">
      <c r="A132" s="46">
        <v>891300047</v>
      </c>
      <c r="B132" s="46" t="s">
        <v>193</v>
      </c>
      <c r="C132" s="46" t="s">
        <v>142</v>
      </c>
      <c r="D132" s="46">
        <v>11557</v>
      </c>
      <c r="E132" s="46" t="s">
        <v>142</v>
      </c>
      <c r="F132" s="46">
        <v>11557</v>
      </c>
      <c r="G132" s="46" t="s">
        <v>425</v>
      </c>
      <c r="H132" s="46" t="s">
        <v>559</v>
      </c>
      <c r="I132" s="47">
        <v>45000</v>
      </c>
      <c r="J132" s="52">
        <v>162310</v>
      </c>
      <c r="K132" s="52">
        <v>162310</v>
      </c>
      <c r="L132" s="46" t="s">
        <v>200</v>
      </c>
      <c r="M132" s="46" t="s">
        <v>709</v>
      </c>
      <c r="N132" s="46"/>
      <c r="O132" s="46"/>
      <c r="P132" s="46"/>
      <c r="Q132" s="46" t="s">
        <v>195</v>
      </c>
      <c r="R132" s="52">
        <v>162310</v>
      </c>
      <c r="S132" s="51">
        <v>0</v>
      </c>
      <c r="T132" s="51" t="s">
        <v>590</v>
      </c>
      <c r="U132" s="52">
        <v>162310</v>
      </c>
      <c r="V132" s="46" t="s">
        <v>291</v>
      </c>
      <c r="W132" s="52">
        <v>0</v>
      </c>
      <c r="X132" s="52">
        <v>162310</v>
      </c>
      <c r="Y132" s="46"/>
      <c r="Z132" s="46"/>
      <c r="AA132" s="46"/>
      <c r="AB132" s="46"/>
      <c r="AC132" s="46"/>
      <c r="AD132" s="54"/>
      <c r="AE132" s="47">
        <v>45000</v>
      </c>
      <c r="AF132" s="46"/>
      <c r="AG132" s="46">
        <v>9</v>
      </c>
      <c r="AH132" s="46"/>
      <c r="AI132" s="46" t="s">
        <v>196</v>
      </c>
      <c r="AJ132" s="46">
        <v>1</v>
      </c>
      <c r="AK132" s="46">
        <v>21001231</v>
      </c>
      <c r="AL132" s="46">
        <v>20230414</v>
      </c>
      <c r="AM132" s="52">
        <v>162310</v>
      </c>
      <c r="AN132" s="52">
        <v>0</v>
      </c>
      <c r="AO132" s="46"/>
      <c r="AP132" s="46">
        <v>13062023</v>
      </c>
    </row>
    <row r="133" spans="1:42" x14ac:dyDescent="0.25">
      <c r="A133" s="46">
        <v>891300047</v>
      </c>
      <c r="B133" s="46" t="s">
        <v>193</v>
      </c>
      <c r="C133" s="46" t="s">
        <v>140</v>
      </c>
      <c r="D133" s="46">
        <v>15316</v>
      </c>
      <c r="E133" s="46" t="s">
        <v>140</v>
      </c>
      <c r="F133" s="46">
        <v>15316</v>
      </c>
      <c r="G133" s="46" t="s">
        <v>426</v>
      </c>
      <c r="H133" s="46" t="s">
        <v>560</v>
      </c>
      <c r="I133" s="47">
        <v>45020</v>
      </c>
      <c r="J133" s="52">
        <v>2055289</v>
      </c>
      <c r="K133" s="52">
        <v>2055289</v>
      </c>
      <c r="L133" s="46" t="s">
        <v>292</v>
      </c>
      <c r="M133" s="46" t="s">
        <v>710</v>
      </c>
      <c r="N133" s="46"/>
      <c r="O133" s="46"/>
      <c r="P133" s="46"/>
      <c r="Q133" s="46" t="s">
        <v>195</v>
      </c>
      <c r="R133" s="52">
        <v>2055289</v>
      </c>
      <c r="S133" s="51">
        <v>0</v>
      </c>
      <c r="T133" s="51" t="s">
        <v>614</v>
      </c>
      <c r="U133" s="52">
        <v>129290</v>
      </c>
      <c r="V133" s="46" t="s">
        <v>293</v>
      </c>
      <c r="W133" s="52">
        <v>1925999</v>
      </c>
      <c r="X133" s="52">
        <v>129290</v>
      </c>
      <c r="Y133" s="46"/>
      <c r="Z133" s="46"/>
      <c r="AA133" s="46"/>
      <c r="AB133" s="46"/>
      <c r="AC133" s="46"/>
      <c r="AD133" s="54">
        <v>999999999999999</v>
      </c>
      <c r="AE133" s="47">
        <v>45020</v>
      </c>
      <c r="AF133" s="46"/>
      <c r="AG133" s="46">
        <v>9</v>
      </c>
      <c r="AH133" s="46"/>
      <c r="AI133" s="46" t="s">
        <v>196</v>
      </c>
      <c r="AJ133" s="46">
        <v>1</v>
      </c>
      <c r="AK133" s="46">
        <v>21001231</v>
      </c>
      <c r="AL133" s="46">
        <v>20230521</v>
      </c>
      <c r="AM133" s="52">
        <v>2055289</v>
      </c>
      <c r="AN133" s="52">
        <v>0</v>
      </c>
      <c r="AO133" s="46"/>
      <c r="AP133" s="46">
        <v>13062023</v>
      </c>
    </row>
    <row r="134" spans="1:42" x14ac:dyDescent="0.25">
      <c r="A134" s="46">
        <v>891300047</v>
      </c>
      <c r="B134" s="46" t="s">
        <v>193</v>
      </c>
      <c r="C134" s="46" t="s">
        <v>140</v>
      </c>
      <c r="D134" s="46">
        <v>14116</v>
      </c>
      <c r="E134" s="46" t="s">
        <v>140</v>
      </c>
      <c r="F134" s="46">
        <v>14116</v>
      </c>
      <c r="G134" s="46" t="s">
        <v>427</v>
      </c>
      <c r="H134" s="46" t="s">
        <v>561</v>
      </c>
      <c r="I134" s="47">
        <v>44978</v>
      </c>
      <c r="J134" s="52">
        <v>18811216</v>
      </c>
      <c r="K134" s="52">
        <v>18811216</v>
      </c>
      <c r="L134" s="46" t="s">
        <v>292</v>
      </c>
      <c r="M134" s="46" t="s">
        <v>710</v>
      </c>
      <c r="N134" s="46"/>
      <c r="O134" s="46"/>
      <c r="P134" s="46"/>
      <c r="Q134" s="46" t="s">
        <v>195</v>
      </c>
      <c r="R134" s="52">
        <v>18811216</v>
      </c>
      <c r="S134" s="51">
        <v>0</v>
      </c>
      <c r="T134" s="51" t="s">
        <v>614</v>
      </c>
      <c r="U134" s="52">
        <v>1964349</v>
      </c>
      <c r="V134" s="46" t="s">
        <v>294</v>
      </c>
      <c r="W134" s="52">
        <v>16846867</v>
      </c>
      <c r="X134" s="52">
        <v>1964349</v>
      </c>
      <c r="Y134" s="46"/>
      <c r="Z134" s="46"/>
      <c r="AA134" s="46"/>
      <c r="AB134" s="46"/>
      <c r="AC134" s="46"/>
      <c r="AD134" s="54">
        <v>231148516355548</v>
      </c>
      <c r="AE134" s="47">
        <v>44978</v>
      </c>
      <c r="AF134" s="46"/>
      <c r="AG134" s="46">
        <v>9</v>
      </c>
      <c r="AH134" s="46"/>
      <c r="AI134" s="46" t="s">
        <v>196</v>
      </c>
      <c r="AJ134" s="46">
        <v>2</v>
      </c>
      <c r="AK134" s="46">
        <v>21001231</v>
      </c>
      <c r="AL134" s="46">
        <v>20230502</v>
      </c>
      <c r="AM134" s="52">
        <v>18811216</v>
      </c>
      <c r="AN134" s="52">
        <v>0</v>
      </c>
      <c r="AO134" s="46"/>
      <c r="AP134" s="46">
        <v>13062023</v>
      </c>
    </row>
    <row r="135" spans="1:42" x14ac:dyDescent="0.25">
      <c r="A135" s="46">
        <v>891300047</v>
      </c>
      <c r="B135" s="46" t="s">
        <v>193</v>
      </c>
      <c r="C135" s="46" t="s">
        <v>142</v>
      </c>
      <c r="D135" s="46">
        <v>570</v>
      </c>
      <c r="E135" s="46" t="s">
        <v>142</v>
      </c>
      <c r="F135" s="46">
        <v>570</v>
      </c>
      <c r="G135" s="46" t="s">
        <v>428</v>
      </c>
      <c r="H135" s="46" t="s">
        <v>562</v>
      </c>
      <c r="I135" s="47">
        <v>44921</v>
      </c>
      <c r="J135" s="52">
        <v>17223</v>
      </c>
      <c r="K135" s="52">
        <v>17223</v>
      </c>
      <c r="L135" s="46" t="s">
        <v>292</v>
      </c>
      <c r="M135" s="46" t="s">
        <v>709</v>
      </c>
      <c r="N135" s="46"/>
      <c r="O135" s="46"/>
      <c r="P135" s="46"/>
      <c r="Q135" s="46" t="s">
        <v>195</v>
      </c>
      <c r="R135" s="52">
        <v>29188</v>
      </c>
      <c r="S135" s="51">
        <v>0</v>
      </c>
      <c r="T135" s="51" t="s">
        <v>590</v>
      </c>
      <c r="U135" s="52">
        <v>29188</v>
      </c>
      <c r="V135" s="46" t="s">
        <v>295</v>
      </c>
      <c r="W135" s="52">
        <v>0</v>
      </c>
      <c r="X135" s="52">
        <v>29188</v>
      </c>
      <c r="Y135" s="46"/>
      <c r="Z135" s="46"/>
      <c r="AA135" s="46"/>
      <c r="AB135" s="46"/>
      <c r="AC135" s="46"/>
      <c r="AD135" s="54"/>
      <c r="AE135" s="47">
        <v>44921</v>
      </c>
      <c r="AF135" s="46"/>
      <c r="AG135" s="46">
        <v>9</v>
      </c>
      <c r="AH135" s="46"/>
      <c r="AI135" s="46" t="s">
        <v>196</v>
      </c>
      <c r="AJ135" s="46">
        <v>1</v>
      </c>
      <c r="AK135" s="46">
        <v>21001231</v>
      </c>
      <c r="AL135" s="46">
        <v>20230117</v>
      </c>
      <c r="AM135" s="52">
        <v>29188</v>
      </c>
      <c r="AN135" s="52">
        <v>0</v>
      </c>
      <c r="AO135" s="46"/>
      <c r="AP135" s="46">
        <v>13062023</v>
      </c>
    </row>
  </sheetData>
  <autoFilter ref="A2:AT13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98"/>
  <sheetViews>
    <sheetView workbookViewId="0">
      <selection activeCell="D103" sqref="D103"/>
    </sheetView>
  </sheetViews>
  <sheetFormatPr baseColWidth="10" defaultRowHeight="15" x14ac:dyDescent="0.25"/>
  <cols>
    <col min="9" max="9" width="17" customWidth="1"/>
    <col min="13" max="13" width="13.28515625" customWidth="1"/>
    <col min="14" max="14" width="15.5703125" customWidth="1"/>
  </cols>
  <sheetData>
    <row r="1" spans="1:18" ht="105" x14ac:dyDescent="0.25">
      <c r="A1" s="55" t="s">
        <v>571</v>
      </c>
      <c r="B1" s="55" t="s">
        <v>572</v>
      </c>
      <c r="C1" s="55" t="s">
        <v>573</v>
      </c>
      <c r="D1" s="55" t="s">
        <v>574</v>
      </c>
      <c r="E1" s="56" t="s">
        <v>575</v>
      </c>
      <c r="F1" s="56" t="s">
        <v>576</v>
      </c>
      <c r="G1" s="57" t="s">
        <v>577</v>
      </c>
      <c r="H1" s="57" t="s">
        <v>578</v>
      </c>
      <c r="I1" s="56" t="s">
        <v>579</v>
      </c>
      <c r="J1" s="56" t="s">
        <v>580</v>
      </c>
      <c r="K1" s="56" t="s">
        <v>149</v>
      </c>
      <c r="L1" s="56" t="s">
        <v>581</v>
      </c>
      <c r="M1" s="58" t="s">
        <v>582</v>
      </c>
      <c r="N1" s="59" t="s">
        <v>583</v>
      </c>
      <c r="O1" s="59" t="s">
        <v>584</v>
      </c>
      <c r="P1" s="60" t="s">
        <v>585</v>
      </c>
      <c r="Q1" s="61" t="s">
        <v>586</v>
      </c>
      <c r="R1" s="61" t="s">
        <v>587</v>
      </c>
    </row>
    <row r="2" spans="1:18" hidden="1" x14ac:dyDescent="0.25">
      <c r="A2" s="46">
        <v>20211209</v>
      </c>
      <c r="B2" s="46">
        <v>2021</v>
      </c>
      <c r="C2" s="46" t="s">
        <v>588</v>
      </c>
      <c r="D2" s="46">
        <v>9</v>
      </c>
      <c r="E2" s="46">
        <v>891300047</v>
      </c>
      <c r="F2" s="46" t="s">
        <v>193</v>
      </c>
      <c r="G2" s="54" t="s">
        <v>139</v>
      </c>
      <c r="H2" s="54">
        <v>73605</v>
      </c>
      <c r="I2" s="46" t="s">
        <v>495</v>
      </c>
      <c r="J2" s="46">
        <v>5266269</v>
      </c>
      <c r="K2" s="46" t="s">
        <v>495</v>
      </c>
      <c r="L2" s="47">
        <v>43948</v>
      </c>
      <c r="M2" s="62">
        <v>501580</v>
      </c>
      <c r="N2" s="63">
        <v>501580</v>
      </c>
      <c r="O2" s="63" t="s">
        <v>589</v>
      </c>
      <c r="P2" s="46" t="s">
        <v>590</v>
      </c>
      <c r="Q2" s="46" t="s">
        <v>591</v>
      </c>
      <c r="R2" s="46" t="s">
        <v>592</v>
      </c>
    </row>
    <row r="3" spans="1:18" hidden="1" x14ac:dyDescent="0.25">
      <c r="A3" s="46">
        <v>20211209</v>
      </c>
      <c r="B3" s="46">
        <v>2021</v>
      </c>
      <c r="C3" s="46" t="s">
        <v>588</v>
      </c>
      <c r="D3" s="46">
        <v>9</v>
      </c>
      <c r="E3" s="46">
        <v>891300047</v>
      </c>
      <c r="F3" s="46" t="s">
        <v>193</v>
      </c>
      <c r="G3" s="54" t="s">
        <v>139</v>
      </c>
      <c r="H3" s="54">
        <v>73337</v>
      </c>
      <c r="I3" s="46" t="s">
        <v>493</v>
      </c>
      <c r="J3" s="46">
        <v>5266268</v>
      </c>
      <c r="K3" s="46" t="s">
        <v>493</v>
      </c>
      <c r="L3" s="47">
        <v>43936</v>
      </c>
      <c r="M3" s="62">
        <v>114868</v>
      </c>
      <c r="N3" s="63">
        <v>114868</v>
      </c>
      <c r="O3" s="63" t="s">
        <v>589</v>
      </c>
      <c r="P3" s="46" t="s">
        <v>590</v>
      </c>
      <c r="Q3" s="46" t="s">
        <v>593</v>
      </c>
      <c r="R3" s="46" t="s">
        <v>592</v>
      </c>
    </row>
    <row r="4" spans="1:18" hidden="1" x14ac:dyDescent="0.25">
      <c r="A4" s="46">
        <v>20211209</v>
      </c>
      <c r="B4" s="46">
        <v>2021</v>
      </c>
      <c r="C4" s="46" t="s">
        <v>588</v>
      </c>
      <c r="D4" s="46">
        <v>9</v>
      </c>
      <c r="E4" s="46">
        <v>891300047</v>
      </c>
      <c r="F4" s="46" t="s">
        <v>193</v>
      </c>
      <c r="G4" s="54" t="s">
        <v>139</v>
      </c>
      <c r="H4" s="54">
        <v>71216</v>
      </c>
      <c r="I4" s="46" t="s">
        <v>489</v>
      </c>
      <c r="J4" s="46">
        <v>5266267</v>
      </c>
      <c r="K4" s="46" t="s">
        <v>489</v>
      </c>
      <c r="L4" s="47">
        <v>43838</v>
      </c>
      <c r="M4" s="62">
        <v>75706</v>
      </c>
      <c r="N4" s="63">
        <v>75706</v>
      </c>
      <c r="O4" s="63" t="s">
        <v>589</v>
      </c>
      <c r="P4" s="46" t="s">
        <v>590</v>
      </c>
      <c r="Q4" s="46" t="s">
        <v>594</v>
      </c>
      <c r="R4" s="46" t="s">
        <v>592</v>
      </c>
    </row>
    <row r="5" spans="1:18" hidden="1" x14ac:dyDescent="0.25">
      <c r="A5" s="46">
        <v>20211209</v>
      </c>
      <c r="B5" s="46">
        <v>2021</v>
      </c>
      <c r="C5" s="46" t="s">
        <v>588</v>
      </c>
      <c r="D5" s="46">
        <v>9</v>
      </c>
      <c r="E5" s="46">
        <v>891300047</v>
      </c>
      <c r="F5" s="46" t="s">
        <v>193</v>
      </c>
      <c r="G5" s="54" t="s">
        <v>139</v>
      </c>
      <c r="H5" s="54">
        <v>70192</v>
      </c>
      <c r="I5" s="46" t="s">
        <v>488</v>
      </c>
      <c r="J5" s="46">
        <v>5266266</v>
      </c>
      <c r="K5" s="46" t="s">
        <v>488</v>
      </c>
      <c r="L5" s="47">
        <v>43777</v>
      </c>
      <c r="M5" s="62">
        <v>382538</v>
      </c>
      <c r="N5" s="63">
        <v>382538</v>
      </c>
      <c r="O5" s="63" t="s">
        <v>589</v>
      </c>
      <c r="P5" s="46" t="s">
        <v>590</v>
      </c>
      <c r="Q5" s="46" t="s">
        <v>595</v>
      </c>
      <c r="R5" s="46" t="s">
        <v>592</v>
      </c>
    </row>
    <row r="6" spans="1:18" hidden="1" x14ac:dyDescent="0.25">
      <c r="A6" s="46">
        <v>20210218</v>
      </c>
      <c r="B6" s="46">
        <v>2021</v>
      </c>
      <c r="C6" s="46" t="s">
        <v>596</v>
      </c>
      <c r="D6" s="46">
        <v>18</v>
      </c>
      <c r="E6" s="46">
        <v>891300047</v>
      </c>
      <c r="F6" s="46" t="s">
        <v>193</v>
      </c>
      <c r="G6" s="54" t="s">
        <v>141</v>
      </c>
      <c r="H6" s="54">
        <v>12998</v>
      </c>
      <c r="I6" s="46" t="s">
        <v>515</v>
      </c>
      <c r="J6" s="46">
        <v>4972139</v>
      </c>
      <c r="K6" s="46" t="s">
        <v>515</v>
      </c>
      <c r="L6" s="47">
        <v>44212</v>
      </c>
      <c r="M6" s="62">
        <v>216994</v>
      </c>
      <c r="N6" s="63">
        <v>216994</v>
      </c>
      <c r="O6" s="63" t="s">
        <v>589</v>
      </c>
      <c r="P6" s="46" t="s">
        <v>590</v>
      </c>
      <c r="Q6" s="46" t="s">
        <v>597</v>
      </c>
      <c r="R6" s="46" t="s">
        <v>598</v>
      </c>
    </row>
    <row r="7" spans="1:18" hidden="1" x14ac:dyDescent="0.25">
      <c r="A7" s="46">
        <v>20210218</v>
      </c>
      <c r="B7" s="46">
        <v>2021</v>
      </c>
      <c r="C7" s="46" t="s">
        <v>596</v>
      </c>
      <c r="D7" s="46">
        <v>18</v>
      </c>
      <c r="E7" s="46">
        <v>891300047</v>
      </c>
      <c r="F7" s="46" t="s">
        <v>193</v>
      </c>
      <c r="G7" s="54" t="s">
        <v>141</v>
      </c>
      <c r="H7" s="54">
        <v>13009</v>
      </c>
      <c r="I7" s="46" t="s">
        <v>516</v>
      </c>
      <c r="J7" s="46">
        <v>4972140</v>
      </c>
      <c r="K7" s="46" t="s">
        <v>516</v>
      </c>
      <c r="L7" s="47">
        <v>44212</v>
      </c>
      <c r="M7" s="62">
        <v>216994</v>
      </c>
      <c r="N7" s="63">
        <v>216994</v>
      </c>
      <c r="O7" s="63" t="s">
        <v>589</v>
      </c>
      <c r="P7" s="46" t="s">
        <v>590</v>
      </c>
      <c r="Q7" s="46" t="s">
        <v>599</v>
      </c>
      <c r="R7" s="46" t="s">
        <v>598</v>
      </c>
    </row>
    <row r="8" spans="1:18" hidden="1" x14ac:dyDescent="0.25">
      <c r="A8" s="46">
        <v>20210219</v>
      </c>
      <c r="B8" s="46">
        <v>2021</v>
      </c>
      <c r="C8" s="46" t="s">
        <v>596</v>
      </c>
      <c r="D8" s="46">
        <v>19</v>
      </c>
      <c r="E8" s="46">
        <v>891300047</v>
      </c>
      <c r="F8" s="46" t="s">
        <v>193</v>
      </c>
      <c r="G8" s="54" t="s">
        <v>141</v>
      </c>
      <c r="H8" s="54">
        <v>13072</v>
      </c>
      <c r="I8" s="46" t="s">
        <v>517</v>
      </c>
      <c r="J8" s="46">
        <v>4973624</v>
      </c>
      <c r="K8" s="46" t="s">
        <v>517</v>
      </c>
      <c r="L8" s="47">
        <v>44214</v>
      </c>
      <c r="M8" s="62">
        <v>297826</v>
      </c>
      <c r="N8" s="63">
        <v>297826</v>
      </c>
      <c r="O8" s="63" t="s">
        <v>589</v>
      </c>
      <c r="P8" s="46" t="s">
        <v>590</v>
      </c>
      <c r="Q8" s="46" t="s">
        <v>600</v>
      </c>
      <c r="R8" s="46" t="s">
        <v>598</v>
      </c>
    </row>
    <row r="9" spans="1:18" hidden="1" x14ac:dyDescent="0.25">
      <c r="A9" s="46">
        <v>20210414</v>
      </c>
      <c r="B9" s="46">
        <v>2021</v>
      </c>
      <c r="C9" s="46" t="s">
        <v>601</v>
      </c>
      <c r="D9" s="46">
        <v>14</v>
      </c>
      <c r="E9" s="46">
        <v>891300047</v>
      </c>
      <c r="F9" s="46" t="s">
        <v>193</v>
      </c>
      <c r="G9" s="54" t="s">
        <v>141</v>
      </c>
      <c r="H9" s="54">
        <v>13099</v>
      </c>
      <c r="I9" s="46" t="s">
        <v>512</v>
      </c>
      <c r="J9" s="46">
        <v>5017653</v>
      </c>
      <c r="K9" s="46" t="s">
        <v>512</v>
      </c>
      <c r="L9" s="47">
        <v>44214</v>
      </c>
      <c r="M9" s="62">
        <v>297826</v>
      </c>
      <c r="N9" s="63">
        <v>297826</v>
      </c>
      <c r="O9" s="63" t="s">
        <v>589</v>
      </c>
      <c r="P9" s="46" t="s">
        <v>590</v>
      </c>
      <c r="Q9" s="46" t="s">
        <v>602</v>
      </c>
      <c r="R9" s="46" t="s">
        <v>603</v>
      </c>
    </row>
    <row r="10" spans="1:18" hidden="1" x14ac:dyDescent="0.25">
      <c r="A10" s="46">
        <v>20210414</v>
      </c>
      <c r="B10" s="46">
        <v>2021</v>
      </c>
      <c r="C10" s="46" t="s">
        <v>601</v>
      </c>
      <c r="D10" s="46">
        <v>14</v>
      </c>
      <c r="E10" s="46">
        <v>891300047</v>
      </c>
      <c r="F10" s="46" t="s">
        <v>193</v>
      </c>
      <c r="G10" s="54" t="s">
        <v>141</v>
      </c>
      <c r="H10" s="54">
        <v>13990</v>
      </c>
      <c r="I10" s="46" t="s">
        <v>532</v>
      </c>
      <c r="J10" s="46">
        <v>5017654</v>
      </c>
      <c r="K10" s="46" t="s">
        <v>532</v>
      </c>
      <c r="L10" s="47">
        <v>44225</v>
      </c>
      <c r="M10" s="62">
        <v>316994</v>
      </c>
      <c r="N10" s="63">
        <v>316994</v>
      </c>
      <c r="O10" s="63" t="s">
        <v>589</v>
      </c>
      <c r="P10" s="46" t="s">
        <v>590</v>
      </c>
      <c r="Q10" s="46" t="s">
        <v>604</v>
      </c>
      <c r="R10" s="46" t="s">
        <v>603</v>
      </c>
    </row>
    <row r="11" spans="1:18" hidden="1" x14ac:dyDescent="0.25">
      <c r="A11" s="46">
        <v>20230214</v>
      </c>
      <c r="B11" s="46">
        <v>2023</v>
      </c>
      <c r="C11" s="46" t="s">
        <v>596</v>
      </c>
      <c r="D11" s="46">
        <v>14</v>
      </c>
      <c r="E11" s="46">
        <v>891300047</v>
      </c>
      <c r="F11" s="46" t="s">
        <v>193</v>
      </c>
      <c r="G11" s="54" t="s">
        <v>141</v>
      </c>
      <c r="H11" s="54">
        <v>108078</v>
      </c>
      <c r="I11" s="46" t="s">
        <v>544</v>
      </c>
      <c r="J11" s="46">
        <v>5814007</v>
      </c>
      <c r="K11" s="46" t="s">
        <v>544</v>
      </c>
      <c r="L11" s="47">
        <v>44951</v>
      </c>
      <c r="M11" s="62">
        <v>48106</v>
      </c>
      <c r="N11" s="63">
        <v>48106</v>
      </c>
      <c r="O11" s="63" t="s">
        <v>605</v>
      </c>
      <c r="P11" s="46" t="s">
        <v>590</v>
      </c>
      <c r="Q11" s="46" t="s">
        <v>606</v>
      </c>
      <c r="R11" s="46" t="s">
        <v>607</v>
      </c>
    </row>
    <row r="12" spans="1:18" x14ac:dyDescent="0.25">
      <c r="A12" s="46">
        <v>20221220</v>
      </c>
      <c r="B12" s="46">
        <v>2022</v>
      </c>
      <c r="C12" s="46" t="s">
        <v>588</v>
      </c>
      <c r="D12" s="46">
        <v>20</v>
      </c>
      <c r="E12" s="46">
        <v>891300047</v>
      </c>
      <c r="F12" s="46" t="s">
        <v>193</v>
      </c>
      <c r="G12" s="54" t="s">
        <v>141</v>
      </c>
      <c r="H12" s="54">
        <v>98233</v>
      </c>
      <c r="I12" s="46" t="s">
        <v>541</v>
      </c>
      <c r="J12" s="46">
        <v>5775034</v>
      </c>
      <c r="K12" s="46" t="s">
        <v>541</v>
      </c>
      <c r="L12" s="47">
        <v>44874</v>
      </c>
      <c r="M12" s="62">
        <v>673976</v>
      </c>
      <c r="N12" s="63">
        <v>673976</v>
      </c>
      <c r="O12" s="63" t="s">
        <v>589</v>
      </c>
      <c r="P12" s="46" t="s">
        <v>590</v>
      </c>
      <c r="Q12" s="46" t="s">
        <v>608</v>
      </c>
      <c r="R12" s="46" t="s">
        <v>609</v>
      </c>
    </row>
    <row r="13" spans="1:18" x14ac:dyDescent="0.25">
      <c r="A13" s="46">
        <v>20221117</v>
      </c>
      <c r="B13" s="46">
        <v>2022</v>
      </c>
      <c r="C13" s="46" t="s">
        <v>610</v>
      </c>
      <c r="D13" s="46">
        <v>17</v>
      </c>
      <c r="E13" s="46">
        <v>891300047</v>
      </c>
      <c r="F13" s="46" t="s">
        <v>193</v>
      </c>
      <c r="G13" s="54" t="s">
        <v>141</v>
      </c>
      <c r="H13" s="54">
        <v>96023</v>
      </c>
      <c r="I13" s="46" t="s">
        <v>540</v>
      </c>
      <c r="J13" s="46">
        <v>5749969</v>
      </c>
      <c r="K13" s="46" t="s">
        <v>540</v>
      </c>
      <c r="L13" s="47">
        <v>44861</v>
      </c>
      <c r="M13" s="62">
        <v>17223</v>
      </c>
      <c r="N13" s="63">
        <v>17223</v>
      </c>
      <c r="O13" s="63" t="s">
        <v>589</v>
      </c>
      <c r="P13" s="46" t="s">
        <v>590</v>
      </c>
      <c r="Q13" s="46" t="s">
        <v>611</v>
      </c>
      <c r="R13" s="46" t="s">
        <v>180</v>
      </c>
    </row>
    <row r="14" spans="1:18" hidden="1" x14ac:dyDescent="0.25">
      <c r="A14" s="46">
        <v>20230330</v>
      </c>
      <c r="B14" s="46">
        <v>2023</v>
      </c>
      <c r="C14" s="46" t="s">
        <v>612</v>
      </c>
      <c r="D14" s="46">
        <v>30</v>
      </c>
      <c r="E14" s="46">
        <v>891300047</v>
      </c>
      <c r="F14" s="46" t="s">
        <v>193</v>
      </c>
      <c r="G14" s="54" t="s">
        <v>142</v>
      </c>
      <c r="H14" s="54">
        <v>1462</v>
      </c>
      <c r="I14" s="46" t="s">
        <v>613</v>
      </c>
      <c r="J14" s="46">
        <v>5849525</v>
      </c>
      <c r="K14" s="46" t="e">
        <v>#N/A</v>
      </c>
      <c r="L14" s="47">
        <v>44947</v>
      </c>
      <c r="M14" s="62">
        <v>20923</v>
      </c>
      <c r="N14" s="63">
        <v>4100</v>
      </c>
      <c r="O14" s="63" t="s">
        <v>589</v>
      </c>
      <c r="P14" s="46" t="s">
        <v>614</v>
      </c>
      <c r="Q14" s="46" t="s">
        <v>615</v>
      </c>
      <c r="R14" s="46" t="s">
        <v>616</v>
      </c>
    </row>
    <row r="15" spans="1:18" hidden="1" x14ac:dyDescent="0.25">
      <c r="A15" s="46">
        <v>20230330</v>
      </c>
      <c r="B15" s="46">
        <v>2023</v>
      </c>
      <c r="C15" s="46" t="s">
        <v>612</v>
      </c>
      <c r="D15" s="46">
        <v>30</v>
      </c>
      <c r="E15" s="46">
        <v>891300047</v>
      </c>
      <c r="F15" s="46" t="s">
        <v>193</v>
      </c>
      <c r="G15" s="54" t="s">
        <v>142</v>
      </c>
      <c r="H15" s="54">
        <v>1461</v>
      </c>
      <c r="I15" s="46" t="s">
        <v>617</v>
      </c>
      <c r="J15" s="46">
        <v>5849523</v>
      </c>
      <c r="K15" s="46" t="e">
        <v>#N/A</v>
      </c>
      <c r="L15" s="47">
        <v>44947</v>
      </c>
      <c r="M15" s="62">
        <v>20923</v>
      </c>
      <c r="N15" s="63">
        <v>4100</v>
      </c>
      <c r="O15" s="63" t="s">
        <v>589</v>
      </c>
      <c r="P15" s="46" t="s">
        <v>614</v>
      </c>
      <c r="Q15" s="46" t="s">
        <v>615</v>
      </c>
      <c r="R15" s="46" t="s">
        <v>616</v>
      </c>
    </row>
    <row r="16" spans="1:18" hidden="1" x14ac:dyDescent="0.25">
      <c r="A16" s="46">
        <v>20230330</v>
      </c>
      <c r="B16" s="46">
        <v>2023</v>
      </c>
      <c r="C16" s="46" t="s">
        <v>612</v>
      </c>
      <c r="D16" s="46">
        <v>30</v>
      </c>
      <c r="E16" s="46">
        <v>891300047</v>
      </c>
      <c r="F16" s="46" t="s">
        <v>193</v>
      </c>
      <c r="G16" s="54" t="s">
        <v>142</v>
      </c>
      <c r="H16" s="54">
        <v>1458</v>
      </c>
      <c r="I16" s="46" t="s">
        <v>618</v>
      </c>
      <c r="J16" s="46">
        <v>5849521</v>
      </c>
      <c r="K16" s="46" t="e">
        <v>#N/A</v>
      </c>
      <c r="L16" s="47">
        <v>44947</v>
      </c>
      <c r="M16" s="62">
        <v>20923</v>
      </c>
      <c r="N16" s="63">
        <v>4100</v>
      </c>
      <c r="O16" s="63" t="s">
        <v>589</v>
      </c>
      <c r="P16" s="46" t="s">
        <v>614</v>
      </c>
      <c r="Q16" s="46" t="s">
        <v>615</v>
      </c>
      <c r="R16" s="46" t="s">
        <v>616</v>
      </c>
    </row>
    <row r="17" spans="1:18" hidden="1" x14ac:dyDescent="0.25">
      <c r="A17" s="46">
        <v>20230427</v>
      </c>
      <c r="B17" s="46">
        <v>2023</v>
      </c>
      <c r="C17" s="46" t="s">
        <v>601</v>
      </c>
      <c r="D17" s="46">
        <v>27</v>
      </c>
      <c r="E17" s="46">
        <v>891300047</v>
      </c>
      <c r="F17" s="46" t="s">
        <v>193</v>
      </c>
      <c r="G17" s="54" t="s">
        <v>140</v>
      </c>
      <c r="H17" s="54">
        <v>14102</v>
      </c>
      <c r="I17" s="46" t="s">
        <v>509</v>
      </c>
      <c r="J17" s="46">
        <v>5869720</v>
      </c>
      <c r="K17" s="46" t="s">
        <v>509</v>
      </c>
      <c r="L17" s="47">
        <v>44978</v>
      </c>
      <c r="M17" s="62">
        <v>1387816</v>
      </c>
      <c r="N17" s="63">
        <v>404012</v>
      </c>
      <c r="O17" s="63" t="s">
        <v>589</v>
      </c>
      <c r="P17" s="46" t="s">
        <v>614</v>
      </c>
      <c r="Q17" s="46" t="s">
        <v>619</v>
      </c>
      <c r="R17" s="46" t="s">
        <v>616</v>
      </c>
    </row>
    <row r="18" spans="1:18" hidden="1" x14ac:dyDescent="0.25">
      <c r="A18" s="46">
        <v>20230427</v>
      </c>
      <c r="B18" s="46">
        <v>2023</v>
      </c>
      <c r="C18" s="46" t="s">
        <v>601</v>
      </c>
      <c r="D18" s="46">
        <v>27</v>
      </c>
      <c r="E18" s="46">
        <v>891300047</v>
      </c>
      <c r="F18" s="46" t="s">
        <v>193</v>
      </c>
      <c r="G18" s="54" t="s">
        <v>140</v>
      </c>
      <c r="H18" s="54">
        <v>14109</v>
      </c>
      <c r="I18" s="46" t="s">
        <v>510</v>
      </c>
      <c r="J18" s="46">
        <v>5869722</v>
      </c>
      <c r="K18" s="46" t="s">
        <v>510</v>
      </c>
      <c r="L18" s="47">
        <v>44978</v>
      </c>
      <c r="M18" s="62">
        <v>10081273</v>
      </c>
      <c r="N18" s="63">
        <v>634286</v>
      </c>
      <c r="O18" s="63" t="s">
        <v>589</v>
      </c>
      <c r="P18" s="46" t="s">
        <v>614</v>
      </c>
      <c r="Q18" s="46" t="s">
        <v>620</v>
      </c>
      <c r="R18" s="46" t="s">
        <v>616</v>
      </c>
    </row>
    <row r="19" spans="1:18" hidden="1" x14ac:dyDescent="0.25">
      <c r="A19" s="46">
        <v>20230427</v>
      </c>
      <c r="B19" s="46">
        <v>2023</v>
      </c>
      <c r="C19" s="46" t="s">
        <v>601</v>
      </c>
      <c r="D19" s="46">
        <v>27</v>
      </c>
      <c r="E19" s="46">
        <v>891300047</v>
      </c>
      <c r="F19" s="46" t="s">
        <v>193</v>
      </c>
      <c r="G19" s="54" t="s">
        <v>142</v>
      </c>
      <c r="H19" s="54">
        <v>11557</v>
      </c>
      <c r="I19" s="46" t="s">
        <v>559</v>
      </c>
      <c r="J19" s="46">
        <v>5869723</v>
      </c>
      <c r="K19" s="46" t="s">
        <v>559</v>
      </c>
      <c r="L19" s="47">
        <v>45000</v>
      </c>
      <c r="M19" s="62">
        <v>162310</v>
      </c>
      <c r="N19" s="63">
        <v>162310</v>
      </c>
      <c r="O19" s="63" t="s">
        <v>589</v>
      </c>
      <c r="P19" s="46" t="s">
        <v>590</v>
      </c>
      <c r="Q19" s="46" t="s">
        <v>621</v>
      </c>
      <c r="R19" s="46" t="s">
        <v>180</v>
      </c>
    </row>
    <row r="20" spans="1:18" hidden="1" x14ac:dyDescent="0.25">
      <c r="A20" s="46">
        <v>20230512</v>
      </c>
      <c r="B20" s="46">
        <v>2023</v>
      </c>
      <c r="C20" s="46" t="s">
        <v>622</v>
      </c>
      <c r="D20" s="46">
        <v>12</v>
      </c>
      <c r="E20" s="46">
        <v>891300047</v>
      </c>
      <c r="F20" s="46" t="s">
        <v>193</v>
      </c>
      <c r="G20" s="54" t="s">
        <v>140</v>
      </c>
      <c r="H20" s="54">
        <v>14116</v>
      </c>
      <c r="I20" s="46" t="s">
        <v>561</v>
      </c>
      <c r="J20" s="46">
        <v>5874787</v>
      </c>
      <c r="K20" s="46" t="s">
        <v>561</v>
      </c>
      <c r="L20" s="47">
        <v>44978</v>
      </c>
      <c r="M20" s="62">
        <v>18811216</v>
      </c>
      <c r="N20" s="63">
        <v>1964349</v>
      </c>
      <c r="O20" s="63" t="s">
        <v>589</v>
      </c>
      <c r="P20" s="46" t="s">
        <v>614</v>
      </c>
      <c r="Q20" s="46" t="s">
        <v>623</v>
      </c>
      <c r="R20" s="46" t="s">
        <v>624</v>
      </c>
    </row>
    <row r="21" spans="1:18" hidden="1" x14ac:dyDescent="0.25">
      <c r="A21" s="46">
        <v>20230421</v>
      </c>
      <c r="B21" s="46">
        <v>2023</v>
      </c>
      <c r="C21" s="46" t="s">
        <v>601</v>
      </c>
      <c r="D21" s="46">
        <v>21</v>
      </c>
      <c r="E21" s="46">
        <v>891300047</v>
      </c>
      <c r="F21" s="46" t="s">
        <v>193</v>
      </c>
      <c r="G21" s="54" t="s">
        <v>140</v>
      </c>
      <c r="H21" s="54">
        <v>14095</v>
      </c>
      <c r="I21" s="46" t="s">
        <v>508</v>
      </c>
      <c r="J21" s="46">
        <v>5867064</v>
      </c>
      <c r="K21" s="46" t="s">
        <v>508</v>
      </c>
      <c r="L21" s="47">
        <v>44978</v>
      </c>
      <c r="M21" s="62">
        <v>2141700</v>
      </c>
      <c r="N21" s="63">
        <v>2141700</v>
      </c>
      <c r="O21" s="63" t="s">
        <v>589</v>
      </c>
      <c r="P21" s="46" t="s">
        <v>590</v>
      </c>
      <c r="Q21" s="46" t="s">
        <v>625</v>
      </c>
      <c r="R21" s="46" t="s">
        <v>624</v>
      </c>
    </row>
    <row r="22" spans="1:18" hidden="1" x14ac:dyDescent="0.25">
      <c r="A22" s="46">
        <v>20230223</v>
      </c>
      <c r="B22" s="46">
        <v>2023</v>
      </c>
      <c r="C22" s="46" t="s">
        <v>596</v>
      </c>
      <c r="D22" s="46">
        <v>23</v>
      </c>
      <c r="E22" s="46">
        <v>891300047</v>
      </c>
      <c r="F22" s="46" t="s">
        <v>193</v>
      </c>
      <c r="G22" s="54" t="s">
        <v>141</v>
      </c>
      <c r="H22" s="54">
        <v>107733</v>
      </c>
      <c r="I22" s="46" t="s">
        <v>543</v>
      </c>
      <c r="J22" s="46">
        <v>5825936</v>
      </c>
      <c r="K22" s="46" t="s">
        <v>543</v>
      </c>
      <c r="L22" s="47">
        <v>44949</v>
      </c>
      <c r="M22" s="62">
        <v>80863</v>
      </c>
      <c r="N22" s="63">
        <v>80863</v>
      </c>
      <c r="O22" s="63" t="s">
        <v>589</v>
      </c>
      <c r="P22" s="46" t="s">
        <v>590</v>
      </c>
      <c r="Q22" s="46" t="s">
        <v>626</v>
      </c>
      <c r="R22" s="46" t="s">
        <v>603</v>
      </c>
    </row>
    <row r="23" spans="1:18" x14ac:dyDescent="0.25">
      <c r="A23" s="46">
        <v>20220826</v>
      </c>
      <c r="B23" s="46">
        <v>2022</v>
      </c>
      <c r="C23" s="46" t="s">
        <v>627</v>
      </c>
      <c r="D23" s="46">
        <v>26</v>
      </c>
      <c r="E23" s="46">
        <v>891300047</v>
      </c>
      <c r="F23" s="46" t="s">
        <v>193</v>
      </c>
      <c r="G23" s="54" t="s">
        <v>145</v>
      </c>
      <c r="H23" s="54">
        <v>1840</v>
      </c>
      <c r="I23" s="46" t="s">
        <v>487</v>
      </c>
      <c r="J23" s="46">
        <v>5603711</v>
      </c>
      <c r="K23" s="46" t="s">
        <v>487</v>
      </c>
      <c r="L23" s="47">
        <v>44621</v>
      </c>
      <c r="M23" s="62">
        <v>177891</v>
      </c>
      <c r="N23" s="63">
        <v>177891</v>
      </c>
      <c r="O23" s="63" t="s">
        <v>589</v>
      </c>
      <c r="P23" s="46" t="s">
        <v>590</v>
      </c>
      <c r="Q23" s="46" t="s">
        <v>628</v>
      </c>
      <c r="R23" s="46" t="s">
        <v>592</v>
      </c>
    </row>
    <row r="24" spans="1:18" hidden="1" x14ac:dyDescent="0.25">
      <c r="A24" s="46">
        <v>20211123</v>
      </c>
      <c r="B24" s="46">
        <v>2021</v>
      </c>
      <c r="C24" s="46" t="s">
        <v>610</v>
      </c>
      <c r="D24" s="46">
        <v>23</v>
      </c>
      <c r="E24" s="46">
        <v>891300047</v>
      </c>
      <c r="F24" s="46" t="s">
        <v>193</v>
      </c>
      <c r="G24" s="54" t="s">
        <v>141</v>
      </c>
      <c r="H24" s="54">
        <v>34956</v>
      </c>
      <c r="I24" s="46" t="s">
        <v>529</v>
      </c>
      <c r="J24" s="46">
        <v>5251021</v>
      </c>
      <c r="K24" s="46" t="s">
        <v>529</v>
      </c>
      <c r="L24" s="47">
        <v>44483</v>
      </c>
      <c r="M24" s="62">
        <v>216994</v>
      </c>
      <c r="N24" s="63">
        <v>216994</v>
      </c>
      <c r="O24" s="63" t="s">
        <v>589</v>
      </c>
      <c r="P24" s="46" t="s">
        <v>590</v>
      </c>
      <c r="Q24" s="46" t="s">
        <v>629</v>
      </c>
      <c r="R24" s="46" t="s">
        <v>607</v>
      </c>
    </row>
    <row r="25" spans="1:18" hidden="1" x14ac:dyDescent="0.25">
      <c r="A25" s="46">
        <v>20211207</v>
      </c>
      <c r="B25" s="46">
        <v>2021</v>
      </c>
      <c r="C25" s="46" t="s">
        <v>588</v>
      </c>
      <c r="D25" s="46">
        <v>7</v>
      </c>
      <c r="E25" s="46">
        <v>891300047</v>
      </c>
      <c r="F25" s="46" t="s">
        <v>193</v>
      </c>
      <c r="G25" s="54" t="s">
        <v>145</v>
      </c>
      <c r="H25" s="54">
        <v>1191</v>
      </c>
      <c r="I25" s="46" t="s">
        <v>484</v>
      </c>
      <c r="J25" s="46">
        <v>5264203</v>
      </c>
      <c r="K25" s="46" t="s">
        <v>484</v>
      </c>
      <c r="L25" s="47">
        <v>44432</v>
      </c>
      <c r="M25" s="62">
        <v>703003</v>
      </c>
      <c r="N25" s="63">
        <v>703003</v>
      </c>
      <c r="O25" s="63" t="s">
        <v>589</v>
      </c>
      <c r="P25" s="46" t="s">
        <v>590</v>
      </c>
      <c r="Q25" s="46" t="s">
        <v>630</v>
      </c>
      <c r="R25" s="46" t="s">
        <v>592</v>
      </c>
    </row>
    <row r="26" spans="1:18" hidden="1" x14ac:dyDescent="0.25">
      <c r="A26" s="46">
        <v>20211207</v>
      </c>
      <c r="B26" s="46">
        <v>2021</v>
      </c>
      <c r="C26" s="46" t="s">
        <v>588</v>
      </c>
      <c r="D26" s="46">
        <v>7</v>
      </c>
      <c r="E26" s="46">
        <v>891300047</v>
      </c>
      <c r="F26" s="46" t="s">
        <v>193</v>
      </c>
      <c r="G26" s="54" t="s">
        <v>140</v>
      </c>
      <c r="H26" s="54">
        <v>3463</v>
      </c>
      <c r="I26" s="46" t="s">
        <v>504</v>
      </c>
      <c r="J26" s="46">
        <v>5264200</v>
      </c>
      <c r="K26" s="46" t="s">
        <v>504</v>
      </c>
      <c r="L26" s="47">
        <v>44270</v>
      </c>
      <c r="M26" s="62">
        <v>1630135</v>
      </c>
      <c r="N26" s="63">
        <v>1630135</v>
      </c>
      <c r="O26" s="63" t="s">
        <v>589</v>
      </c>
      <c r="P26" s="46" t="s">
        <v>590</v>
      </c>
      <c r="Q26" s="46" t="s">
        <v>631</v>
      </c>
      <c r="R26" s="46" t="s">
        <v>592</v>
      </c>
    </row>
    <row r="27" spans="1:18" hidden="1" x14ac:dyDescent="0.25">
      <c r="A27" s="46">
        <v>20210925</v>
      </c>
      <c r="B27" s="46">
        <v>2021</v>
      </c>
      <c r="C27" s="46" t="s">
        <v>632</v>
      </c>
      <c r="D27" s="46">
        <v>25</v>
      </c>
      <c r="E27" s="46">
        <v>891300047</v>
      </c>
      <c r="F27" s="46" t="s">
        <v>193</v>
      </c>
      <c r="G27" s="54" t="s">
        <v>141</v>
      </c>
      <c r="H27" s="54">
        <v>22047</v>
      </c>
      <c r="I27" s="46" t="s">
        <v>518</v>
      </c>
      <c r="J27" s="46">
        <v>5193969</v>
      </c>
      <c r="K27" s="46" t="s">
        <v>518</v>
      </c>
      <c r="L27" s="47">
        <v>44328</v>
      </c>
      <c r="M27" s="62">
        <v>80832</v>
      </c>
      <c r="N27" s="63">
        <v>80832</v>
      </c>
      <c r="O27" s="63" t="s">
        <v>589</v>
      </c>
      <c r="P27" s="46" t="s">
        <v>590</v>
      </c>
      <c r="Q27" s="46" t="s">
        <v>633</v>
      </c>
      <c r="R27" s="46" t="s">
        <v>607</v>
      </c>
    </row>
    <row r="28" spans="1:18" hidden="1" x14ac:dyDescent="0.25">
      <c r="A28" s="46">
        <v>20210925</v>
      </c>
      <c r="B28" s="46">
        <v>2021</v>
      </c>
      <c r="C28" s="46" t="s">
        <v>632</v>
      </c>
      <c r="D28" s="46">
        <v>25</v>
      </c>
      <c r="E28" s="46">
        <v>891300047</v>
      </c>
      <c r="F28" s="46" t="s">
        <v>193</v>
      </c>
      <c r="G28" s="54" t="s">
        <v>141</v>
      </c>
      <c r="H28" s="54">
        <v>13080</v>
      </c>
      <c r="I28" s="46" t="s">
        <v>511</v>
      </c>
      <c r="J28" s="46">
        <v>5193967</v>
      </c>
      <c r="K28" s="46" t="s">
        <v>511</v>
      </c>
      <c r="L28" s="47">
        <v>44214</v>
      </c>
      <c r="M28" s="62">
        <v>297826</v>
      </c>
      <c r="N28" s="63">
        <v>297826</v>
      </c>
      <c r="O28" s="63" t="s">
        <v>589</v>
      </c>
      <c r="P28" s="46" t="s">
        <v>590</v>
      </c>
      <c r="Q28" s="46" t="s">
        <v>634</v>
      </c>
      <c r="R28" s="46" t="s">
        <v>607</v>
      </c>
    </row>
    <row r="29" spans="1:18" hidden="1" x14ac:dyDescent="0.25">
      <c r="A29" s="46">
        <v>20210924</v>
      </c>
      <c r="B29" s="46">
        <v>2021</v>
      </c>
      <c r="C29" s="46" t="s">
        <v>632</v>
      </c>
      <c r="D29" s="46">
        <v>24</v>
      </c>
      <c r="E29" s="46">
        <v>891300047</v>
      </c>
      <c r="F29" s="46" t="s">
        <v>193</v>
      </c>
      <c r="G29" s="54" t="s">
        <v>141</v>
      </c>
      <c r="H29" s="54">
        <v>30240</v>
      </c>
      <c r="I29" s="46" t="s">
        <v>525</v>
      </c>
      <c r="J29" s="46">
        <v>5192995</v>
      </c>
      <c r="K29" s="46" t="s">
        <v>525</v>
      </c>
      <c r="L29" s="47">
        <v>44431</v>
      </c>
      <c r="M29" s="62">
        <v>80832</v>
      </c>
      <c r="N29" s="63">
        <v>80832</v>
      </c>
      <c r="O29" s="63" t="s">
        <v>589</v>
      </c>
      <c r="P29" s="46" t="s">
        <v>590</v>
      </c>
      <c r="Q29" s="46" t="s">
        <v>635</v>
      </c>
      <c r="R29" s="46" t="s">
        <v>603</v>
      </c>
    </row>
    <row r="30" spans="1:18" hidden="1" x14ac:dyDescent="0.25">
      <c r="A30" s="46">
        <v>20210924</v>
      </c>
      <c r="B30" s="46">
        <v>2021</v>
      </c>
      <c r="C30" s="46" t="s">
        <v>632</v>
      </c>
      <c r="D30" s="46">
        <v>24</v>
      </c>
      <c r="E30" s="46">
        <v>891300047</v>
      </c>
      <c r="F30" s="46" t="s">
        <v>193</v>
      </c>
      <c r="G30" s="54" t="s">
        <v>141</v>
      </c>
      <c r="H30" s="54">
        <v>29940</v>
      </c>
      <c r="I30" s="46" t="s">
        <v>524</v>
      </c>
      <c r="J30" s="46">
        <v>5192994</v>
      </c>
      <c r="K30" s="46" t="s">
        <v>524</v>
      </c>
      <c r="L30" s="47">
        <v>44428</v>
      </c>
      <c r="M30" s="62">
        <v>80832</v>
      </c>
      <c r="N30" s="63">
        <v>80832</v>
      </c>
      <c r="O30" s="63" t="s">
        <v>589</v>
      </c>
      <c r="P30" s="46" t="s">
        <v>590</v>
      </c>
      <c r="Q30" s="46" t="s">
        <v>636</v>
      </c>
      <c r="R30" s="46" t="s">
        <v>603</v>
      </c>
    </row>
    <row r="31" spans="1:18" hidden="1" x14ac:dyDescent="0.25">
      <c r="A31" s="46">
        <v>20210924</v>
      </c>
      <c r="B31" s="46">
        <v>2021</v>
      </c>
      <c r="C31" s="46" t="s">
        <v>632</v>
      </c>
      <c r="D31" s="46">
        <v>24</v>
      </c>
      <c r="E31" s="46">
        <v>891300047</v>
      </c>
      <c r="F31" s="46" t="s">
        <v>193</v>
      </c>
      <c r="G31" s="54" t="s">
        <v>141</v>
      </c>
      <c r="H31" s="54">
        <v>29566</v>
      </c>
      <c r="I31" s="46" t="s">
        <v>523</v>
      </c>
      <c r="J31" s="46">
        <v>5192993</v>
      </c>
      <c r="K31" s="46" t="s">
        <v>523</v>
      </c>
      <c r="L31" s="47">
        <v>44425</v>
      </c>
      <c r="M31" s="62">
        <v>297826</v>
      </c>
      <c r="N31" s="63">
        <v>297826</v>
      </c>
      <c r="O31" s="63" t="s">
        <v>589</v>
      </c>
      <c r="P31" s="46" t="s">
        <v>590</v>
      </c>
      <c r="Q31" s="46" t="s">
        <v>637</v>
      </c>
      <c r="R31" s="46" t="s">
        <v>603</v>
      </c>
    </row>
    <row r="32" spans="1:18" hidden="1" x14ac:dyDescent="0.25">
      <c r="A32" s="46">
        <v>20210729</v>
      </c>
      <c r="B32" s="46">
        <v>2021</v>
      </c>
      <c r="C32" s="46" t="s">
        <v>638</v>
      </c>
      <c r="D32" s="46">
        <v>29</v>
      </c>
      <c r="E32" s="46">
        <v>891300047</v>
      </c>
      <c r="F32" s="46" t="s">
        <v>193</v>
      </c>
      <c r="G32" s="54" t="s">
        <v>141</v>
      </c>
      <c r="H32" s="54">
        <v>24883</v>
      </c>
      <c r="I32" s="46" t="s">
        <v>519</v>
      </c>
      <c r="J32" s="46">
        <v>5150568</v>
      </c>
      <c r="K32" s="46" t="s">
        <v>519</v>
      </c>
      <c r="L32" s="47">
        <v>44369</v>
      </c>
      <c r="M32" s="62">
        <v>80832</v>
      </c>
      <c r="N32" s="63">
        <v>80832</v>
      </c>
      <c r="O32" s="63" t="s">
        <v>589</v>
      </c>
      <c r="P32" s="46" t="s">
        <v>590</v>
      </c>
      <c r="Q32" s="46" t="s">
        <v>639</v>
      </c>
      <c r="R32" s="46" t="s">
        <v>607</v>
      </c>
    </row>
    <row r="33" spans="1:18" x14ac:dyDescent="0.25">
      <c r="A33" s="46">
        <v>20220304</v>
      </c>
      <c r="B33" s="46">
        <v>2022</v>
      </c>
      <c r="C33" s="46" t="s">
        <v>612</v>
      </c>
      <c r="D33" s="46">
        <v>4</v>
      </c>
      <c r="E33" s="46">
        <v>891300047</v>
      </c>
      <c r="F33" s="46" t="s">
        <v>193</v>
      </c>
      <c r="G33" s="54" t="s">
        <v>139</v>
      </c>
      <c r="H33" s="54">
        <v>73621</v>
      </c>
      <c r="I33" s="46" t="s">
        <v>496</v>
      </c>
      <c r="J33" s="46">
        <v>5364539</v>
      </c>
      <c r="K33" s="46" t="s">
        <v>496</v>
      </c>
      <c r="L33" s="47">
        <v>43948</v>
      </c>
      <c r="M33" s="62">
        <v>110448</v>
      </c>
      <c r="N33" s="63">
        <v>110448</v>
      </c>
      <c r="O33" s="63" t="s">
        <v>589</v>
      </c>
      <c r="P33" s="46" t="s">
        <v>590</v>
      </c>
      <c r="Q33" s="46" t="s">
        <v>640</v>
      </c>
      <c r="R33" s="46" t="s">
        <v>592</v>
      </c>
    </row>
    <row r="34" spans="1:18" hidden="1" x14ac:dyDescent="0.25">
      <c r="A34" s="46">
        <v>20211020</v>
      </c>
      <c r="B34" s="46">
        <v>2021</v>
      </c>
      <c r="C34" s="46" t="s">
        <v>641</v>
      </c>
      <c r="D34" s="46">
        <v>20</v>
      </c>
      <c r="E34" s="46">
        <v>891300047</v>
      </c>
      <c r="F34" s="46" t="s">
        <v>193</v>
      </c>
      <c r="G34" s="54" t="s">
        <v>141</v>
      </c>
      <c r="H34" s="54">
        <v>31676</v>
      </c>
      <c r="I34" s="46" t="s">
        <v>528</v>
      </c>
      <c r="J34" s="46">
        <v>5213351</v>
      </c>
      <c r="K34" s="46" t="s">
        <v>528</v>
      </c>
      <c r="L34" s="47">
        <v>44442</v>
      </c>
      <c r="M34" s="62">
        <v>297826</v>
      </c>
      <c r="N34" s="63">
        <v>297826</v>
      </c>
      <c r="O34" s="63" t="s">
        <v>589</v>
      </c>
      <c r="P34" s="46" t="s">
        <v>590</v>
      </c>
      <c r="Q34" s="46" t="s">
        <v>642</v>
      </c>
      <c r="R34" s="46" t="s">
        <v>603</v>
      </c>
    </row>
    <row r="35" spans="1:18" hidden="1" x14ac:dyDescent="0.25">
      <c r="A35" s="46">
        <v>20211020</v>
      </c>
      <c r="B35" s="46">
        <v>2021</v>
      </c>
      <c r="C35" s="46" t="s">
        <v>641</v>
      </c>
      <c r="D35" s="46">
        <v>20</v>
      </c>
      <c r="E35" s="46">
        <v>891300047</v>
      </c>
      <c r="F35" s="46" t="s">
        <v>193</v>
      </c>
      <c r="G35" s="54" t="s">
        <v>141</v>
      </c>
      <c r="H35" s="54">
        <v>31649</v>
      </c>
      <c r="I35" s="46" t="s">
        <v>526</v>
      </c>
      <c r="J35" s="46">
        <v>5213350</v>
      </c>
      <c r="K35" s="46" t="s">
        <v>526</v>
      </c>
      <c r="L35" s="47">
        <v>44442</v>
      </c>
      <c r="M35" s="62">
        <v>297826</v>
      </c>
      <c r="N35" s="63">
        <v>297826</v>
      </c>
      <c r="O35" s="63" t="s">
        <v>589</v>
      </c>
      <c r="P35" s="46" t="s">
        <v>590</v>
      </c>
      <c r="Q35" s="46" t="s">
        <v>643</v>
      </c>
      <c r="R35" s="46" t="s">
        <v>603</v>
      </c>
    </row>
    <row r="36" spans="1:18" hidden="1" x14ac:dyDescent="0.25">
      <c r="A36" s="46">
        <v>20211122</v>
      </c>
      <c r="B36" s="46">
        <v>2021</v>
      </c>
      <c r="C36" s="46" t="s">
        <v>610</v>
      </c>
      <c r="D36" s="46">
        <v>22</v>
      </c>
      <c r="E36" s="46">
        <v>891300047</v>
      </c>
      <c r="F36" s="46" t="s">
        <v>193</v>
      </c>
      <c r="G36" s="54" t="s">
        <v>141</v>
      </c>
      <c r="H36" s="54">
        <v>35423</v>
      </c>
      <c r="I36" s="46" t="s">
        <v>531</v>
      </c>
      <c r="J36" s="46">
        <v>5248770</v>
      </c>
      <c r="K36" s="46" t="s">
        <v>531</v>
      </c>
      <c r="L36" s="47">
        <v>44486</v>
      </c>
      <c r="M36" s="62">
        <v>216994</v>
      </c>
      <c r="N36" s="63">
        <v>216994</v>
      </c>
      <c r="O36" s="63" t="s">
        <v>589</v>
      </c>
      <c r="P36" s="46" t="s">
        <v>590</v>
      </c>
      <c r="Q36" s="46" t="s">
        <v>644</v>
      </c>
      <c r="R36" s="46" t="s">
        <v>607</v>
      </c>
    </row>
    <row r="37" spans="1:18" hidden="1" x14ac:dyDescent="0.25">
      <c r="A37" s="46">
        <v>20211122</v>
      </c>
      <c r="B37" s="46">
        <v>2021</v>
      </c>
      <c r="C37" s="46" t="s">
        <v>610</v>
      </c>
      <c r="D37" s="46">
        <v>22</v>
      </c>
      <c r="E37" s="46">
        <v>891300047</v>
      </c>
      <c r="F37" s="46" t="s">
        <v>193</v>
      </c>
      <c r="G37" s="54" t="s">
        <v>141</v>
      </c>
      <c r="H37" s="54">
        <v>35410</v>
      </c>
      <c r="I37" s="46" t="s">
        <v>530</v>
      </c>
      <c r="J37" s="46">
        <v>5248769</v>
      </c>
      <c r="K37" s="46" t="s">
        <v>530</v>
      </c>
      <c r="L37" s="47">
        <v>44486</v>
      </c>
      <c r="M37" s="62">
        <v>216994</v>
      </c>
      <c r="N37" s="63">
        <v>216994</v>
      </c>
      <c r="O37" s="63" t="s">
        <v>589</v>
      </c>
      <c r="P37" s="46" t="s">
        <v>590</v>
      </c>
      <c r="Q37" s="46" t="s">
        <v>645</v>
      </c>
      <c r="R37" s="46" t="s">
        <v>598</v>
      </c>
    </row>
    <row r="38" spans="1:18" hidden="1" x14ac:dyDescent="0.25">
      <c r="A38" s="46">
        <v>20210817</v>
      </c>
      <c r="B38" s="46">
        <v>2021</v>
      </c>
      <c r="C38" s="46" t="s">
        <v>627</v>
      </c>
      <c r="D38" s="46">
        <v>17</v>
      </c>
      <c r="E38" s="46">
        <v>891300047</v>
      </c>
      <c r="F38" s="46" t="s">
        <v>193</v>
      </c>
      <c r="G38" s="54" t="s">
        <v>141</v>
      </c>
      <c r="H38" s="54">
        <v>26587</v>
      </c>
      <c r="I38" s="46" t="s">
        <v>522</v>
      </c>
      <c r="J38" s="46">
        <v>5161890</v>
      </c>
      <c r="K38" s="46" t="s">
        <v>522</v>
      </c>
      <c r="L38" s="47">
        <v>44394</v>
      </c>
      <c r="M38" s="62">
        <v>297826</v>
      </c>
      <c r="N38" s="63">
        <v>297826</v>
      </c>
      <c r="O38" s="63" t="s">
        <v>589</v>
      </c>
      <c r="P38" s="46" t="s">
        <v>590</v>
      </c>
      <c r="Q38" s="46" t="s">
        <v>646</v>
      </c>
      <c r="R38" s="46" t="s">
        <v>180</v>
      </c>
    </row>
    <row r="39" spans="1:18" hidden="1" x14ac:dyDescent="0.25">
      <c r="A39" s="46">
        <v>20210817</v>
      </c>
      <c r="B39" s="46">
        <v>2021</v>
      </c>
      <c r="C39" s="46" t="s">
        <v>627</v>
      </c>
      <c r="D39" s="46">
        <v>17</v>
      </c>
      <c r="E39" s="46">
        <v>891300047</v>
      </c>
      <c r="F39" s="46" t="s">
        <v>193</v>
      </c>
      <c r="G39" s="54" t="s">
        <v>141</v>
      </c>
      <c r="H39" s="54">
        <v>25990</v>
      </c>
      <c r="I39" s="46" t="s">
        <v>521</v>
      </c>
      <c r="J39" s="46">
        <v>5161889</v>
      </c>
      <c r="K39" s="46" t="s">
        <v>521</v>
      </c>
      <c r="L39" s="47">
        <v>44385</v>
      </c>
      <c r="M39" s="62">
        <v>80832</v>
      </c>
      <c r="N39" s="63">
        <v>80832</v>
      </c>
      <c r="O39" s="63" t="s">
        <v>589</v>
      </c>
      <c r="P39" s="46" t="s">
        <v>590</v>
      </c>
      <c r="Q39" s="46" t="s">
        <v>647</v>
      </c>
      <c r="R39" s="46" t="s">
        <v>598</v>
      </c>
    </row>
    <row r="40" spans="1:18" hidden="1" x14ac:dyDescent="0.25">
      <c r="A40" s="46">
        <v>20210817</v>
      </c>
      <c r="B40" s="46">
        <v>2021</v>
      </c>
      <c r="C40" s="46" t="s">
        <v>627</v>
      </c>
      <c r="D40" s="46">
        <v>17</v>
      </c>
      <c r="E40" s="46">
        <v>891300047</v>
      </c>
      <c r="F40" s="46" t="s">
        <v>193</v>
      </c>
      <c r="G40" s="54" t="s">
        <v>141</v>
      </c>
      <c r="H40" s="54">
        <v>25514</v>
      </c>
      <c r="I40" s="46" t="s">
        <v>520</v>
      </c>
      <c r="J40" s="46">
        <v>5161888</v>
      </c>
      <c r="K40" s="46" t="s">
        <v>520</v>
      </c>
      <c r="L40" s="47">
        <v>44378</v>
      </c>
      <c r="M40" s="62">
        <v>216994</v>
      </c>
      <c r="N40" s="63">
        <v>216994</v>
      </c>
      <c r="O40" s="63" t="s">
        <v>589</v>
      </c>
      <c r="P40" s="46" t="s">
        <v>590</v>
      </c>
      <c r="Q40" s="46" t="s">
        <v>648</v>
      </c>
      <c r="R40" s="46" t="s">
        <v>603</v>
      </c>
    </row>
    <row r="41" spans="1:18" x14ac:dyDescent="0.25">
      <c r="A41" s="46">
        <v>20220209</v>
      </c>
      <c r="B41" s="46">
        <v>2022</v>
      </c>
      <c r="C41" s="46" t="s">
        <v>596</v>
      </c>
      <c r="D41" s="46">
        <v>9</v>
      </c>
      <c r="E41" s="46">
        <v>891300047</v>
      </c>
      <c r="F41" s="46" t="s">
        <v>193</v>
      </c>
      <c r="G41" s="54" t="s">
        <v>140</v>
      </c>
      <c r="H41" s="54">
        <v>3174</v>
      </c>
      <c r="I41" s="46" t="s">
        <v>502</v>
      </c>
      <c r="J41" s="46">
        <v>5347441</v>
      </c>
      <c r="K41" s="46" t="s">
        <v>502</v>
      </c>
      <c r="L41" s="47">
        <v>44246</v>
      </c>
      <c r="M41" s="62">
        <v>249451</v>
      </c>
      <c r="N41" s="63">
        <v>249451</v>
      </c>
      <c r="O41" s="63" t="s">
        <v>589</v>
      </c>
      <c r="P41" s="46" t="s">
        <v>590</v>
      </c>
      <c r="Q41" s="46" t="s">
        <v>649</v>
      </c>
      <c r="R41" s="46" t="s">
        <v>592</v>
      </c>
    </row>
    <row r="42" spans="1:18" x14ac:dyDescent="0.25">
      <c r="A42" s="46">
        <v>20220209</v>
      </c>
      <c r="B42" s="46">
        <v>2022</v>
      </c>
      <c r="C42" s="46" t="s">
        <v>596</v>
      </c>
      <c r="D42" s="46">
        <v>9</v>
      </c>
      <c r="E42" s="46">
        <v>891300047</v>
      </c>
      <c r="F42" s="46" t="s">
        <v>193</v>
      </c>
      <c r="G42" s="54" t="s">
        <v>140</v>
      </c>
      <c r="H42" s="54">
        <v>3299</v>
      </c>
      <c r="I42" s="46" t="s">
        <v>503</v>
      </c>
      <c r="J42" s="46">
        <v>5347442</v>
      </c>
      <c r="K42" s="46" t="s">
        <v>503</v>
      </c>
      <c r="L42" s="47">
        <v>44254</v>
      </c>
      <c r="M42" s="62">
        <v>149924</v>
      </c>
      <c r="N42" s="63">
        <v>149924</v>
      </c>
      <c r="O42" s="63" t="s">
        <v>589</v>
      </c>
      <c r="P42" s="46" t="s">
        <v>590</v>
      </c>
      <c r="Q42" s="46" t="s">
        <v>650</v>
      </c>
      <c r="R42" s="46" t="s">
        <v>592</v>
      </c>
    </row>
    <row r="43" spans="1:18" x14ac:dyDescent="0.25">
      <c r="A43" s="46">
        <v>20220209</v>
      </c>
      <c r="B43" s="46">
        <v>2022</v>
      </c>
      <c r="C43" s="46" t="s">
        <v>596</v>
      </c>
      <c r="D43" s="46">
        <v>9</v>
      </c>
      <c r="E43" s="46">
        <v>891300047</v>
      </c>
      <c r="F43" s="46" t="s">
        <v>193</v>
      </c>
      <c r="G43" s="54" t="s">
        <v>143</v>
      </c>
      <c r="H43" s="54">
        <v>1454</v>
      </c>
      <c r="I43" s="46" t="s">
        <v>478</v>
      </c>
      <c r="J43" s="46">
        <v>5347443</v>
      </c>
      <c r="K43" s="46" t="s">
        <v>478</v>
      </c>
      <c r="L43" s="47">
        <v>44018</v>
      </c>
      <c r="M43" s="62">
        <v>198900</v>
      </c>
      <c r="N43" s="63">
        <v>198900</v>
      </c>
      <c r="O43" s="63" t="s">
        <v>605</v>
      </c>
      <c r="P43" s="46" t="s">
        <v>590</v>
      </c>
      <c r="Q43" s="46" t="s">
        <v>651</v>
      </c>
      <c r="R43" s="46" t="s">
        <v>592</v>
      </c>
    </row>
    <row r="44" spans="1:18" x14ac:dyDescent="0.25">
      <c r="A44" s="46">
        <v>20220209</v>
      </c>
      <c r="B44" s="46">
        <v>2022</v>
      </c>
      <c r="C44" s="46" t="s">
        <v>596</v>
      </c>
      <c r="D44" s="46">
        <v>9</v>
      </c>
      <c r="E44" s="46">
        <v>891300047</v>
      </c>
      <c r="F44" s="46" t="s">
        <v>193</v>
      </c>
      <c r="G44" s="54" t="s">
        <v>143</v>
      </c>
      <c r="H44" s="54">
        <v>1688</v>
      </c>
      <c r="I44" s="46" t="s">
        <v>479</v>
      </c>
      <c r="J44" s="46">
        <v>5347444</v>
      </c>
      <c r="K44" s="46" t="s">
        <v>479</v>
      </c>
      <c r="L44" s="47">
        <v>44021</v>
      </c>
      <c r="M44" s="62">
        <v>198900</v>
      </c>
      <c r="N44" s="63">
        <v>198900</v>
      </c>
      <c r="O44" s="63" t="s">
        <v>605</v>
      </c>
      <c r="P44" s="46" t="s">
        <v>590</v>
      </c>
      <c r="Q44" s="46" t="s">
        <v>652</v>
      </c>
      <c r="R44" s="46" t="s">
        <v>592</v>
      </c>
    </row>
    <row r="45" spans="1:18" x14ac:dyDescent="0.25">
      <c r="A45" s="46">
        <v>20220209</v>
      </c>
      <c r="B45" s="46">
        <v>2022</v>
      </c>
      <c r="C45" s="46" t="s">
        <v>596</v>
      </c>
      <c r="D45" s="46">
        <v>9</v>
      </c>
      <c r="E45" s="46">
        <v>891300047</v>
      </c>
      <c r="F45" s="46" t="s">
        <v>193</v>
      </c>
      <c r="G45" s="54" t="s">
        <v>143</v>
      </c>
      <c r="H45" s="54">
        <v>1754</v>
      </c>
      <c r="I45" s="46" t="s">
        <v>480</v>
      </c>
      <c r="J45" s="46">
        <v>5347445</v>
      </c>
      <c r="K45" s="46" t="s">
        <v>480</v>
      </c>
      <c r="L45" s="47">
        <v>44022</v>
      </c>
      <c r="M45" s="62">
        <v>101640</v>
      </c>
      <c r="N45" s="63">
        <v>101640</v>
      </c>
      <c r="O45" s="63" t="s">
        <v>589</v>
      </c>
      <c r="P45" s="46" t="s">
        <v>590</v>
      </c>
      <c r="Q45" s="46" t="s">
        <v>653</v>
      </c>
      <c r="R45" s="46" t="s">
        <v>592</v>
      </c>
    </row>
    <row r="46" spans="1:18" x14ac:dyDescent="0.25">
      <c r="A46" s="46">
        <v>20220209</v>
      </c>
      <c r="B46" s="46">
        <v>2022</v>
      </c>
      <c r="C46" s="46" t="s">
        <v>596</v>
      </c>
      <c r="D46" s="46">
        <v>9</v>
      </c>
      <c r="E46" s="46">
        <v>891300047</v>
      </c>
      <c r="F46" s="46" t="s">
        <v>193</v>
      </c>
      <c r="G46" s="54" t="s">
        <v>144</v>
      </c>
      <c r="H46" s="54">
        <v>8249</v>
      </c>
      <c r="I46" s="46" t="s">
        <v>481</v>
      </c>
      <c r="J46" s="46">
        <v>5347446</v>
      </c>
      <c r="K46" s="46" t="s">
        <v>481</v>
      </c>
      <c r="L46" s="47">
        <v>43859</v>
      </c>
      <c r="M46" s="62">
        <v>82809</v>
      </c>
      <c r="N46" s="63">
        <v>82809</v>
      </c>
      <c r="O46" s="63" t="s">
        <v>589</v>
      </c>
      <c r="P46" s="46" t="s">
        <v>590</v>
      </c>
      <c r="Q46" s="46" t="s">
        <v>654</v>
      </c>
      <c r="R46" s="46" t="s">
        <v>592</v>
      </c>
    </row>
    <row r="47" spans="1:18" x14ac:dyDescent="0.25">
      <c r="A47" s="46">
        <v>20220209</v>
      </c>
      <c r="B47" s="46">
        <v>2022</v>
      </c>
      <c r="C47" s="46" t="s">
        <v>596</v>
      </c>
      <c r="D47" s="46">
        <v>9</v>
      </c>
      <c r="E47" s="46">
        <v>891300047</v>
      </c>
      <c r="F47" s="46" t="s">
        <v>193</v>
      </c>
      <c r="G47" s="54" t="s">
        <v>145</v>
      </c>
      <c r="H47" s="54">
        <v>36</v>
      </c>
      <c r="I47" s="46" t="s">
        <v>482</v>
      </c>
      <c r="J47" s="46">
        <v>5347447</v>
      </c>
      <c r="K47" s="46" t="s">
        <v>482</v>
      </c>
      <c r="L47" s="47">
        <v>44067</v>
      </c>
      <c r="M47" s="62">
        <v>135506</v>
      </c>
      <c r="N47" s="63">
        <v>135506</v>
      </c>
      <c r="O47" s="63" t="s">
        <v>589</v>
      </c>
      <c r="P47" s="46" t="s">
        <v>590</v>
      </c>
      <c r="Q47" s="46" t="s">
        <v>655</v>
      </c>
      <c r="R47" s="46" t="s">
        <v>592</v>
      </c>
    </row>
    <row r="48" spans="1:18" x14ac:dyDescent="0.25">
      <c r="A48" s="46">
        <v>20220113</v>
      </c>
      <c r="B48" s="46">
        <v>2022</v>
      </c>
      <c r="C48" s="46" t="s">
        <v>656</v>
      </c>
      <c r="D48" s="46">
        <v>13</v>
      </c>
      <c r="E48" s="46">
        <v>891300047</v>
      </c>
      <c r="F48" s="46" t="s">
        <v>193</v>
      </c>
      <c r="G48" s="54" t="s">
        <v>141</v>
      </c>
      <c r="H48" s="54">
        <v>39608</v>
      </c>
      <c r="I48" s="46" t="s">
        <v>533</v>
      </c>
      <c r="J48" s="46">
        <v>5293014</v>
      </c>
      <c r="K48" s="46" t="s">
        <v>533</v>
      </c>
      <c r="L48" s="47">
        <v>44525</v>
      </c>
      <c r="M48" s="62">
        <v>216994</v>
      </c>
      <c r="N48" s="63">
        <v>216994</v>
      </c>
      <c r="O48" s="63" t="s">
        <v>589</v>
      </c>
      <c r="P48" s="46" t="s">
        <v>590</v>
      </c>
      <c r="Q48" s="46" t="s">
        <v>657</v>
      </c>
      <c r="R48" s="46" t="s">
        <v>603</v>
      </c>
    </row>
    <row r="49" spans="1:18" x14ac:dyDescent="0.25">
      <c r="A49" s="46">
        <v>20220113</v>
      </c>
      <c r="B49" s="46">
        <v>2022</v>
      </c>
      <c r="C49" s="46" t="s">
        <v>656</v>
      </c>
      <c r="D49" s="46">
        <v>13</v>
      </c>
      <c r="E49" s="46">
        <v>891300047</v>
      </c>
      <c r="F49" s="46" t="s">
        <v>193</v>
      </c>
      <c r="G49" s="54" t="s">
        <v>145</v>
      </c>
      <c r="H49" s="54">
        <v>1190</v>
      </c>
      <c r="I49" s="46" t="s">
        <v>483</v>
      </c>
      <c r="J49" s="46">
        <v>5293052</v>
      </c>
      <c r="K49" s="46" t="s">
        <v>483</v>
      </c>
      <c r="L49" s="47">
        <v>44432</v>
      </c>
      <c r="M49" s="62">
        <v>389606</v>
      </c>
      <c r="N49" s="63">
        <v>389606</v>
      </c>
      <c r="O49" s="63" t="s">
        <v>589</v>
      </c>
      <c r="P49" s="46" t="s">
        <v>590</v>
      </c>
      <c r="Q49" s="46" t="s">
        <v>658</v>
      </c>
      <c r="R49" s="46" t="s">
        <v>592</v>
      </c>
    </row>
    <row r="50" spans="1:18" x14ac:dyDescent="0.25">
      <c r="A50" s="46">
        <v>20220113</v>
      </c>
      <c r="B50" s="46">
        <v>2022</v>
      </c>
      <c r="C50" s="46" t="s">
        <v>656</v>
      </c>
      <c r="D50" s="46">
        <v>13</v>
      </c>
      <c r="E50" s="46">
        <v>891300047</v>
      </c>
      <c r="F50" s="46" t="s">
        <v>193</v>
      </c>
      <c r="G50" s="54" t="s">
        <v>145</v>
      </c>
      <c r="H50" s="54">
        <v>1480</v>
      </c>
      <c r="I50" s="46" t="s">
        <v>485</v>
      </c>
      <c r="J50" s="46">
        <v>5293053</v>
      </c>
      <c r="K50" s="46" t="s">
        <v>485</v>
      </c>
      <c r="L50" s="47">
        <v>44512</v>
      </c>
      <c r="M50" s="62">
        <v>2540818</v>
      </c>
      <c r="N50" s="63">
        <v>2540818</v>
      </c>
      <c r="O50" s="63" t="s">
        <v>589</v>
      </c>
      <c r="P50" s="46" t="s">
        <v>590</v>
      </c>
      <c r="Q50" s="46" t="s">
        <v>659</v>
      </c>
      <c r="R50" s="46" t="s">
        <v>592</v>
      </c>
    </row>
    <row r="51" spans="1:18" x14ac:dyDescent="0.25">
      <c r="A51" s="46">
        <v>20220204</v>
      </c>
      <c r="B51" s="46">
        <v>2022</v>
      </c>
      <c r="C51" s="46" t="s">
        <v>596</v>
      </c>
      <c r="D51" s="46">
        <v>4</v>
      </c>
      <c r="E51" s="46">
        <v>891300047</v>
      </c>
      <c r="F51" s="46" t="s">
        <v>193</v>
      </c>
      <c r="G51" s="54" t="s">
        <v>139</v>
      </c>
      <c r="H51" s="54">
        <v>72257</v>
      </c>
      <c r="I51" s="46" t="s">
        <v>490</v>
      </c>
      <c r="J51" s="46">
        <v>5329717</v>
      </c>
      <c r="K51" s="46" t="s">
        <v>490</v>
      </c>
      <c r="L51" s="47">
        <v>43873</v>
      </c>
      <c r="M51" s="62">
        <v>1993929</v>
      </c>
      <c r="N51" s="63">
        <v>1993929</v>
      </c>
      <c r="O51" s="63" t="s">
        <v>589</v>
      </c>
      <c r="P51" s="46" t="s">
        <v>590</v>
      </c>
      <c r="Q51" s="46" t="s">
        <v>660</v>
      </c>
      <c r="R51" s="46" t="s">
        <v>592</v>
      </c>
    </row>
    <row r="52" spans="1:18" x14ac:dyDescent="0.25">
      <c r="A52" s="46">
        <v>20220208</v>
      </c>
      <c r="B52" s="46">
        <v>2022</v>
      </c>
      <c r="C52" s="46" t="s">
        <v>596</v>
      </c>
      <c r="D52" s="46">
        <v>8</v>
      </c>
      <c r="E52" s="46">
        <v>891300047</v>
      </c>
      <c r="F52" s="46" t="s">
        <v>193</v>
      </c>
      <c r="G52" s="54" t="s">
        <v>139</v>
      </c>
      <c r="H52" s="54">
        <v>74847</v>
      </c>
      <c r="I52" s="46" t="s">
        <v>497</v>
      </c>
      <c r="J52" s="46">
        <v>5332911</v>
      </c>
      <c r="K52" s="46" t="s">
        <v>497</v>
      </c>
      <c r="L52" s="47">
        <v>44018</v>
      </c>
      <c r="M52" s="62">
        <v>553212</v>
      </c>
      <c r="N52" s="63">
        <v>553212</v>
      </c>
      <c r="O52" s="63" t="s">
        <v>589</v>
      </c>
      <c r="P52" s="46" t="s">
        <v>590</v>
      </c>
      <c r="Q52" s="46" t="s">
        <v>661</v>
      </c>
      <c r="R52" s="46" t="s">
        <v>592</v>
      </c>
    </row>
    <row r="53" spans="1:18" x14ac:dyDescent="0.25">
      <c r="A53" s="46">
        <v>20220208</v>
      </c>
      <c r="B53" s="46">
        <v>2022</v>
      </c>
      <c r="C53" s="46" t="s">
        <v>596</v>
      </c>
      <c r="D53" s="46">
        <v>8</v>
      </c>
      <c r="E53" s="46">
        <v>891300047</v>
      </c>
      <c r="F53" s="46" t="s">
        <v>193</v>
      </c>
      <c r="G53" s="54" t="s">
        <v>139</v>
      </c>
      <c r="H53" s="54">
        <v>74990</v>
      </c>
      <c r="I53" s="46" t="s">
        <v>498</v>
      </c>
      <c r="J53" s="46">
        <v>5332912</v>
      </c>
      <c r="K53" s="46" t="s">
        <v>498</v>
      </c>
      <c r="L53" s="47">
        <v>44022</v>
      </c>
      <c r="M53" s="62">
        <v>640933</v>
      </c>
      <c r="N53" s="63">
        <v>640933</v>
      </c>
      <c r="O53" s="63" t="s">
        <v>589</v>
      </c>
      <c r="P53" s="46" t="s">
        <v>590</v>
      </c>
      <c r="Q53" s="46" t="s">
        <v>662</v>
      </c>
      <c r="R53" s="46" t="s">
        <v>592</v>
      </c>
    </row>
    <row r="54" spans="1:18" x14ac:dyDescent="0.25">
      <c r="A54" s="46">
        <v>20220208</v>
      </c>
      <c r="B54" s="46">
        <v>2022</v>
      </c>
      <c r="C54" s="46" t="s">
        <v>596</v>
      </c>
      <c r="D54" s="46">
        <v>8</v>
      </c>
      <c r="E54" s="46">
        <v>891300047</v>
      </c>
      <c r="F54" s="46" t="s">
        <v>193</v>
      </c>
      <c r="G54" s="54" t="s">
        <v>140</v>
      </c>
      <c r="H54" s="54">
        <v>516</v>
      </c>
      <c r="I54" s="46" t="s">
        <v>471</v>
      </c>
      <c r="J54" s="46">
        <v>5332913</v>
      </c>
      <c r="K54" s="46" t="e">
        <v>#N/A</v>
      </c>
      <c r="L54" s="47">
        <v>44074</v>
      </c>
      <c r="M54" s="62">
        <v>322519</v>
      </c>
      <c r="N54" s="63">
        <v>322519</v>
      </c>
      <c r="O54" s="63" t="s">
        <v>589</v>
      </c>
      <c r="P54" s="46" t="s">
        <v>590</v>
      </c>
      <c r="Q54" s="46" t="s">
        <v>663</v>
      </c>
      <c r="R54" s="46" t="s">
        <v>603</v>
      </c>
    </row>
    <row r="55" spans="1:18" x14ac:dyDescent="0.25">
      <c r="A55" s="46">
        <v>20220325</v>
      </c>
      <c r="B55" s="46">
        <v>2022</v>
      </c>
      <c r="C55" s="46" t="s">
        <v>612</v>
      </c>
      <c r="D55" s="46">
        <v>25</v>
      </c>
      <c r="E55" s="46">
        <v>891300047</v>
      </c>
      <c r="F55" s="46" t="s">
        <v>193</v>
      </c>
      <c r="G55" s="54" t="s">
        <v>141</v>
      </c>
      <c r="H55" s="54">
        <v>49672</v>
      </c>
      <c r="I55" s="46" t="s">
        <v>534</v>
      </c>
      <c r="J55" s="46">
        <v>5381416</v>
      </c>
      <c r="K55" s="46" t="s">
        <v>534</v>
      </c>
      <c r="L55" s="47">
        <v>44617</v>
      </c>
      <c r="M55" s="62">
        <v>297826</v>
      </c>
      <c r="N55" s="63">
        <v>297826</v>
      </c>
      <c r="O55" s="63" t="s">
        <v>589</v>
      </c>
      <c r="P55" s="46" t="s">
        <v>590</v>
      </c>
      <c r="Q55" s="46" t="s">
        <v>664</v>
      </c>
      <c r="R55" s="46" t="s">
        <v>603</v>
      </c>
    </row>
    <row r="56" spans="1:18" x14ac:dyDescent="0.25">
      <c r="A56" s="46">
        <v>20220422</v>
      </c>
      <c r="B56" s="46">
        <v>2022</v>
      </c>
      <c r="C56" s="46" t="s">
        <v>601</v>
      </c>
      <c r="D56" s="46">
        <v>22</v>
      </c>
      <c r="E56" s="46">
        <v>891300047</v>
      </c>
      <c r="F56" s="46" t="s">
        <v>193</v>
      </c>
      <c r="G56" s="54" t="s">
        <v>141</v>
      </c>
      <c r="H56" s="54">
        <v>50377</v>
      </c>
      <c r="I56" s="46" t="s">
        <v>535</v>
      </c>
      <c r="J56" s="46">
        <v>5400929</v>
      </c>
      <c r="K56" s="46" t="s">
        <v>535</v>
      </c>
      <c r="L56" s="47">
        <v>44623</v>
      </c>
      <c r="M56" s="62">
        <v>216994</v>
      </c>
      <c r="N56" s="63">
        <v>216994</v>
      </c>
      <c r="O56" s="63" t="s">
        <v>589</v>
      </c>
      <c r="P56" s="46" t="s">
        <v>590</v>
      </c>
      <c r="Q56" s="46" t="s">
        <v>665</v>
      </c>
      <c r="R56" s="46" t="s">
        <v>616</v>
      </c>
    </row>
    <row r="57" spans="1:18" x14ac:dyDescent="0.25">
      <c r="A57" s="46">
        <v>20221222</v>
      </c>
      <c r="B57" s="46">
        <v>2022</v>
      </c>
      <c r="C57" s="46" t="s">
        <v>588</v>
      </c>
      <c r="D57" s="46">
        <v>22</v>
      </c>
      <c r="E57" s="46">
        <v>891300047</v>
      </c>
      <c r="F57" s="46" t="s">
        <v>193</v>
      </c>
      <c r="G57" s="54" t="s">
        <v>141</v>
      </c>
      <c r="H57" s="54">
        <v>100033</v>
      </c>
      <c r="I57" s="46" t="s">
        <v>542</v>
      </c>
      <c r="J57" s="46">
        <v>5777688</v>
      </c>
      <c r="K57" s="46" t="s">
        <v>542</v>
      </c>
      <c r="L57" s="47">
        <v>44888</v>
      </c>
      <c r="M57" s="62">
        <v>216994</v>
      </c>
      <c r="N57" s="63">
        <v>216994</v>
      </c>
      <c r="O57" s="63" t="s">
        <v>589</v>
      </c>
      <c r="P57" s="46" t="s">
        <v>590</v>
      </c>
      <c r="Q57" s="46" t="s">
        <v>666</v>
      </c>
      <c r="R57" s="46" t="s">
        <v>603</v>
      </c>
    </row>
    <row r="58" spans="1:18" hidden="1" x14ac:dyDescent="0.25">
      <c r="A58" s="46">
        <v>20230321</v>
      </c>
      <c r="B58" s="46">
        <v>2023</v>
      </c>
      <c r="C58" s="46" t="s">
        <v>612</v>
      </c>
      <c r="D58" s="46">
        <v>21</v>
      </c>
      <c r="E58" s="46">
        <v>891300047</v>
      </c>
      <c r="F58" s="46" t="s">
        <v>193</v>
      </c>
      <c r="G58" s="54" t="s">
        <v>142</v>
      </c>
      <c r="H58" s="54">
        <v>5692</v>
      </c>
      <c r="I58" s="46" t="s">
        <v>554</v>
      </c>
      <c r="J58" s="46">
        <v>5843822</v>
      </c>
      <c r="K58" s="46" t="s">
        <v>554</v>
      </c>
      <c r="L58" s="47">
        <v>44974</v>
      </c>
      <c r="M58" s="62">
        <v>1927079</v>
      </c>
      <c r="N58" s="63">
        <v>63103</v>
      </c>
      <c r="O58" s="63" t="s">
        <v>589</v>
      </c>
      <c r="P58" s="46" t="s">
        <v>614</v>
      </c>
      <c r="Q58" s="46" t="s">
        <v>667</v>
      </c>
      <c r="R58" s="46" t="s">
        <v>616</v>
      </c>
    </row>
    <row r="59" spans="1:18" hidden="1" x14ac:dyDescent="0.25">
      <c r="A59" s="46">
        <v>20230121</v>
      </c>
      <c r="B59" s="46">
        <v>2023</v>
      </c>
      <c r="C59" s="46" t="s">
        <v>656</v>
      </c>
      <c r="D59" s="46">
        <v>21</v>
      </c>
      <c r="E59" s="46">
        <v>891300047</v>
      </c>
      <c r="F59" s="46" t="s">
        <v>193</v>
      </c>
      <c r="G59" s="54" t="s">
        <v>142</v>
      </c>
      <c r="H59" s="54">
        <v>570</v>
      </c>
      <c r="I59" s="46" t="s">
        <v>562</v>
      </c>
      <c r="J59" s="46">
        <v>5798426</v>
      </c>
      <c r="K59" s="46" t="s">
        <v>562</v>
      </c>
      <c r="L59" s="47">
        <v>44921</v>
      </c>
      <c r="M59" s="62">
        <v>29188</v>
      </c>
      <c r="N59" s="63">
        <v>29188</v>
      </c>
      <c r="O59" s="63" t="s">
        <v>589</v>
      </c>
      <c r="P59" s="46" t="s">
        <v>590</v>
      </c>
      <c r="Q59" s="46" t="s">
        <v>668</v>
      </c>
      <c r="R59" s="46" t="s">
        <v>616</v>
      </c>
    </row>
    <row r="60" spans="1:18" hidden="1" x14ac:dyDescent="0.25">
      <c r="A60" s="46">
        <v>20230322</v>
      </c>
      <c r="B60" s="46">
        <v>2023</v>
      </c>
      <c r="C60" s="46" t="s">
        <v>612</v>
      </c>
      <c r="D60" s="46">
        <v>22</v>
      </c>
      <c r="E60" s="46">
        <v>891300047</v>
      </c>
      <c r="F60" s="46" t="s">
        <v>193</v>
      </c>
      <c r="G60" s="54" t="s">
        <v>142</v>
      </c>
      <c r="H60" s="54">
        <v>4013</v>
      </c>
      <c r="I60" s="46" t="s">
        <v>552</v>
      </c>
      <c r="J60" s="46">
        <v>5844211</v>
      </c>
      <c r="K60" s="46" t="s">
        <v>552</v>
      </c>
      <c r="L60" s="47">
        <v>44964</v>
      </c>
      <c r="M60" s="62">
        <v>734440</v>
      </c>
      <c r="N60" s="63">
        <v>734440</v>
      </c>
      <c r="O60" s="63" t="s">
        <v>589</v>
      </c>
      <c r="P60" s="46" t="s">
        <v>590</v>
      </c>
      <c r="Q60" s="46" t="s">
        <v>669</v>
      </c>
      <c r="R60" s="46" t="s">
        <v>180</v>
      </c>
    </row>
    <row r="61" spans="1:18" hidden="1" x14ac:dyDescent="0.25">
      <c r="A61" s="46">
        <v>20230322</v>
      </c>
      <c r="B61" s="46">
        <v>2023</v>
      </c>
      <c r="C61" s="46" t="s">
        <v>612</v>
      </c>
      <c r="D61" s="46">
        <v>22</v>
      </c>
      <c r="E61" s="46">
        <v>891300047</v>
      </c>
      <c r="F61" s="46" t="s">
        <v>193</v>
      </c>
      <c r="G61" s="54" t="s">
        <v>142</v>
      </c>
      <c r="H61" s="54">
        <v>8665</v>
      </c>
      <c r="I61" s="46" t="s">
        <v>555</v>
      </c>
      <c r="J61" s="46">
        <v>5844213</v>
      </c>
      <c r="K61" s="46" t="s">
        <v>555</v>
      </c>
      <c r="L61" s="47">
        <v>44985</v>
      </c>
      <c r="M61" s="62">
        <v>1346247</v>
      </c>
      <c r="N61" s="63">
        <v>1346247</v>
      </c>
      <c r="O61" s="63" t="s">
        <v>589</v>
      </c>
      <c r="P61" s="46" t="s">
        <v>590</v>
      </c>
      <c r="Q61" s="46" t="s">
        <v>670</v>
      </c>
      <c r="R61" s="46" t="s">
        <v>607</v>
      </c>
    </row>
    <row r="62" spans="1:18" hidden="1" x14ac:dyDescent="0.25">
      <c r="A62" s="46">
        <v>20230510</v>
      </c>
      <c r="B62" s="46">
        <v>2023</v>
      </c>
      <c r="C62" s="46" t="s">
        <v>622</v>
      </c>
      <c r="D62" s="46">
        <v>10</v>
      </c>
      <c r="E62" s="46">
        <v>891300047</v>
      </c>
      <c r="F62" s="46" t="s">
        <v>193</v>
      </c>
      <c r="G62" s="54" t="s">
        <v>142</v>
      </c>
      <c r="H62" s="54">
        <v>10965</v>
      </c>
      <c r="I62" s="46" t="s">
        <v>558</v>
      </c>
      <c r="J62" s="46">
        <v>5873678</v>
      </c>
      <c r="K62" s="46" t="s">
        <v>558</v>
      </c>
      <c r="L62" s="47">
        <v>44998</v>
      </c>
      <c r="M62" s="62">
        <v>1013405</v>
      </c>
      <c r="N62" s="63">
        <v>13110</v>
      </c>
      <c r="O62" s="63" t="s">
        <v>589</v>
      </c>
      <c r="P62" s="46" t="s">
        <v>614</v>
      </c>
      <c r="Q62" s="46" t="s">
        <v>671</v>
      </c>
      <c r="R62" s="46" t="s">
        <v>672</v>
      </c>
    </row>
    <row r="63" spans="1:18" hidden="1" x14ac:dyDescent="0.25">
      <c r="A63" s="46">
        <v>20230510</v>
      </c>
      <c r="B63" s="46">
        <v>2023</v>
      </c>
      <c r="C63" s="46" t="s">
        <v>622</v>
      </c>
      <c r="D63" s="46">
        <v>10</v>
      </c>
      <c r="E63" s="46">
        <v>891300047</v>
      </c>
      <c r="F63" s="46" t="s">
        <v>193</v>
      </c>
      <c r="G63" s="54" t="s">
        <v>142</v>
      </c>
      <c r="H63" s="54">
        <v>14176</v>
      </c>
      <c r="I63" s="46" t="s">
        <v>548</v>
      </c>
      <c r="J63" s="46">
        <v>5873680</v>
      </c>
      <c r="K63" s="46" t="s">
        <v>548</v>
      </c>
      <c r="L63" s="47">
        <v>45008</v>
      </c>
      <c r="M63" s="62">
        <v>1246621</v>
      </c>
      <c r="N63" s="63">
        <v>411463</v>
      </c>
      <c r="O63" s="63" t="s">
        <v>589</v>
      </c>
      <c r="P63" s="46" t="s">
        <v>614</v>
      </c>
      <c r="Q63" s="46" t="s">
        <v>673</v>
      </c>
      <c r="R63" s="46" t="s">
        <v>180</v>
      </c>
    </row>
    <row r="64" spans="1:18" hidden="1" x14ac:dyDescent="0.25">
      <c r="A64" s="46">
        <v>20230510</v>
      </c>
      <c r="B64" s="46">
        <v>2023</v>
      </c>
      <c r="C64" s="46" t="s">
        <v>622</v>
      </c>
      <c r="D64" s="46">
        <v>10</v>
      </c>
      <c r="E64" s="46">
        <v>891300047</v>
      </c>
      <c r="F64" s="46" t="s">
        <v>193</v>
      </c>
      <c r="G64" s="54" t="s">
        <v>142</v>
      </c>
      <c r="H64" s="54">
        <v>14191</v>
      </c>
      <c r="I64" s="46" t="s">
        <v>549</v>
      </c>
      <c r="J64" s="46">
        <v>5873681</v>
      </c>
      <c r="K64" s="46" t="s">
        <v>549</v>
      </c>
      <c r="L64" s="47">
        <v>45008</v>
      </c>
      <c r="M64" s="62">
        <v>3404459</v>
      </c>
      <c r="N64" s="63">
        <v>3404459</v>
      </c>
      <c r="O64" s="63" t="s">
        <v>589</v>
      </c>
      <c r="P64" s="46" t="s">
        <v>590</v>
      </c>
      <c r="Q64" s="46" t="s">
        <v>674</v>
      </c>
      <c r="R64" s="46" t="s">
        <v>616</v>
      </c>
    </row>
    <row r="65" spans="1:18" hidden="1" x14ac:dyDescent="0.25">
      <c r="A65" s="46">
        <v>20230510</v>
      </c>
      <c r="B65" s="46">
        <v>2023</v>
      </c>
      <c r="C65" s="46" t="s">
        <v>622</v>
      </c>
      <c r="D65" s="46">
        <v>10</v>
      </c>
      <c r="E65" s="46">
        <v>891300047</v>
      </c>
      <c r="F65" s="46" t="s">
        <v>193</v>
      </c>
      <c r="G65" s="54" t="s">
        <v>142</v>
      </c>
      <c r="H65" s="54">
        <v>14196</v>
      </c>
      <c r="I65" s="46" t="s">
        <v>550</v>
      </c>
      <c r="J65" s="46">
        <v>5873682</v>
      </c>
      <c r="K65" s="46" t="s">
        <v>550</v>
      </c>
      <c r="L65" s="47">
        <v>45008</v>
      </c>
      <c r="M65" s="62">
        <v>2143082</v>
      </c>
      <c r="N65" s="63">
        <v>2143082</v>
      </c>
      <c r="O65" s="63" t="s">
        <v>589</v>
      </c>
      <c r="P65" s="46" t="s">
        <v>590</v>
      </c>
      <c r="Q65" s="46" t="s">
        <v>675</v>
      </c>
      <c r="R65" s="46" t="s">
        <v>180</v>
      </c>
    </row>
    <row r="66" spans="1:18" hidden="1" x14ac:dyDescent="0.25">
      <c r="A66" s="46">
        <v>20230417</v>
      </c>
      <c r="B66" s="46">
        <v>2023</v>
      </c>
      <c r="C66" s="46" t="s">
        <v>601</v>
      </c>
      <c r="D66" s="46">
        <v>17</v>
      </c>
      <c r="E66" s="46">
        <v>891300047</v>
      </c>
      <c r="F66" s="46" t="s">
        <v>193</v>
      </c>
      <c r="G66" s="54" t="s">
        <v>142</v>
      </c>
      <c r="H66" s="54">
        <v>13618</v>
      </c>
      <c r="I66" s="46" t="s">
        <v>547</v>
      </c>
      <c r="J66" s="46">
        <v>5856116</v>
      </c>
      <c r="K66" s="46" t="s">
        <v>547</v>
      </c>
      <c r="L66" s="47">
        <v>45007</v>
      </c>
      <c r="M66" s="62">
        <v>3195034</v>
      </c>
      <c r="N66" s="63">
        <v>3195034</v>
      </c>
      <c r="O66" s="63" t="s">
        <v>605</v>
      </c>
      <c r="P66" s="46" t="s">
        <v>590</v>
      </c>
      <c r="Q66" s="46" t="s">
        <v>676</v>
      </c>
      <c r="R66" s="46" t="s">
        <v>607</v>
      </c>
    </row>
    <row r="67" spans="1:18" hidden="1" x14ac:dyDescent="0.25">
      <c r="A67" s="46">
        <v>20230524</v>
      </c>
      <c r="B67" s="46">
        <v>2023</v>
      </c>
      <c r="C67" s="46" t="s">
        <v>622</v>
      </c>
      <c r="D67" s="46">
        <v>24</v>
      </c>
      <c r="E67" s="46">
        <v>891300047</v>
      </c>
      <c r="F67" s="46" t="s">
        <v>193</v>
      </c>
      <c r="G67" s="54" t="s">
        <v>142</v>
      </c>
      <c r="H67" s="54">
        <v>17792</v>
      </c>
      <c r="I67" s="46" t="s">
        <v>501</v>
      </c>
      <c r="J67" s="46">
        <v>5884543</v>
      </c>
      <c r="K67" s="46" t="s">
        <v>501</v>
      </c>
      <c r="L67" s="47">
        <v>45027</v>
      </c>
      <c r="M67" s="62">
        <v>1090063</v>
      </c>
      <c r="N67" s="63">
        <v>1090063</v>
      </c>
      <c r="O67" s="63" t="s">
        <v>589</v>
      </c>
      <c r="P67" s="46" t="s">
        <v>590</v>
      </c>
      <c r="Q67" s="46" t="s">
        <v>677</v>
      </c>
      <c r="R67" s="46" t="s">
        <v>616</v>
      </c>
    </row>
    <row r="68" spans="1:18" hidden="1" x14ac:dyDescent="0.25">
      <c r="A68" s="46">
        <v>20230422</v>
      </c>
      <c r="B68" s="46">
        <v>2023</v>
      </c>
      <c r="C68" s="46" t="s">
        <v>601</v>
      </c>
      <c r="D68" s="46">
        <v>22</v>
      </c>
      <c r="E68" s="46">
        <v>891300047</v>
      </c>
      <c r="F68" s="46" t="s">
        <v>193</v>
      </c>
      <c r="G68" s="54" t="s">
        <v>140</v>
      </c>
      <c r="H68" s="54">
        <v>14089</v>
      </c>
      <c r="I68" s="46" t="s">
        <v>507</v>
      </c>
      <c r="J68" s="46">
        <v>5867764</v>
      </c>
      <c r="K68" s="46" t="s">
        <v>507</v>
      </c>
      <c r="L68" s="47">
        <v>44978</v>
      </c>
      <c r="M68" s="62">
        <v>1135369</v>
      </c>
      <c r="N68" s="63">
        <v>452814</v>
      </c>
      <c r="O68" s="63" t="s">
        <v>589</v>
      </c>
      <c r="P68" s="46" t="s">
        <v>614</v>
      </c>
      <c r="Q68" s="46" t="s">
        <v>678</v>
      </c>
      <c r="R68" s="46" t="s">
        <v>624</v>
      </c>
    </row>
    <row r="69" spans="1:18" x14ac:dyDescent="0.25">
      <c r="A69" s="46">
        <v>20221024</v>
      </c>
      <c r="B69" s="46">
        <v>2022</v>
      </c>
      <c r="C69" s="46" t="s">
        <v>641</v>
      </c>
      <c r="D69" s="46">
        <v>24</v>
      </c>
      <c r="E69" s="46">
        <v>891300047</v>
      </c>
      <c r="F69" s="46" t="s">
        <v>193</v>
      </c>
      <c r="G69" s="54" t="s">
        <v>141</v>
      </c>
      <c r="H69" s="54">
        <v>89290</v>
      </c>
      <c r="I69" s="46" t="s">
        <v>539</v>
      </c>
      <c r="J69" s="46">
        <v>5735729</v>
      </c>
      <c r="K69" s="46" t="s">
        <v>539</v>
      </c>
      <c r="L69" s="47">
        <v>44828</v>
      </c>
      <c r="M69" s="62">
        <v>17223</v>
      </c>
      <c r="N69" s="63">
        <v>17223</v>
      </c>
      <c r="O69" s="63" t="s">
        <v>589</v>
      </c>
      <c r="P69" s="46" t="s">
        <v>590</v>
      </c>
      <c r="Q69" s="46" t="s">
        <v>679</v>
      </c>
      <c r="R69" s="46" t="s">
        <v>180</v>
      </c>
    </row>
    <row r="70" spans="1:18" hidden="1" x14ac:dyDescent="0.25">
      <c r="A70" s="46">
        <v>20211025</v>
      </c>
      <c r="B70" s="46">
        <v>2021</v>
      </c>
      <c r="C70" s="46" t="s">
        <v>641</v>
      </c>
      <c r="D70" s="46">
        <v>25</v>
      </c>
      <c r="E70" s="46">
        <v>891300047</v>
      </c>
      <c r="F70" s="46" t="s">
        <v>193</v>
      </c>
      <c r="G70" s="54" t="s">
        <v>141</v>
      </c>
      <c r="H70" s="54">
        <v>31670</v>
      </c>
      <c r="I70" s="46" t="s">
        <v>527</v>
      </c>
      <c r="J70" s="46">
        <v>5217151</v>
      </c>
      <c r="K70" s="46" t="s">
        <v>527</v>
      </c>
      <c r="L70" s="47">
        <v>44442</v>
      </c>
      <c r="M70" s="62">
        <v>297826</v>
      </c>
      <c r="N70" s="63">
        <v>297826</v>
      </c>
      <c r="O70" s="63" t="s">
        <v>589</v>
      </c>
      <c r="P70" s="46" t="s">
        <v>590</v>
      </c>
      <c r="Q70" s="46" t="s">
        <v>680</v>
      </c>
      <c r="R70" s="46" t="s">
        <v>603</v>
      </c>
    </row>
    <row r="71" spans="1:18" x14ac:dyDescent="0.25">
      <c r="A71" s="46">
        <v>20221014</v>
      </c>
      <c r="B71" s="46">
        <v>2022</v>
      </c>
      <c r="C71" s="46" t="s">
        <v>641</v>
      </c>
      <c r="D71" s="46">
        <v>14</v>
      </c>
      <c r="E71" s="46">
        <v>891300047</v>
      </c>
      <c r="F71" s="46" t="s">
        <v>193</v>
      </c>
      <c r="G71" s="54" t="s">
        <v>140</v>
      </c>
      <c r="H71" s="54">
        <v>11845</v>
      </c>
      <c r="I71" s="46" t="s">
        <v>506</v>
      </c>
      <c r="J71" s="46">
        <v>5719866</v>
      </c>
      <c r="K71" s="46" t="s">
        <v>506</v>
      </c>
      <c r="L71" s="47">
        <v>44832</v>
      </c>
      <c r="M71" s="62">
        <v>1996125</v>
      </c>
      <c r="N71" s="63">
        <v>1996125</v>
      </c>
      <c r="O71" s="63" t="s">
        <v>589</v>
      </c>
      <c r="P71" s="46" t="s">
        <v>590</v>
      </c>
      <c r="Q71" s="46" t="s">
        <v>681</v>
      </c>
      <c r="R71" s="46" t="s">
        <v>180</v>
      </c>
    </row>
    <row r="72" spans="1:18" hidden="1" x14ac:dyDescent="0.25">
      <c r="A72" s="46">
        <v>20210921</v>
      </c>
      <c r="B72" s="46">
        <v>2021</v>
      </c>
      <c r="C72" s="46" t="s">
        <v>632</v>
      </c>
      <c r="D72" s="46">
        <v>21</v>
      </c>
      <c r="E72" s="46">
        <v>891300047</v>
      </c>
      <c r="F72" s="46" t="s">
        <v>193</v>
      </c>
      <c r="G72" s="54" t="s">
        <v>140</v>
      </c>
      <c r="H72" s="54">
        <v>353</v>
      </c>
      <c r="I72" s="46" t="s">
        <v>469</v>
      </c>
      <c r="J72" s="46">
        <v>5189715</v>
      </c>
      <c r="K72" s="46" t="e">
        <v>#N/A</v>
      </c>
      <c r="L72" s="47">
        <v>44064</v>
      </c>
      <c r="M72" s="62">
        <v>220000</v>
      </c>
      <c r="N72" s="63">
        <v>220000</v>
      </c>
      <c r="O72" s="63" t="s">
        <v>589</v>
      </c>
      <c r="P72" s="46" t="s">
        <v>590</v>
      </c>
      <c r="Q72" s="46" t="s">
        <v>682</v>
      </c>
      <c r="R72" s="46" t="s">
        <v>603</v>
      </c>
    </row>
    <row r="73" spans="1:18" hidden="1" x14ac:dyDescent="0.25">
      <c r="A73" s="46">
        <v>20210921</v>
      </c>
      <c r="B73" s="46">
        <v>2021</v>
      </c>
      <c r="C73" s="46" t="s">
        <v>632</v>
      </c>
      <c r="D73" s="46">
        <v>21</v>
      </c>
      <c r="E73" s="46">
        <v>891300047</v>
      </c>
      <c r="F73" s="46" t="s">
        <v>193</v>
      </c>
      <c r="G73" s="54" t="s">
        <v>140</v>
      </c>
      <c r="H73" s="54">
        <v>505</v>
      </c>
      <c r="I73" s="46" t="s">
        <v>470</v>
      </c>
      <c r="J73" s="46">
        <v>5189716</v>
      </c>
      <c r="K73" s="46" t="e">
        <v>#N/A</v>
      </c>
      <c r="L73" s="47">
        <v>44071</v>
      </c>
      <c r="M73" s="62">
        <v>220000</v>
      </c>
      <c r="N73" s="63">
        <v>220000</v>
      </c>
      <c r="O73" s="63" t="s">
        <v>605</v>
      </c>
      <c r="P73" s="46" t="s">
        <v>590</v>
      </c>
      <c r="Q73" s="46" t="s">
        <v>683</v>
      </c>
      <c r="R73" s="46" t="s">
        <v>607</v>
      </c>
    </row>
    <row r="74" spans="1:18" hidden="1" x14ac:dyDescent="0.25">
      <c r="A74" s="46">
        <v>20210921</v>
      </c>
      <c r="B74" s="46">
        <v>2021</v>
      </c>
      <c r="C74" s="46" t="s">
        <v>632</v>
      </c>
      <c r="D74" s="46">
        <v>21</v>
      </c>
      <c r="E74" s="46">
        <v>891300047</v>
      </c>
      <c r="F74" s="46" t="s">
        <v>193</v>
      </c>
      <c r="G74" s="54" t="s">
        <v>140</v>
      </c>
      <c r="H74" s="54">
        <v>760</v>
      </c>
      <c r="I74" s="46" t="s">
        <v>499</v>
      </c>
      <c r="J74" s="46">
        <v>5189717</v>
      </c>
      <c r="K74" s="46" t="e">
        <v>#N/A</v>
      </c>
      <c r="L74" s="47">
        <v>44081</v>
      </c>
      <c r="M74" s="62">
        <v>220000</v>
      </c>
      <c r="N74" s="63">
        <v>220000</v>
      </c>
      <c r="O74" s="63" t="s">
        <v>589</v>
      </c>
      <c r="P74" s="46" t="s">
        <v>590</v>
      </c>
      <c r="Q74" s="46" t="s">
        <v>684</v>
      </c>
      <c r="R74" s="46" t="s">
        <v>603</v>
      </c>
    </row>
    <row r="75" spans="1:18" hidden="1" x14ac:dyDescent="0.25">
      <c r="A75" s="46">
        <v>20230509</v>
      </c>
      <c r="B75" s="46">
        <v>2023</v>
      </c>
      <c r="C75" s="46" t="s">
        <v>622</v>
      </c>
      <c r="D75" s="46">
        <v>9</v>
      </c>
      <c r="E75" s="46">
        <v>891300047</v>
      </c>
      <c r="F75" s="46" t="s">
        <v>193</v>
      </c>
      <c r="G75" s="54" t="s">
        <v>142</v>
      </c>
      <c r="H75" s="54">
        <v>15519</v>
      </c>
      <c r="I75" s="46" t="s">
        <v>477</v>
      </c>
      <c r="J75" s="46">
        <v>5873376</v>
      </c>
      <c r="K75" s="46" t="e">
        <v>#N/A</v>
      </c>
      <c r="L75" s="47">
        <v>45012</v>
      </c>
      <c r="M75" s="62">
        <v>4044049</v>
      </c>
      <c r="N75" s="63">
        <v>515156</v>
      </c>
      <c r="O75" s="63" t="s">
        <v>589</v>
      </c>
      <c r="P75" s="46" t="s">
        <v>614</v>
      </c>
      <c r="Q75" s="46" t="s">
        <v>685</v>
      </c>
      <c r="R75" s="46" t="s">
        <v>616</v>
      </c>
    </row>
    <row r="76" spans="1:18" hidden="1" x14ac:dyDescent="0.25">
      <c r="A76" s="46">
        <v>20230515</v>
      </c>
      <c r="B76" s="46">
        <v>2023</v>
      </c>
      <c r="C76" s="46" t="s">
        <v>622</v>
      </c>
      <c r="D76" s="46">
        <v>15</v>
      </c>
      <c r="E76" s="46">
        <v>891300047</v>
      </c>
      <c r="F76" s="46" t="s">
        <v>193</v>
      </c>
      <c r="G76" s="54" t="s">
        <v>142</v>
      </c>
      <c r="H76" s="54">
        <v>9684</v>
      </c>
      <c r="I76" s="46" t="s">
        <v>556</v>
      </c>
      <c r="J76" s="46">
        <v>5876239</v>
      </c>
      <c r="K76" s="46" t="s">
        <v>556</v>
      </c>
      <c r="L76" s="47">
        <v>44991</v>
      </c>
      <c r="M76" s="62">
        <v>2021126</v>
      </c>
      <c r="N76" s="63">
        <v>2021126</v>
      </c>
      <c r="O76" s="63" t="s">
        <v>589</v>
      </c>
      <c r="P76" s="46" t="s">
        <v>590</v>
      </c>
      <c r="Q76" s="46" t="s">
        <v>686</v>
      </c>
      <c r="R76" s="46" t="s">
        <v>616</v>
      </c>
    </row>
    <row r="77" spans="1:18" hidden="1" x14ac:dyDescent="0.25">
      <c r="A77" s="46">
        <v>20230515</v>
      </c>
      <c r="B77" s="46">
        <v>2023</v>
      </c>
      <c r="C77" s="46" t="s">
        <v>622</v>
      </c>
      <c r="D77" s="46">
        <v>15</v>
      </c>
      <c r="E77" s="46">
        <v>891300047</v>
      </c>
      <c r="F77" s="46" t="s">
        <v>193</v>
      </c>
      <c r="G77" s="54" t="s">
        <v>142</v>
      </c>
      <c r="H77" s="54">
        <v>9693</v>
      </c>
      <c r="I77" s="46" t="s">
        <v>557</v>
      </c>
      <c r="J77" s="46">
        <v>5876241</v>
      </c>
      <c r="K77" s="46" t="s">
        <v>557</v>
      </c>
      <c r="L77" s="47">
        <v>44991</v>
      </c>
      <c r="M77" s="62">
        <v>9609142</v>
      </c>
      <c r="N77" s="63">
        <v>106218</v>
      </c>
      <c r="O77" s="63" t="s">
        <v>589</v>
      </c>
      <c r="P77" s="46" t="s">
        <v>614</v>
      </c>
      <c r="Q77" s="46" t="s">
        <v>687</v>
      </c>
      <c r="R77" s="46" t="s">
        <v>616</v>
      </c>
    </row>
    <row r="78" spans="1:18" x14ac:dyDescent="0.25">
      <c r="A78" s="46">
        <v>20221018</v>
      </c>
      <c r="B78" s="46">
        <v>2022</v>
      </c>
      <c r="C78" s="46" t="s">
        <v>641</v>
      </c>
      <c r="D78" s="46">
        <v>18</v>
      </c>
      <c r="E78" s="46">
        <v>891300047</v>
      </c>
      <c r="F78" s="46" t="s">
        <v>193</v>
      </c>
      <c r="G78" s="54" t="s">
        <v>141</v>
      </c>
      <c r="H78" s="54">
        <v>86584</v>
      </c>
      <c r="I78" s="46" t="s">
        <v>538</v>
      </c>
      <c r="J78" s="46">
        <v>5723556</v>
      </c>
      <c r="K78" s="46" t="s">
        <v>538</v>
      </c>
      <c r="L78" s="47">
        <v>44811</v>
      </c>
      <c r="M78" s="62">
        <v>60740</v>
      </c>
      <c r="N78" s="63">
        <v>60740</v>
      </c>
      <c r="O78" s="63" t="s">
        <v>589</v>
      </c>
      <c r="P78" s="46" t="s">
        <v>590</v>
      </c>
      <c r="Q78" s="46" t="s">
        <v>688</v>
      </c>
      <c r="R78" s="46" t="s">
        <v>180</v>
      </c>
    </row>
    <row r="79" spans="1:18" x14ac:dyDescent="0.25">
      <c r="A79" s="46">
        <v>20220812</v>
      </c>
      <c r="B79" s="46">
        <v>2022</v>
      </c>
      <c r="C79" s="46" t="s">
        <v>627</v>
      </c>
      <c r="D79" s="46">
        <v>12</v>
      </c>
      <c r="E79" s="46">
        <v>891300047</v>
      </c>
      <c r="F79" s="46" t="s">
        <v>193</v>
      </c>
      <c r="G79" s="54" t="s">
        <v>141</v>
      </c>
      <c r="H79" s="54">
        <v>78529</v>
      </c>
      <c r="I79" s="46" t="s">
        <v>546</v>
      </c>
      <c r="J79" s="46">
        <v>5486375</v>
      </c>
      <c r="K79" s="46" t="s">
        <v>546</v>
      </c>
      <c r="L79" s="47">
        <v>44765</v>
      </c>
      <c r="M79" s="62">
        <v>250267</v>
      </c>
      <c r="N79" s="63">
        <v>250267</v>
      </c>
      <c r="O79" s="63" t="s">
        <v>589</v>
      </c>
      <c r="P79" s="46" t="s">
        <v>590</v>
      </c>
      <c r="Q79" s="46" t="s">
        <v>689</v>
      </c>
      <c r="R79" s="46" t="s">
        <v>180</v>
      </c>
    </row>
    <row r="80" spans="1:18" x14ac:dyDescent="0.25">
      <c r="A80" s="46">
        <v>20220729</v>
      </c>
      <c r="B80" s="46">
        <v>2022</v>
      </c>
      <c r="C80" s="46" t="s">
        <v>638</v>
      </c>
      <c r="D80" s="46">
        <v>29</v>
      </c>
      <c r="E80" s="46">
        <v>891300047</v>
      </c>
      <c r="F80" s="46" t="s">
        <v>193</v>
      </c>
      <c r="G80" s="54" t="s">
        <v>141</v>
      </c>
      <c r="H80" s="54">
        <v>67092</v>
      </c>
      <c r="I80" s="46" t="s">
        <v>536</v>
      </c>
      <c r="J80" s="46">
        <v>5476894</v>
      </c>
      <c r="K80" s="46" t="s">
        <v>536</v>
      </c>
      <c r="L80" s="47">
        <v>44707</v>
      </c>
      <c r="M80" s="62">
        <v>203989</v>
      </c>
      <c r="N80" s="63">
        <v>203989</v>
      </c>
      <c r="O80" s="63" t="s">
        <v>589</v>
      </c>
      <c r="P80" s="46" t="s">
        <v>590</v>
      </c>
      <c r="Q80" s="46" t="s">
        <v>690</v>
      </c>
      <c r="R80" s="46" t="s">
        <v>180</v>
      </c>
    </row>
    <row r="81" spans="1:18" x14ac:dyDescent="0.25">
      <c r="A81" s="46">
        <v>20220209</v>
      </c>
      <c r="B81" s="46">
        <v>2022</v>
      </c>
      <c r="C81" s="46" t="s">
        <v>596</v>
      </c>
      <c r="D81" s="46">
        <v>9</v>
      </c>
      <c r="E81" s="46">
        <v>891300047</v>
      </c>
      <c r="F81" s="46" t="s">
        <v>193</v>
      </c>
      <c r="G81" s="54" t="s">
        <v>140</v>
      </c>
      <c r="H81" s="54">
        <v>583</v>
      </c>
      <c r="I81" s="46" t="s">
        <v>472</v>
      </c>
      <c r="J81" s="46">
        <v>5347435</v>
      </c>
      <c r="K81" s="46" t="e">
        <v>#N/A</v>
      </c>
      <c r="L81" s="47">
        <v>44074</v>
      </c>
      <c r="M81" s="62">
        <v>5652192</v>
      </c>
      <c r="N81" s="63">
        <v>5652192</v>
      </c>
      <c r="O81" s="63" t="s">
        <v>589</v>
      </c>
      <c r="P81" s="46" t="s">
        <v>590</v>
      </c>
      <c r="Q81" s="46" t="s">
        <v>691</v>
      </c>
      <c r="R81" s="46" t="s">
        <v>592</v>
      </c>
    </row>
    <row r="82" spans="1:18" x14ac:dyDescent="0.25">
      <c r="A82" s="46">
        <v>20220209</v>
      </c>
      <c r="B82" s="46">
        <v>2022</v>
      </c>
      <c r="C82" s="46" t="s">
        <v>596</v>
      </c>
      <c r="D82" s="46">
        <v>9</v>
      </c>
      <c r="E82" s="46">
        <v>891300047</v>
      </c>
      <c r="F82" s="46" t="s">
        <v>193</v>
      </c>
      <c r="G82" s="54" t="s">
        <v>140</v>
      </c>
      <c r="H82" s="54">
        <v>584</v>
      </c>
      <c r="I82" s="46" t="s">
        <v>473</v>
      </c>
      <c r="J82" s="46">
        <v>5347436</v>
      </c>
      <c r="K82" s="46" t="e">
        <v>#N/A</v>
      </c>
      <c r="L82" s="47">
        <v>44074</v>
      </c>
      <c r="M82" s="62">
        <v>111880</v>
      </c>
      <c r="N82" s="63">
        <v>111880</v>
      </c>
      <c r="O82" s="63" t="s">
        <v>589</v>
      </c>
      <c r="P82" s="46" t="s">
        <v>590</v>
      </c>
      <c r="Q82" s="46" t="s">
        <v>692</v>
      </c>
      <c r="R82" s="46" t="s">
        <v>592</v>
      </c>
    </row>
    <row r="83" spans="1:18" x14ac:dyDescent="0.25">
      <c r="A83" s="46">
        <v>20220209</v>
      </c>
      <c r="B83" s="46">
        <v>2022</v>
      </c>
      <c r="C83" s="46" t="s">
        <v>596</v>
      </c>
      <c r="D83" s="46">
        <v>9</v>
      </c>
      <c r="E83" s="46">
        <v>891300047</v>
      </c>
      <c r="F83" s="46" t="s">
        <v>193</v>
      </c>
      <c r="G83" s="54" t="s">
        <v>140</v>
      </c>
      <c r="H83" s="54">
        <v>586</v>
      </c>
      <c r="I83" s="46" t="s">
        <v>474</v>
      </c>
      <c r="J83" s="46">
        <v>5347437</v>
      </c>
      <c r="K83" s="46" t="e">
        <v>#N/A</v>
      </c>
      <c r="L83" s="47">
        <v>44074</v>
      </c>
      <c r="M83" s="62">
        <v>115677</v>
      </c>
      <c r="N83" s="63">
        <v>115677</v>
      </c>
      <c r="O83" s="63" t="s">
        <v>589</v>
      </c>
      <c r="P83" s="46" t="s">
        <v>590</v>
      </c>
      <c r="Q83" s="46" t="s">
        <v>693</v>
      </c>
      <c r="R83" s="46" t="s">
        <v>592</v>
      </c>
    </row>
    <row r="84" spans="1:18" x14ac:dyDescent="0.25">
      <c r="A84" s="46">
        <v>20220209</v>
      </c>
      <c r="B84" s="46">
        <v>2022</v>
      </c>
      <c r="C84" s="46" t="s">
        <v>596</v>
      </c>
      <c r="D84" s="46">
        <v>9</v>
      </c>
      <c r="E84" s="46">
        <v>891300047</v>
      </c>
      <c r="F84" s="46" t="s">
        <v>193</v>
      </c>
      <c r="G84" s="54" t="s">
        <v>140</v>
      </c>
      <c r="H84" s="54">
        <v>587</v>
      </c>
      <c r="I84" s="46" t="s">
        <v>475</v>
      </c>
      <c r="J84" s="46">
        <v>5347438</v>
      </c>
      <c r="K84" s="46" t="e">
        <v>#N/A</v>
      </c>
      <c r="L84" s="47">
        <v>44074</v>
      </c>
      <c r="M84" s="62">
        <v>149184</v>
      </c>
      <c r="N84" s="63">
        <v>149184</v>
      </c>
      <c r="O84" s="63" t="s">
        <v>605</v>
      </c>
      <c r="P84" s="46" t="s">
        <v>590</v>
      </c>
      <c r="Q84" s="46" t="s">
        <v>694</v>
      </c>
      <c r="R84" s="46" t="s">
        <v>592</v>
      </c>
    </row>
    <row r="85" spans="1:18" x14ac:dyDescent="0.25">
      <c r="A85" s="46">
        <v>20220209</v>
      </c>
      <c r="B85" s="46">
        <v>2022</v>
      </c>
      <c r="C85" s="46" t="s">
        <v>596</v>
      </c>
      <c r="D85" s="46">
        <v>9</v>
      </c>
      <c r="E85" s="46">
        <v>891300047</v>
      </c>
      <c r="F85" s="46" t="s">
        <v>193</v>
      </c>
      <c r="G85" s="54" t="s">
        <v>140</v>
      </c>
      <c r="H85" s="54">
        <v>594</v>
      </c>
      <c r="I85" s="46" t="s">
        <v>476</v>
      </c>
      <c r="J85" s="46">
        <v>5347439</v>
      </c>
      <c r="K85" s="46" t="e">
        <v>#N/A</v>
      </c>
      <c r="L85" s="47">
        <v>44075</v>
      </c>
      <c r="M85" s="62">
        <v>321040</v>
      </c>
      <c r="N85" s="63">
        <v>321040</v>
      </c>
      <c r="O85" s="63" t="s">
        <v>589</v>
      </c>
      <c r="P85" s="46" t="s">
        <v>590</v>
      </c>
      <c r="Q85" s="46" t="s">
        <v>695</v>
      </c>
      <c r="R85" s="46" t="s">
        <v>592</v>
      </c>
    </row>
    <row r="86" spans="1:18" x14ac:dyDescent="0.25">
      <c r="A86" s="46">
        <v>20220209</v>
      </c>
      <c r="B86" s="46">
        <v>2022</v>
      </c>
      <c r="C86" s="46" t="s">
        <v>596</v>
      </c>
      <c r="D86" s="46">
        <v>9</v>
      </c>
      <c r="E86" s="46">
        <v>891300047</v>
      </c>
      <c r="F86" s="46" t="s">
        <v>193</v>
      </c>
      <c r="G86" s="54" t="s">
        <v>140</v>
      </c>
      <c r="H86" s="54">
        <v>905</v>
      </c>
      <c r="I86" s="46" t="s">
        <v>500</v>
      </c>
      <c r="J86" s="46">
        <v>5347440</v>
      </c>
      <c r="K86" s="46" t="e">
        <v>#N/A</v>
      </c>
      <c r="L86" s="47">
        <v>44089</v>
      </c>
      <c r="M86" s="62">
        <v>990966</v>
      </c>
      <c r="N86" s="63">
        <v>990966</v>
      </c>
      <c r="O86" s="63" t="s">
        <v>589</v>
      </c>
      <c r="P86" s="46" t="s">
        <v>590</v>
      </c>
      <c r="Q86" s="46" t="s">
        <v>696</v>
      </c>
      <c r="R86" s="46" t="s">
        <v>592</v>
      </c>
    </row>
    <row r="87" spans="1:18" hidden="1" x14ac:dyDescent="0.25">
      <c r="A87" s="46">
        <v>20230526</v>
      </c>
      <c r="B87" s="46">
        <v>2023</v>
      </c>
      <c r="C87" s="46" t="s">
        <v>622</v>
      </c>
      <c r="D87" s="46">
        <v>26</v>
      </c>
      <c r="E87" s="46">
        <v>891300047</v>
      </c>
      <c r="F87" s="46" t="s">
        <v>193</v>
      </c>
      <c r="G87" s="54" t="s">
        <v>140</v>
      </c>
      <c r="H87" s="54">
        <v>15316</v>
      </c>
      <c r="I87" s="46" t="s">
        <v>560</v>
      </c>
      <c r="J87" s="46">
        <v>5885588</v>
      </c>
      <c r="K87" s="46" t="s">
        <v>560</v>
      </c>
      <c r="L87" s="47">
        <v>45020</v>
      </c>
      <c r="M87" s="62">
        <v>2055289</v>
      </c>
      <c r="N87" s="63">
        <v>129290</v>
      </c>
      <c r="O87" s="63" t="s">
        <v>589</v>
      </c>
      <c r="P87" s="46" t="s">
        <v>614</v>
      </c>
      <c r="Q87" s="46" t="s">
        <v>697</v>
      </c>
      <c r="R87" s="46" t="s">
        <v>624</v>
      </c>
    </row>
    <row r="88" spans="1:18" hidden="1" x14ac:dyDescent="0.25">
      <c r="A88" s="46">
        <v>20230526</v>
      </c>
      <c r="B88" s="46">
        <v>2023</v>
      </c>
      <c r="C88" s="46" t="s">
        <v>622</v>
      </c>
      <c r="D88" s="46">
        <v>26</v>
      </c>
      <c r="E88" s="46">
        <v>891300047</v>
      </c>
      <c r="F88" s="46" t="s">
        <v>193</v>
      </c>
      <c r="G88" s="54" t="s">
        <v>142</v>
      </c>
      <c r="H88" s="54">
        <v>5691</v>
      </c>
      <c r="I88" s="46" t="s">
        <v>553</v>
      </c>
      <c r="J88" s="46">
        <v>5885454</v>
      </c>
      <c r="K88" s="46" t="s">
        <v>553</v>
      </c>
      <c r="L88" s="47">
        <v>44974</v>
      </c>
      <c r="M88" s="62">
        <v>1045173</v>
      </c>
      <c r="N88" s="63">
        <v>1045173</v>
      </c>
      <c r="O88" s="63" t="s">
        <v>589</v>
      </c>
      <c r="P88" s="46" t="s">
        <v>590</v>
      </c>
      <c r="Q88" s="46" t="s">
        <v>698</v>
      </c>
      <c r="R88" s="46" t="s">
        <v>180</v>
      </c>
    </row>
    <row r="89" spans="1:18" hidden="1" x14ac:dyDescent="0.25">
      <c r="A89" s="46">
        <v>20230525</v>
      </c>
      <c r="B89" s="46">
        <v>2023</v>
      </c>
      <c r="C89" s="46" t="s">
        <v>622</v>
      </c>
      <c r="D89" s="46">
        <v>25</v>
      </c>
      <c r="E89" s="46">
        <v>891300047</v>
      </c>
      <c r="F89" s="46" t="s">
        <v>193</v>
      </c>
      <c r="G89" s="54" t="s">
        <v>140</v>
      </c>
      <c r="H89" s="54">
        <v>15322</v>
      </c>
      <c r="I89" s="46" t="s">
        <v>514</v>
      </c>
      <c r="J89" s="46">
        <v>5885058</v>
      </c>
      <c r="K89" s="46" t="e">
        <v>#N/A</v>
      </c>
      <c r="L89" s="47">
        <v>45042</v>
      </c>
      <c r="M89" s="62">
        <v>11292539</v>
      </c>
      <c r="N89" s="63">
        <v>11292539</v>
      </c>
      <c r="O89" s="63" t="s">
        <v>589</v>
      </c>
      <c r="P89" s="46" t="s">
        <v>590</v>
      </c>
      <c r="Q89" s="46" t="s">
        <v>699</v>
      </c>
      <c r="R89" s="46" t="s">
        <v>180</v>
      </c>
    </row>
    <row r="90" spans="1:18" hidden="1" x14ac:dyDescent="0.25">
      <c r="A90" s="46">
        <v>20230525</v>
      </c>
      <c r="B90" s="46">
        <v>2023</v>
      </c>
      <c r="C90" s="46" t="s">
        <v>622</v>
      </c>
      <c r="D90" s="46">
        <v>25</v>
      </c>
      <c r="E90" s="46">
        <v>891300047</v>
      </c>
      <c r="F90" s="46" t="s">
        <v>193</v>
      </c>
      <c r="G90" s="54" t="s">
        <v>140</v>
      </c>
      <c r="H90" s="54">
        <v>15321</v>
      </c>
      <c r="I90" s="46" t="s">
        <v>513</v>
      </c>
      <c r="J90" s="46">
        <v>5885057</v>
      </c>
      <c r="K90" s="46" t="e">
        <v>#N/A</v>
      </c>
      <c r="L90" s="47">
        <v>45042</v>
      </c>
      <c r="M90" s="62">
        <v>12620417</v>
      </c>
      <c r="N90" s="63">
        <v>12620417</v>
      </c>
      <c r="O90" s="63" t="s">
        <v>589</v>
      </c>
      <c r="P90" s="46" t="s">
        <v>590</v>
      </c>
      <c r="Q90" s="46" t="s">
        <v>700</v>
      </c>
      <c r="R90" s="46" t="s">
        <v>180</v>
      </c>
    </row>
    <row r="91" spans="1:18" x14ac:dyDescent="0.25">
      <c r="A91" s="46">
        <v>20221019</v>
      </c>
      <c r="B91" s="46">
        <v>2022</v>
      </c>
      <c r="C91" s="46" t="s">
        <v>641</v>
      </c>
      <c r="D91" s="46">
        <v>19</v>
      </c>
      <c r="E91" s="46">
        <v>891300047</v>
      </c>
      <c r="F91" s="46" t="s">
        <v>193</v>
      </c>
      <c r="G91" s="54" t="s">
        <v>141</v>
      </c>
      <c r="H91" s="54">
        <v>86275</v>
      </c>
      <c r="I91" s="46" t="s">
        <v>537</v>
      </c>
      <c r="J91" s="46">
        <v>5724062</v>
      </c>
      <c r="K91" s="46" t="s">
        <v>537</v>
      </c>
      <c r="L91" s="47">
        <v>44808</v>
      </c>
      <c r="M91" s="62">
        <v>152101</v>
      </c>
      <c r="N91" s="63">
        <v>152101</v>
      </c>
      <c r="O91" s="63" t="s">
        <v>589</v>
      </c>
      <c r="P91" s="46" t="s">
        <v>590</v>
      </c>
      <c r="Q91" s="46" t="s">
        <v>701</v>
      </c>
      <c r="R91" s="46" t="s">
        <v>616</v>
      </c>
    </row>
    <row r="92" spans="1:18" x14ac:dyDescent="0.25">
      <c r="A92" s="46">
        <v>20220211</v>
      </c>
      <c r="B92" s="46">
        <v>2022</v>
      </c>
      <c r="C92" s="46" t="s">
        <v>596</v>
      </c>
      <c r="D92" s="46">
        <v>11</v>
      </c>
      <c r="E92" s="46">
        <v>891300047</v>
      </c>
      <c r="F92" s="46" t="s">
        <v>193</v>
      </c>
      <c r="G92" s="54" t="s">
        <v>139</v>
      </c>
      <c r="H92" s="54">
        <v>72287</v>
      </c>
      <c r="I92" s="46" t="s">
        <v>491</v>
      </c>
      <c r="J92" s="46">
        <v>5349756</v>
      </c>
      <c r="K92" s="46" t="e">
        <v>#N/A</v>
      </c>
      <c r="L92" s="47">
        <v>43874</v>
      </c>
      <c r="M92" s="62">
        <v>43032</v>
      </c>
      <c r="N92" s="63">
        <v>43032</v>
      </c>
      <c r="O92" s="63" t="s">
        <v>589</v>
      </c>
      <c r="P92" s="46" t="s">
        <v>590</v>
      </c>
      <c r="Q92" s="46" t="s">
        <v>702</v>
      </c>
      <c r="R92" s="46" t="s">
        <v>592</v>
      </c>
    </row>
    <row r="93" spans="1:18" x14ac:dyDescent="0.25">
      <c r="A93" s="46">
        <v>20220211</v>
      </c>
      <c r="B93" s="46">
        <v>2022</v>
      </c>
      <c r="C93" s="46" t="s">
        <v>596</v>
      </c>
      <c r="D93" s="46">
        <v>11</v>
      </c>
      <c r="E93" s="46">
        <v>891300047</v>
      </c>
      <c r="F93" s="46" t="s">
        <v>193</v>
      </c>
      <c r="G93" s="54" t="s">
        <v>139</v>
      </c>
      <c r="H93" s="54">
        <v>72290</v>
      </c>
      <c r="I93" s="46" t="s">
        <v>492</v>
      </c>
      <c r="J93" s="46">
        <v>5349757</v>
      </c>
      <c r="K93" s="46" t="e">
        <v>#N/A</v>
      </c>
      <c r="L93" s="47">
        <v>43874</v>
      </c>
      <c r="M93" s="62">
        <v>1196616</v>
      </c>
      <c r="N93" s="63">
        <v>1196616</v>
      </c>
      <c r="O93" s="63" t="s">
        <v>589</v>
      </c>
      <c r="P93" s="46" t="s">
        <v>590</v>
      </c>
      <c r="Q93" s="46" t="s">
        <v>703</v>
      </c>
      <c r="R93" s="46" t="s">
        <v>592</v>
      </c>
    </row>
    <row r="94" spans="1:18" x14ac:dyDescent="0.25">
      <c r="A94" s="46">
        <v>20220211</v>
      </c>
      <c r="B94" s="46">
        <v>2022</v>
      </c>
      <c r="C94" s="46" t="s">
        <v>596</v>
      </c>
      <c r="D94" s="46">
        <v>11</v>
      </c>
      <c r="E94" s="46">
        <v>891300047</v>
      </c>
      <c r="F94" s="46" t="s">
        <v>193</v>
      </c>
      <c r="G94" s="54" t="s">
        <v>139</v>
      </c>
      <c r="H94" s="54">
        <v>73594</v>
      </c>
      <c r="I94" s="46" t="s">
        <v>494</v>
      </c>
      <c r="J94" s="46">
        <v>5349758</v>
      </c>
      <c r="K94" s="46" t="e">
        <v>#N/A</v>
      </c>
      <c r="L94" s="47">
        <v>43948</v>
      </c>
      <c r="M94" s="62">
        <v>1088253</v>
      </c>
      <c r="N94" s="63">
        <v>1088253</v>
      </c>
      <c r="O94" s="63" t="s">
        <v>589</v>
      </c>
      <c r="P94" s="46" t="s">
        <v>590</v>
      </c>
      <c r="Q94" s="46" t="s">
        <v>704</v>
      </c>
      <c r="R94" s="46" t="s">
        <v>592</v>
      </c>
    </row>
    <row r="95" spans="1:18" hidden="1" x14ac:dyDescent="0.25">
      <c r="A95" s="46">
        <v>20230123</v>
      </c>
      <c r="B95" s="46">
        <v>2023</v>
      </c>
      <c r="C95" s="46" t="s">
        <v>656</v>
      </c>
      <c r="D95" s="46">
        <v>23</v>
      </c>
      <c r="E95" s="46">
        <v>891300047</v>
      </c>
      <c r="F95" s="46" t="s">
        <v>193</v>
      </c>
      <c r="G95" s="54" t="s">
        <v>142</v>
      </c>
      <c r="H95" s="54">
        <v>433</v>
      </c>
      <c r="I95" s="46" t="s">
        <v>545</v>
      </c>
      <c r="J95" s="46">
        <v>5799509</v>
      </c>
      <c r="K95" s="46" t="s">
        <v>545</v>
      </c>
      <c r="L95" s="47">
        <v>44918</v>
      </c>
      <c r="M95" s="62">
        <v>43888</v>
      </c>
      <c r="N95" s="63">
        <v>43888</v>
      </c>
      <c r="O95" s="63" t="s">
        <v>589</v>
      </c>
      <c r="P95" s="46" t="s">
        <v>590</v>
      </c>
      <c r="Q95" s="46" t="s">
        <v>705</v>
      </c>
      <c r="R95" s="46" t="s">
        <v>180</v>
      </c>
    </row>
    <row r="96" spans="1:18" hidden="1" x14ac:dyDescent="0.25">
      <c r="A96" s="46">
        <v>20230123</v>
      </c>
      <c r="B96" s="46">
        <v>2023</v>
      </c>
      <c r="C96" s="46" t="s">
        <v>656</v>
      </c>
      <c r="D96" s="46">
        <v>23</v>
      </c>
      <c r="E96" s="46">
        <v>891300047</v>
      </c>
      <c r="F96" s="46" t="s">
        <v>193</v>
      </c>
      <c r="G96" s="54" t="s">
        <v>142</v>
      </c>
      <c r="H96" s="54">
        <v>689</v>
      </c>
      <c r="I96" s="46" t="s">
        <v>551</v>
      </c>
      <c r="J96" s="46">
        <v>5799510</v>
      </c>
      <c r="K96" s="46" t="s">
        <v>551</v>
      </c>
      <c r="L96" s="47">
        <v>44925</v>
      </c>
      <c r="M96" s="62">
        <v>17223</v>
      </c>
      <c r="N96" s="63">
        <v>17223</v>
      </c>
      <c r="O96" s="63" t="s">
        <v>589</v>
      </c>
      <c r="P96" s="46" t="s">
        <v>590</v>
      </c>
      <c r="Q96" s="46" t="s">
        <v>706</v>
      </c>
      <c r="R96" s="46" t="s">
        <v>180</v>
      </c>
    </row>
    <row r="97" spans="1:18" x14ac:dyDescent="0.25">
      <c r="A97" s="46">
        <v>20220118</v>
      </c>
      <c r="B97" s="46">
        <v>2022</v>
      </c>
      <c r="C97" s="46" t="s">
        <v>656</v>
      </c>
      <c r="D97" s="46">
        <v>18</v>
      </c>
      <c r="E97" s="46">
        <v>891300047</v>
      </c>
      <c r="F97" s="46" t="s">
        <v>193</v>
      </c>
      <c r="G97" s="54" t="s">
        <v>145</v>
      </c>
      <c r="H97" s="54">
        <v>1512</v>
      </c>
      <c r="I97" s="46" t="s">
        <v>486</v>
      </c>
      <c r="J97" s="46">
        <v>5296400</v>
      </c>
      <c r="K97" s="46" t="e">
        <v>#N/A</v>
      </c>
      <c r="L97" s="47">
        <v>44523</v>
      </c>
      <c r="M97" s="62">
        <v>372329</v>
      </c>
      <c r="N97" s="63">
        <v>372329</v>
      </c>
      <c r="O97" s="63" t="s">
        <v>589</v>
      </c>
      <c r="P97" s="46" t="s">
        <v>590</v>
      </c>
      <c r="Q97" s="46" t="s">
        <v>707</v>
      </c>
      <c r="R97" s="46" t="s">
        <v>592</v>
      </c>
    </row>
    <row r="98" spans="1:18" x14ac:dyDescent="0.25">
      <c r="A98" s="46">
        <v>20220118</v>
      </c>
      <c r="B98" s="46">
        <v>2022</v>
      </c>
      <c r="C98" s="46" t="s">
        <v>656</v>
      </c>
      <c r="D98" s="46">
        <v>18</v>
      </c>
      <c r="E98" s="46">
        <v>891300047</v>
      </c>
      <c r="F98" s="46" t="s">
        <v>193</v>
      </c>
      <c r="G98" s="54" t="s">
        <v>140</v>
      </c>
      <c r="H98" s="54">
        <v>7042</v>
      </c>
      <c r="I98" s="46" t="s">
        <v>505</v>
      </c>
      <c r="J98" s="46">
        <v>5296399</v>
      </c>
      <c r="K98" s="46" t="e">
        <v>#N/A</v>
      </c>
      <c r="L98" s="47">
        <v>44525</v>
      </c>
      <c r="M98" s="62">
        <v>216994</v>
      </c>
      <c r="N98" s="63">
        <v>216994</v>
      </c>
      <c r="O98" s="63" t="s">
        <v>589</v>
      </c>
      <c r="P98" s="46" t="s">
        <v>590</v>
      </c>
      <c r="Q98" s="46" t="s">
        <v>708</v>
      </c>
      <c r="R98" s="46" t="s">
        <v>603</v>
      </c>
    </row>
  </sheetData>
  <autoFilter ref="A1:R98">
    <filterColumn colId="1">
      <filters>
        <filter val="2022"/>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6" zoomScaleNormal="100" zoomScaleSheetLayoutView="100" workbookViewId="0">
      <selection activeCell="C38" sqref="C38"/>
    </sheetView>
  </sheetViews>
  <sheetFormatPr baseColWidth="10" defaultRowHeight="12.75" x14ac:dyDescent="0.2"/>
  <cols>
    <col min="1" max="1" width="4.42578125" style="64" customWidth="1"/>
    <col min="2" max="2" width="11.42578125" style="64"/>
    <col min="3" max="3" width="17.5703125" style="64" customWidth="1"/>
    <col min="4" max="4" width="11.5703125" style="64" customWidth="1"/>
    <col min="5" max="8" width="11.42578125" style="64"/>
    <col min="9" max="9" width="22.5703125" style="64" customWidth="1"/>
    <col min="10" max="10" width="14" style="64" customWidth="1"/>
    <col min="11" max="11" width="1.7109375" style="64" customWidth="1"/>
    <col min="12" max="216" width="11.42578125" style="64"/>
    <col min="217" max="217" width="4.42578125" style="64" customWidth="1"/>
    <col min="218" max="218" width="11.42578125" style="64"/>
    <col min="219" max="219" width="17.5703125" style="64" customWidth="1"/>
    <col min="220" max="220" width="11.5703125" style="64" customWidth="1"/>
    <col min="221" max="224" width="11.42578125" style="64"/>
    <col min="225" max="225" width="22.5703125" style="64" customWidth="1"/>
    <col min="226" max="226" width="14" style="64" customWidth="1"/>
    <col min="227" max="227" width="1.7109375" style="64" customWidth="1"/>
    <col min="228" max="472" width="11.42578125" style="64"/>
    <col min="473" max="473" width="4.42578125" style="64" customWidth="1"/>
    <col min="474" max="474" width="11.42578125" style="64"/>
    <col min="475" max="475" width="17.5703125" style="64" customWidth="1"/>
    <col min="476" max="476" width="11.5703125" style="64" customWidth="1"/>
    <col min="477" max="480" width="11.42578125" style="64"/>
    <col min="481" max="481" width="22.5703125" style="64" customWidth="1"/>
    <col min="482" max="482" width="14" style="64" customWidth="1"/>
    <col min="483" max="483" width="1.7109375" style="64" customWidth="1"/>
    <col min="484" max="728" width="11.42578125" style="64"/>
    <col min="729" max="729" width="4.42578125" style="64" customWidth="1"/>
    <col min="730" max="730" width="11.42578125" style="64"/>
    <col min="731" max="731" width="17.5703125" style="64" customWidth="1"/>
    <col min="732" max="732" width="11.5703125" style="64" customWidth="1"/>
    <col min="733" max="736" width="11.42578125" style="64"/>
    <col min="737" max="737" width="22.5703125" style="64" customWidth="1"/>
    <col min="738" max="738" width="14" style="64" customWidth="1"/>
    <col min="739" max="739" width="1.7109375" style="64" customWidth="1"/>
    <col min="740" max="984" width="11.42578125" style="64"/>
    <col min="985" max="985" width="4.42578125" style="64" customWidth="1"/>
    <col min="986" max="986" width="11.42578125" style="64"/>
    <col min="987" max="987" width="17.5703125" style="64" customWidth="1"/>
    <col min="988" max="988" width="11.5703125" style="64" customWidth="1"/>
    <col min="989" max="992" width="11.42578125" style="64"/>
    <col min="993" max="993" width="22.5703125" style="64" customWidth="1"/>
    <col min="994" max="994" width="14" style="64" customWidth="1"/>
    <col min="995" max="995" width="1.7109375" style="64" customWidth="1"/>
    <col min="996" max="1240" width="11.42578125" style="64"/>
    <col min="1241" max="1241" width="4.42578125" style="64" customWidth="1"/>
    <col min="1242" max="1242" width="11.42578125" style="64"/>
    <col min="1243" max="1243" width="17.5703125" style="64" customWidth="1"/>
    <col min="1244" max="1244" width="11.5703125" style="64" customWidth="1"/>
    <col min="1245" max="1248" width="11.42578125" style="64"/>
    <col min="1249" max="1249" width="22.5703125" style="64" customWidth="1"/>
    <col min="1250" max="1250" width="14" style="64" customWidth="1"/>
    <col min="1251" max="1251" width="1.7109375" style="64" customWidth="1"/>
    <col min="1252" max="1496" width="11.42578125" style="64"/>
    <col min="1497" max="1497" width="4.42578125" style="64" customWidth="1"/>
    <col min="1498" max="1498" width="11.42578125" style="64"/>
    <col min="1499" max="1499" width="17.5703125" style="64" customWidth="1"/>
    <col min="1500" max="1500" width="11.5703125" style="64" customWidth="1"/>
    <col min="1501" max="1504" width="11.42578125" style="64"/>
    <col min="1505" max="1505" width="22.5703125" style="64" customWidth="1"/>
    <col min="1506" max="1506" width="14" style="64" customWidth="1"/>
    <col min="1507" max="1507" width="1.7109375" style="64" customWidth="1"/>
    <col min="1508" max="1752" width="11.42578125" style="64"/>
    <col min="1753" max="1753" width="4.42578125" style="64" customWidth="1"/>
    <col min="1754" max="1754" width="11.42578125" style="64"/>
    <col min="1755" max="1755" width="17.5703125" style="64" customWidth="1"/>
    <col min="1756" max="1756" width="11.5703125" style="64" customWidth="1"/>
    <col min="1757" max="1760" width="11.42578125" style="64"/>
    <col min="1761" max="1761" width="22.5703125" style="64" customWidth="1"/>
    <col min="1762" max="1762" width="14" style="64" customWidth="1"/>
    <col min="1763" max="1763" width="1.7109375" style="64" customWidth="1"/>
    <col min="1764" max="2008" width="11.42578125" style="64"/>
    <col min="2009" max="2009" width="4.42578125" style="64" customWidth="1"/>
    <col min="2010" max="2010" width="11.42578125" style="64"/>
    <col min="2011" max="2011" width="17.5703125" style="64" customWidth="1"/>
    <col min="2012" max="2012" width="11.5703125" style="64" customWidth="1"/>
    <col min="2013" max="2016" width="11.42578125" style="64"/>
    <col min="2017" max="2017" width="22.5703125" style="64" customWidth="1"/>
    <col min="2018" max="2018" width="14" style="64" customWidth="1"/>
    <col min="2019" max="2019" width="1.7109375" style="64" customWidth="1"/>
    <col min="2020" max="2264" width="11.42578125" style="64"/>
    <col min="2265" max="2265" width="4.42578125" style="64" customWidth="1"/>
    <col min="2266" max="2266" width="11.42578125" style="64"/>
    <col min="2267" max="2267" width="17.5703125" style="64" customWidth="1"/>
    <col min="2268" max="2268" width="11.5703125" style="64" customWidth="1"/>
    <col min="2269" max="2272" width="11.42578125" style="64"/>
    <col min="2273" max="2273" width="22.5703125" style="64" customWidth="1"/>
    <col min="2274" max="2274" width="14" style="64" customWidth="1"/>
    <col min="2275" max="2275" width="1.7109375" style="64" customWidth="1"/>
    <col min="2276" max="2520" width="11.42578125" style="64"/>
    <col min="2521" max="2521" width="4.42578125" style="64" customWidth="1"/>
    <col min="2522" max="2522" width="11.42578125" style="64"/>
    <col min="2523" max="2523" width="17.5703125" style="64" customWidth="1"/>
    <col min="2524" max="2524" width="11.5703125" style="64" customWidth="1"/>
    <col min="2525" max="2528" width="11.42578125" style="64"/>
    <col min="2529" max="2529" width="22.5703125" style="64" customWidth="1"/>
    <col min="2530" max="2530" width="14" style="64" customWidth="1"/>
    <col min="2531" max="2531" width="1.7109375" style="64" customWidth="1"/>
    <col min="2532" max="2776" width="11.42578125" style="64"/>
    <col min="2777" max="2777" width="4.42578125" style="64" customWidth="1"/>
    <col min="2778" max="2778" width="11.42578125" style="64"/>
    <col min="2779" max="2779" width="17.5703125" style="64" customWidth="1"/>
    <col min="2780" max="2780" width="11.5703125" style="64" customWidth="1"/>
    <col min="2781" max="2784" width="11.42578125" style="64"/>
    <col min="2785" max="2785" width="22.5703125" style="64" customWidth="1"/>
    <col min="2786" max="2786" width="14" style="64" customWidth="1"/>
    <col min="2787" max="2787" width="1.7109375" style="64" customWidth="1"/>
    <col min="2788" max="3032" width="11.42578125" style="64"/>
    <col min="3033" max="3033" width="4.42578125" style="64" customWidth="1"/>
    <col min="3034" max="3034" width="11.42578125" style="64"/>
    <col min="3035" max="3035" width="17.5703125" style="64" customWidth="1"/>
    <col min="3036" max="3036" width="11.5703125" style="64" customWidth="1"/>
    <col min="3037" max="3040" width="11.42578125" style="64"/>
    <col min="3041" max="3041" width="22.5703125" style="64" customWidth="1"/>
    <col min="3042" max="3042" width="14" style="64" customWidth="1"/>
    <col min="3043" max="3043" width="1.7109375" style="64" customWidth="1"/>
    <col min="3044" max="3288" width="11.42578125" style="64"/>
    <col min="3289" max="3289" width="4.42578125" style="64" customWidth="1"/>
    <col min="3290" max="3290" width="11.42578125" style="64"/>
    <col min="3291" max="3291" width="17.5703125" style="64" customWidth="1"/>
    <col min="3292" max="3292" width="11.5703125" style="64" customWidth="1"/>
    <col min="3293" max="3296" width="11.42578125" style="64"/>
    <col min="3297" max="3297" width="22.5703125" style="64" customWidth="1"/>
    <col min="3298" max="3298" width="14" style="64" customWidth="1"/>
    <col min="3299" max="3299" width="1.7109375" style="64" customWidth="1"/>
    <col min="3300" max="3544" width="11.42578125" style="64"/>
    <col min="3545" max="3545" width="4.42578125" style="64" customWidth="1"/>
    <col min="3546" max="3546" width="11.42578125" style="64"/>
    <col min="3547" max="3547" width="17.5703125" style="64" customWidth="1"/>
    <col min="3548" max="3548" width="11.5703125" style="64" customWidth="1"/>
    <col min="3549" max="3552" width="11.42578125" style="64"/>
    <col min="3553" max="3553" width="22.5703125" style="64" customWidth="1"/>
    <col min="3554" max="3554" width="14" style="64" customWidth="1"/>
    <col min="3555" max="3555" width="1.7109375" style="64" customWidth="1"/>
    <col min="3556" max="3800" width="11.42578125" style="64"/>
    <col min="3801" max="3801" width="4.42578125" style="64" customWidth="1"/>
    <col min="3802" max="3802" width="11.42578125" style="64"/>
    <col min="3803" max="3803" width="17.5703125" style="64" customWidth="1"/>
    <col min="3804" max="3804" width="11.5703125" style="64" customWidth="1"/>
    <col min="3805" max="3808" width="11.42578125" style="64"/>
    <col min="3809" max="3809" width="22.5703125" style="64" customWidth="1"/>
    <col min="3810" max="3810" width="14" style="64" customWidth="1"/>
    <col min="3811" max="3811" width="1.7109375" style="64" customWidth="1"/>
    <col min="3812" max="4056" width="11.42578125" style="64"/>
    <col min="4057" max="4057" width="4.42578125" style="64" customWidth="1"/>
    <col min="4058" max="4058" width="11.42578125" style="64"/>
    <col min="4059" max="4059" width="17.5703125" style="64" customWidth="1"/>
    <col min="4060" max="4060" width="11.5703125" style="64" customWidth="1"/>
    <col min="4061" max="4064" width="11.42578125" style="64"/>
    <col min="4065" max="4065" width="22.5703125" style="64" customWidth="1"/>
    <col min="4066" max="4066" width="14" style="64" customWidth="1"/>
    <col min="4067" max="4067" width="1.7109375" style="64" customWidth="1"/>
    <col min="4068" max="4312" width="11.42578125" style="64"/>
    <col min="4313" max="4313" width="4.42578125" style="64" customWidth="1"/>
    <col min="4314" max="4314" width="11.42578125" style="64"/>
    <col min="4315" max="4315" width="17.5703125" style="64" customWidth="1"/>
    <col min="4316" max="4316" width="11.5703125" style="64" customWidth="1"/>
    <col min="4317" max="4320" width="11.42578125" style="64"/>
    <col min="4321" max="4321" width="22.5703125" style="64" customWidth="1"/>
    <col min="4322" max="4322" width="14" style="64" customWidth="1"/>
    <col min="4323" max="4323" width="1.7109375" style="64" customWidth="1"/>
    <col min="4324" max="4568" width="11.42578125" style="64"/>
    <col min="4569" max="4569" width="4.42578125" style="64" customWidth="1"/>
    <col min="4570" max="4570" width="11.42578125" style="64"/>
    <col min="4571" max="4571" width="17.5703125" style="64" customWidth="1"/>
    <col min="4572" max="4572" width="11.5703125" style="64" customWidth="1"/>
    <col min="4573" max="4576" width="11.42578125" style="64"/>
    <col min="4577" max="4577" width="22.5703125" style="64" customWidth="1"/>
    <col min="4578" max="4578" width="14" style="64" customWidth="1"/>
    <col min="4579" max="4579" width="1.7109375" style="64" customWidth="1"/>
    <col min="4580" max="4824" width="11.42578125" style="64"/>
    <col min="4825" max="4825" width="4.42578125" style="64" customWidth="1"/>
    <col min="4826" max="4826" width="11.42578125" style="64"/>
    <col min="4827" max="4827" width="17.5703125" style="64" customWidth="1"/>
    <col min="4828" max="4828" width="11.5703125" style="64" customWidth="1"/>
    <col min="4829" max="4832" width="11.42578125" style="64"/>
    <col min="4833" max="4833" width="22.5703125" style="64" customWidth="1"/>
    <col min="4834" max="4834" width="14" style="64" customWidth="1"/>
    <col min="4835" max="4835" width="1.7109375" style="64" customWidth="1"/>
    <col min="4836" max="5080" width="11.42578125" style="64"/>
    <col min="5081" max="5081" width="4.42578125" style="64" customWidth="1"/>
    <col min="5082" max="5082" width="11.42578125" style="64"/>
    <col min="5083" max="5083" width="17.5703125" style="64" customWidth="1"/>
    <col min="5084" max="5084" width="11.5703125" style="64" customWidth="1"/>
    <col min="5085" max="5088" width="11.42578125" style="64"/>
    <col min="5089" max="5089" width="22.5703125" style="64" customWidth="1"/>
    <col min="5090" max="5090" width="14" style="64" customWidth="1"/>
    <col min="5091" max="5091" width="1.7109375" style="64" customWidth="1"/>
    <col min="5092" max="5336" width="11.42578125" style="64"/>
    <col min="5337" max="5337" width="4.42578125" style="64" customWidth="1"/>
    <col min="5338" max="5338" width="11.42578125" style="64"/>
    <col min="5339" max="5339" width="17.5703125" style="64" customWidth="1"/>
    <col min="5340" max="5340" width="11.5703125" style="64" customWidth="1"/>
    <col min="5341" max="5344" width="11.42578125" style="64"/>
    <col min="5345" max="5345" width="22.5703125" style="64" customWidth="1"/>
    <col min="5346" max="5346" width="14" style="64" customWidth="1"/>
    <col min="5347" max="5347" width="1.7109375" style="64" customWidth="1"/>
    <col min="5348" max="5592" width="11.42578125" style="64"/>
    <col min="5593" max="5593" width="4.42578125" style="64" customWidth="1"/>
    <col min="5594" max="5594" width="11.42578125" style="64"/>
    <col min="5595" max="5595" width="17.5703125" style="64" customWidth="1"/>
    <col min="5596" max="5596" width="11.5703125" style="64" customWidth="1"/>
    <col min="5597" max="5600" width="11.42578125" style="64"/>
    <col min="5601" max="5601" width="22.5703125" style="64" customWidth="1"/>
    <col min="5602" max="5602" width="14" style="64" customWidth="1"/>
    <col min="5603" max="5603" width="1.7109375" style="64" customWidth="1"/>
    <col min="5604" max="5848" width="11.42578125" style="64"/>
    <col min="5849" max="5849" width="4.42578125" style="64" customWidth="1"/>
    <col min="5850" max="5850" width="11.42578125" style="64"/>
    <col min="5851" max="5851" width="17.5703125" style="64" customWidth="1"/>
    <col min="5852" max="5852" width="11.5703125" style="64" customWidth="1"/>
    <col min="5853" max="5856" width="11.42578125" style="64"/>
    <col min="5857" max="5857" width="22.5703125" style="64" customWidth="1"/>
    <col min="5858" max="5858" width="14" style="64" customWidth="1"/>
    <col min="5859" max="5859" width="1.7109375" style="64" customWidth="1"/>
    <col min="5860" max="6104" width="11.42578125" style="64"/>
    <col min="6105" max="6105" width="4.42578125" style="64" customWidth="1"/>
    <col min="6106" max="6106" width="11.42578125" style="64"/>
    <col min="6107" max="6107" width="17.5703125" style="64" customWidth="1"/>
    <col min="6108" max="6108" width="11.5703125" style="64" customWidth="1"/>
    <col min="6109" max="6112" width="11.42578125" style="64"/>
    <col min="6113" max="6113" width="22.5703125" style="64" customWidth="1"/>
    <col min="6114" max="6114" width="14" style="64" customWidth="1"/>
    <col min="6115" max="6115" width="1.7109375" style="64" customWidth="1"/>
    <col min="6116" max="6360" width="11.42578125" style="64"/>
    <col min="6361" max="6361" width="4.42578125" style="64" customWidth="1"/>
    <col min="6362" max="6362" width="11.42578125" style="64"/>
    <col min="6363" max="6363" width="17.5703125" style="64" customWidth="1"/>
    <col min="6364" max="6364" width="11.5703125" style="64" customWidth="1"/>
    <col min="6365" max="6368" width="11.42578125" style="64"/>
    <col min="6369" max="6369" width="22.5703125" style="64" customWidth="1"/>
    <col min="6370" max="6370" width="14" style="64" customWidth="1"/>
    <col min="6371" max="6371" width="1.7109375" style="64" customWidth="1"/>
    <col min="6372" max="6616" width="11.42578125" style="64"/>
    <col min="6617" max="6617" width="4.42578125" style="64" customWidth="1"/>
    <col min="6618" max="6618" width="11.42578125" style="64"/>
    <col min="6619" max="6619" width="17.5703125" style="64" customWidth="1"/>
    <col min="6620" max="6620" width="11.5703125" style="64" customWidth="1"/>
    <col min="6621" max="6624" width="11.42578125" style="64"/>
    <col min="6625" max="6625" width="22.5703125" style="64" customWidth="1"/>
    <col min="6626" max="6626" width="14" style="64" customWidth="1"/>
    <col min="6627" max="6627" width="1.7109375" style="64" customWidth="1"/>
    <col min="6628" max="6872" width="11.42578125" style="64"/>
    <col min="6873" max="6873" width="4.42578125" style="64" customWidth="1"/>
    <col min="6874" max="6874" width="11.42578125" style="64"/>
    <col min="6875" max="6875" width="17.5703125" style="64" customWidth="1"/>
    <col min="6876" max="6876" width="11.5703125" style="64" customWidth="1"/>
    <col min="6877" max="6880" width="11.42578125" style="64"/>
    <col min="6881" max="6881" width="22.5703125" style="64" customWidth="1"/>
    <col min="6882" max="6882" width="14" style="64" customWidth="1"/>
    <col min="6883" max="6883" width="1.7109375" style="64" customWidth="1"/>
    <col min="6884" max="7128" width="11.42578125" style="64"/>
    <col min="7129" max="7129" width="4.42578125" style="64" customWidth="1"/>
    <col min="7130" max="7130" width="11.42578125" style="64"/>
    <col min="7131" max="7131" width="17.5703125" style="64" customWidth="1"/>
    <col min="7132" max="7132" width="11.5703125" style="64" customWidth="1"/>
    <col min="7133" max="7136" width="11.42578125" style="64"/>
    <col min="7137" max="7137" width="22.5703125" style="64" customWidth="1"/>
    <col min="7138" max="7138" width="14" style="64" customWidth="1"/>
    <col min="7139" max="7139" width="1.7109375" style="64" customWidth="1"/>
    <col min="7140" max="7384" width="11.42578125" style="64"/>
    <col min="7385" max="7385" width="4.42578125" style="64" customWidth="1"/>
    <col min="7386" max="7386" width="11.42578125" style="64"/>
    <col min="7387" max="7387" width="17.5703125" style="64" customWidth="1"/>
    <col min="7388" max="7388" width="11.5703125" style="64" customWidth="1"/>
    <col min="7389" max="7392" width="11.42578125" style="64"/>
    <col min="7393" max="7393" width="22.5703125" style="64" customWidth="1"/>
    <col min="7394" max="7394" width="14" style="64" customWidth="1"/>
    <col min="7395" max="7395" width="1.7109375" style="64" customWidth="1"/>
    <col min="7396" max="7640" width="11.42578125" style="64"/>
    <col min="7641" max="7641" width="4.42578125" style="64" customWidth="1"/>
    <col min="7642" max="7642" width="11.42578125" style="64"/>
    <col min="7643" max="7643" width="17.5703125" style="64" customWidth="1"/>
    <col min="7644" max="7644" width="11.5703125" style="64" customWidth="1"/>
    <col min="7645" max="7648" width="11.42578125" style="64"/>
    <col min="7649" max="7649" width="22.5703125" style="64" customWidth="1"/>
    <col min="7650" max="7650" width="14" style="64" customWidth="1"/>
    <col min="7651" max="7651" width="1.7109375" style="64" customWidth="1"/>
    <col min="7652" max="7896" width="11.42578125" style="64"/>
    <col min="7897" max="7897" width="4.42578125" style="64" customWidth="1"/>
    <col min="7898" max="7898" width="11.42578125" style="64"/>
    <col min="7899" max="7899" width="17.5703125" style="64" customWidth="1"/>
    <col min="7900" max="7900" width="11.5703125" style="64" customWidth="1"/>
    <col min="7901" max="7904" width="11.42578125" style="64"/>
    <col min="7905" max="7905" width="22.5703125" style="64" customWidth="1"/>
    <col min="7906" max="7906" width="14" style="64" customWidth="1"/>
    <col min="7907" max="7907" width="1.7109375" style="64" customWidth="1"/>
    <col min="7908" max="8152" width="11.42578125" style="64"/>
    <col min="8153" max="8153" width="4.42578125" style="64" customWidth="1"/>
    <col min="8154" max="8154" width="11.42578125" style="64"/>
    <col min="8155" max="8155" width="17.5703125" style="64" customWidth="1"/>
    <col min="8156" max="8156" width="11.5703125" style="64" customWidth="1"/>
    <col min="8157" max="8160" width="11.42578125" style="64"/>
    <col min="8161" max="8161" width="22.5703125" style="64" customWidth="1"/>
    <col min="8162" max="8162" width="14" style="64" customWidth="1"/>
    <col min="8163" max="8163" width="1.7109375" style="64" customWidth="1"/>
    <col min="8164" max="8408" width="11.42578125" style="64"/>
    <col min="8409" max="8409" width="4.42578125" style="64" customWidth="1"/>
    <col min="8410" max="8410" width="11.42578125" style="64"/>
    <col min="8411" max="8411" width="17.5703125" style="64" customWidth="1"/>
    <col min="8412" max="8412" width="11.5703125" style="64" customWidth="1"/>
    <col min="8413" max="8416" width="11.42578125" style="64"/>
    <col min="8417" max="8417" width="22.5703125" style="64" customWidth="1"/>
    <col min="8418" max="8418" width="14" style="64" customWidth="1"/>
    <col min="8419" max="8419" width="1.7109375" style="64" customWidth="1"/>
    <col min="8420" max="8664" width="11.42578125" style="64"/>
    <col min="8665" max="8665" width="4.42578125" style="64" customWidth="1"/>
    <col min="8666" max="8666" width="11.42578125" style="64"/>
    <col min="8667" max="8667" width="17.5703125" style="64" customWidth="1"/>
    <col min="8668" max="8668" width="11.5703125" style="64" customWidth="1"/>
    <col min="8669" max="8672" width="11.42578125" style="64"/>
    <col min="8673" max="8673" width="22.5703125" style="64" customWidth="1"/>
    <col min="8674" max="8674" width="14" style="64" customWidth="1"/>
    <col min="8675" max="8675" width="1.7109375" style="64" customWidth="1"/>
    <col min="8676" max="8920" width="11.42578125" style="64"/>
    <col min="8921" max="8921" width="4.42578125" style="64" customWidth="1"/>
    <col min="8922" max="8922" width="11.42578125" style="64"/>
    <col min="8923" max="8923" width="17.5703125" style="64" customWidth="1"/>
    <col min="8924" max="8924" width="11.5703125" style="64" customWidth="1"/>
    <col min="8925" max="8928" width="11.42578125" style="64"/>
    <col min="8929" max="8929" width="22.5703125" style="64" customWidth="1"/>
    <col min="8930" max="8930" width="14" style="64" customWidth="1"/>
    <col min="8931" max="8931" width="1.7109375" style="64" customWidth="1"/>
    <col min="8932" max="9176" width="11.42578125" style="64"/>
    <col min="9177" max="9177" width="4.42578125" style="64" customWidth="1"/>
    <col min="9178" max="9178" width="11.42578125" style="64"/>
    <col min="9179" max="9179" width="17.5703125" style="64" customWidth="1"/>
    <col min="9180" max="9180" width="11.5703125" style="64" customWidth="1"/>
    <col min="9181" max="9184" width="11.42578125" style="64"/>
    <col min="9185" max="9185" width="22.5703125" style="64" customWidth="1"/>
    <col min="9186" max="9186" width="14" style="64" customWidth="1"/>
    <col min="9187" max="9187" width="1.7109375" style="64" customWidth="1"/>
    <col min="9188" max="9432" width="11.42578125" style="64"/>
    <col min="9433" max="9433" width="4.42578125" style="64" customWidth="1"/>
    <col min="9434" max="9434" width="11.42578125" style="64"/>
    <col min="9435" max="9435" width="17.5703125" style="64" customWidth="1"/>
    <col min="9436" max="9436" width="11.5703125" style="64" customWidth="1"/>
    <col min="9437" max="9440" width="11.42578125" style="64"/>
    <col min="9441" max="9441" width="22.5703125" style="64" customWidth="1"/>
    <col min="9442" max="9442" width="14" style="64" customWidth="1"/>
    <col min="9443" max="9443" width="1.7109375" style="64" customWidth="1"/>
    <col min="9444" max="9688" width="11.42578125" style="64"/>
    <col min="9689" max="9689" width="4.42578125" style="64" customWidth="1"/>
    <col min="9690" max="9690" width="11.42578125" style="64"/>
    <col min="9691" max="9691" width="17.5703125" style="64" customWidth="1"/>
    <col min="9692" max="9692" width="11.5703125" style="64" customWidth="1"/>
    <col min="9693" max="9696" width="11.42578125" style="64"/>
    <col min="9697" max="9697" width="22.5703125" style="64" customWidth="1"/>
    <col min="9698" max="9698" width="14" style="64" customWidth="1"/>
    <col min="9699" max="9699" width="1.7109375" style="64" customWidth="1"/>
    <col min="9700" max="9944" width="11.42578125" style="64"/>
    <col min="9945" max="9945" width="4.42578125" style="64" customWidth="1"/>
    <col min="9946" max="9946" width="11.42578125" style="64"/>
    <col min="9947" max="9947" width="17.5703125" style="64" customWidth="1"/>
    <col min="9948" max="9948" width="11.5703125" style="64" customWidth="1"/>
    <col min="9949" max="9952" width="11.42578125" style="64"/>
    <col min="9953" max="9953" width="22.5703125" style="64" customWidth="1"/>
    <col min="9954" max="9954" width="14" style="64" customWidth="1"/>
    <col min="9955" max="9955" width="1.7109375" style="64" customWidth="1"/>
    <col min="9956" max="10200" width="11.42578125" style="64"/>
    <col min="10201" max="10201" width="4.42578125" style="64" customWidth="1"/>
    <col min="10202" max="10202" width="11.42578125" style="64"/>
    <col min="10203" max="10203" width="17.5703125" style="64" customWidth="1"/>
    <col min="10204" max="10204" width="11.5703125" style="64" customWidth="1"/>
    <col min="10205" max="10208" width="11.42578125" style="64"/>
    <col min="10209" max="10209" width="22.5703125" style="64" customWidth="1"/>
    <col min="10210" max="10210" width="14" style="64" customWidth="1"/>
    <col min="10211" max="10211" width="1.7109375" style="64" customWidth="1"/>
    <col min="10212" max="10456" width="11.42578125" style="64"/>
    <col min="10457" max="10457" width="4.42578125" style="64" customWidth="1"/>
    <col min="10458" max="10458" width="11.42578125" style="64"/>
    <col min="10459" max="10459" width="17.5703125" style="64" customWidth="1"/>
    <col min="10460" max="10460" width="11.5703125" style="64" customWidth="1"/>
    <col min="10461" max="10464" width="11.42578125" style="64"/>
    <col min="10465" max="10465" width="22.5703125" style="64" customWidth="1"/>
    <col min="10466" max="10466" width="14" style="64" customWidth="1"/>
    <col min="10467" max="10467" width="1.7109375" style="64" customWidth="1"/>
    <col min="10468" max="10712" width="11.42578125" style="64"/>
    <col min="10713" max="10713" width="4.42578125" style="64" customWidth="1"/>
    <col min="10714" max="10714" width="11.42578125" style="64"/>
    <col min="10715" max="10715" width="17.5703125" style="64" customWidth="1"/>
    <col min="10716" max="10716" width="11.5703125" style="64" customWidth="1"/>
    <col min="10717" max="10720" width="11.42578125" style="64"/>
    <col min="10721" max="10721" width="22.5703125" style="64" customWidth="1"/>
    <col min="10722" max="10722" width="14" style="64" customWidth="1"/>
    <col min="10723" max="10723" width="1.7109375" style="64" customWidth="1"/>
    <col min="10724" max="10968" width="11.42578125" style="64"/>
    <col min="10969" max="10969" width="4.42578125" style="64" customWidth="1"/>
    <col min="10970" max="10970" width="11.42578125" style="64"/>
    <col min="10971" max="10971" width="17.5703125" style="64" customWidth="1"/>
    <col min="10972" max="10972" width="11.5703125" style="64" customWidth="1"/>
    <col min="10973" max="10976" width="11.42578125" style="64"/>
    <col min="10977" max="10977" width="22.5703125" style="64" customWidth="1"/>
    <col min="10978" max="10978" width="14" style="64" customWidth="1"/>
    <col min="10979" max="10979" width="1.7109375" style="64" customWidth="1"/>
    <col min="10980" max="11224" width="11.42578125" style="64"/>
    <col min="11225" max="11225" width="4.42578125" style="64" customWidth="1"/>
    <col min="11226" max="11226" width="11.42578125" style="64"/>
    <col min="11227" max="11227" width="17.5703125" style="64" customWidth="1"/>
    <col min="11228" max="11228" width="11.5703125" style="64" customWidth="1"/>
    <col min="11229" max="11232" width="11.42578125" style="64"/>
    <col min="11233" max="11233" width="22.5703125" style="64" customWidth="1"/>
    <col min="11234" max="11234" width="14" style="64" customWidth="1"/>
    <col min="11235" max="11235" width="1.7109375" style="64" customWidth="1"/>
    <col min="11236" max="11480" width="11.42578125" style="64"/>
    <col min="11481" max="11481" width="4.42578125" style="64" customWidth="1"/>
    <col min="11482" max="11482" width="11.42578125" style="64"/>
    <col min="11483" max="11483" width="17.5703125" style="64" customWidth="1"/>
    <col min="11484" max="11484" width="11.5703125" style="64" customWidth="1"/>
    <col min="11485" max="11488" width="11.42578125" style="64"/>
    <col min="11489" max="11489" width="22.5703125" style="64" customWidth="1"/>
    <col min="11490" max="11490" width="14" style="64" customWidth="1"/>
    <col min="11491" max="11491" width="1.7109375" style="64" customWidth="1"/>
    <col min="11492" max="11736" width="11.42578125" style="64"/>
    <col min="11737" max="11737" width="4.42578125" style="64" customWidth="1"/>
    <col min="11738" max="11738" width="11.42578125" style="64"/>
    <col min="11739" max="11739" width="17.5703125" style="64" customWidth="1"/>
    <col min="11740" max="11740" width="11.5703125" style="64" customWidth="1"/>
    <col min="11741" max="11744" width="11.42578125" style="64"/>
    <col min="11745" max="11745" width="22.5703125" style="64" customWidth="1"/>
    <col min="11746" max="11746" width="14" style="64" customWidth="1"/>
    <col min="11747" max="11747" width="1.7109375" style="64" customWidth="1"/>
    <col min="11748" max="11992" width="11.42578125" style="64"/>
    <col min="11993" max="11993" width="4.42578125" style="64" customWidth="1"/>
    <col min="11994" max="11994" width="11.42578125" style="64"/>
    <col min="11995" max="11995" width="17.5703125" style="64" customWidth="1"/>
    <col min="11996" max="11996" width="11.5703125" style="64" customWidth="1"/>
    <col min="11997" max="12000" width="11.42578125" style="64"/>
    <col min="12001" max="12001" width="22.5703125" style="64" customWidth="1"/>
    <col min="12002" max="12002" width="14" style="64" customWidth="1"/>
    <col min="12003" max="12003" width="1.7109375" style="64" customWidth="1"/>
    <col min="12004" max="12248" width="11.42578125" style="64"/>
    <col min="12249" max="12249" width="4.42578125" style="64" customWidth="1"/>
    <col min="12250" max="12250" width="11.42578125" style="64"/>
    <col min="12251" max="12251" width="17.5703125" style="64" customWidth="1"/>
    <col min="12252" max="12252" width="11.5703125" style="64" customWidth="1"/>
    <col min="12253" max="12256" width="11.42578125" style="64"/>
    <col min="12257" max="12257" width="22.5703125" style="64" customWidth="1"/>
    <col min="12258" max="12258" width="14" style="64" customWidth="1"/>
    <col min="12259" max="12259" width="1.7109375" style="64" customWidth="1"/>
    <col min="12260" max="12504" width="11.42578125" style="64"/>
    <col min="12505" max="12505" width="4.42578125" style="64" customWidth="1"/>
    <col min="12506" max="12506" width="11.42578125" style="64"/>
    <col min="12507" max="12507" width="17.5703125" style="64" customWidth="1"/>
    <col min="12508" max="12508" width="11.5703125" style="64" customWidth="1"/>
    <col min="12509" max="12512" width="11.42578125" style="64"/>
    <col min="12513" max="12513" width="22.5703125" style="64" customWidth="1"/>
    <col min="12514" max="12514" width="14" style="64" customWidth="1"/>
    <col min="12515" max="12515" width="1.7109375" style="64" customWidth="1"/>
    <col min="12516" max="12760" width="11.42578125" style="64"/>
    <col min="12761" max="12761" width="4.42578125" style="64" customWidth="1"/>
    <col min="12762" max="12762" width="11.42578125" style="64"/>
    <col min="12763" max="12763" width="17.5703125" style="64" customWidth="1"/>
    <col min="12764" max="12764" width="11.5703125" style="64" customWidth="1"/>
    <col min="12765" max="12768" width="11.42578125" style="64"/>
    <col min="12769" max="12769" width="22.5703125" style="64" customWidth="1"/>
    <col min="12770" max="12770" width="14" style="64" customWidth="1"/>
    <col min="12771" max="12771" width="1.7109375" style="64" customWidth="1"/>
    <col min="12772" max="13016" width="11.42578125" style="64"/>
    <col min="13017" max="13017" width="4.42578125" style="64" customWidth="1"/>
    <col min="13018" max="13018" width="11.42578125" style="64"/>
    <col min="13019" max="13019" width="17.5703125" style="64" customWidth="1"/>
    <col min="13020" max="13020" width="11.5703125" style="64" customWidth="1"/>
    <col min="13021" max="13024" width="11.42578125" style="64"/>
    <col min="13025" max="13025" width="22.5703125" style="64" customWidth="1"/>
    <col min="13026" max="13026" width="14" style="64" customWidth="1"/>
    <col min="13027" max="13027" width="1.7109375" style="64" customWidth="1"/>
    <col min="13028" max="13272" width="11.42578125" style="64"/>
    <col min="13273" max="13273" width="4.42578125" style="64" customWidth="1"/>
    <col min="13274" max="13274" width="11.42578125" style="64"/>
    <col min="13275" max="13275" width="17.5703125" style="64" customWidth="1"/>
    <col min="13276" max="13276" width="11.5703125" style="64" customWidth="1"/>
    <col min="13277" max="13280" width="11.42578125" style="64"/>
    <col min="13281" max="13281" width="22.5703125" style="64" customWidth="1"/>
    <col min="13282" max="13282" width="14" style="64" customWidth="1"/>
    <col min="13283" max="13283" width="1.7109375" style="64" customWidth="1"/>
    <col min="13284" max="13528" width="11.42578125" style="64"/>
    <col min="13529" max="13529" width="4.42578125" style="64" customWidth="1"/>
    <col min="13530" max="13530" width="11.42578125" style="64"/>
    <col min="13531" max="13531" width="17.5703125" style="64" customWidth="1"/>
    <col min="13532" max="13532" width="11.5703125" style="64" customWidth="1"/>
    <col min="13533" max="13536" width="11.42578125" style="64"/>
    <col min="13537" max="13537" width="22.5703125" style="64" customWidth="1"/>
    <col min="13538" max="13538" width="14" style="64" customWidth="1"/>
    <col min="13539" max="13539" width="1.7109375" style="64" customWidth="1"/>
    <col min="13540" max="13784" width="11.42578125" style="64"/>
    <col min="13785" max="13785" width="4.42578125" style="64" customWidth="1"/>
    <col min="13786" max="13786" width="11.42578125" style="64"/>
    <col min="13787" max="13787" width="17.5703125" style="64" customWidth="1"/>
    <col min="13788" max="13788" width="11.5703125" style="64" customWidth="1"/>
    <col min="13789" max="13792" width="11.42578125" style="64"/>
    <col min="13793" max="13793" width="22.5703125" style="64" customWidth="1"/>
    <col min="13794" max="13794" width="14" style="64" customWidth="1"/>
    <col min="13795" max="13795" width="1.7109375" style="64" customWidth="1"/>
    <col min="13796" max="14040" width="11.42578125" style="64"/>
    <col min="14041" max="14041" width="4.42578125" style="64" customWidth="1"/>
    <col min="14042" max="14042" width="11.42578125" style="64"/>
    <col min="14043" max="14043" width="17.5703125" style="64" customWidth="1"/>
    <col min="14044" max="14044" width="11.5703125" style="64" customWidth="1"/>
    <col min="14045" max="14048" width="11.42578125" style="64"/>
    <col min="14049" max="14049" width="22.5703125" style="64" customWidth="1"/>
    <col min="14050" max="14050" width="14" style="64" customWidth="1"/>
    <col min="14051" max="14051" width="1.7109375" style="64" customWidth="1"/>
    <col min="14052" max="14296" width="11.42578125" style="64"/>
    <col min="14297" max="14297" width="4.42578125" style="64" customWidth="1"/>
    <col min="14298" max="14298" width="11.42578125" style="64"/>
    <col min="14299" max="14299" width="17.5703125" style="64" customWidth="1"/>
    <col min="14300" max="14300" width="11.5703125" style="64" customWidth="1"/>
    <col min="14301" max="14304" width="11.42578125" style="64"/>
    <col min="14305" max="14305" width="22.5703125" style="64" customWidth="1"/>
    <col min="14306" max="14306" width="14" style="64" customWidth="1"/>
    <col min="14307" max="14307" width="1.7109375" style="64" customWidth="1"/>
    <col min="14308" max="14552" width="11.42578125" style="64"/>
    <col min="14553" max="14553" width="4.42578125" style="64" customWidth="1"/>
    <col min="14554" max="14554" width="11.42578125" style="64"/>
    <col min="14555" max="14555" width="17.5703125" style="64" customWidth="1"/>
    <col min="14556" max="14556" width="11.5703125" style="64" customWidth="1"/>
    <col min="14557" max="14560" width="11.42578125" style="64"/>
    <col min="14561" max="14561" width="22.5703125" style="64" customWidth="1"/>
    <col min="14562" max="14562" width="14" style="64" customWidth="1"/>
    <col min="14563" max="14563" width="1.7109375" style="64" customWidth="1"/>
    <col min="14564" max="14808" width="11.42578125" style="64"/>
    <col min="14809" max="14809" width="4.42578125" style="64" customWidth="1"/>
    <col min="14810" max="14810" width="11.42578125" style="64"/>
    <col min="14811" max="14811" width="17.5703125" style="64" customWidth="1"/>
    <col min="14812" max="14812" width="11.5703125" style="64" customWidth="1"/>
    <col min="14813" max="14816" width="11.42578125" style="64"/>
    <col min="14817" max="14817" width="22.5703125" style="64" customWidth="1"/>
    <col min="14818" max="14818" width="14" style="64" customWidth="1"/>
    <col min="14819" max="14819" width="1.7109375" style="64" customWidth="1"/>
    <col min="14820" max="15064" width="11.42578125" style="64"/>
    <col min="15065" max="15065" width="4.42578125" style="64" customWidth="1"/>
    <col min="15066" max="15066" width="11.42578125" style="64"/>
    <col min="15067" max="15067" width="17.5703125" style="64" customWidth="1"/>
    <col min="15068" max="15068" width="11.5703125" style="64" customWidth="1"/>
    <col min="15069" max="15072" width="11.42578125" style="64"/>
    <col min="15073" max="15073" width="22.5703125" style="64" customWidth="1"/>
    <col min="15074" max="15074" width="14" style="64" customWidth="1"/>
    <col min="15075" max="15075" width="1.7109375" style="64" customWidth="1"/>
    <col min="15076" max="15320" width="11.42578125" style="64"/>
    <col min="15321" max="15321" width="4.42578125" style="64" customWidth="1"/>
    <col min="15322" max="15322" width="11.42578125" style="64"/>
    <col min="15323" max="15323" width="17.5703125" style="64" customWidth="1"/>
    <col min="15324" max="15324" width="11.5703125" style="64" customWidth="1"/>
    <col min="15325" max="15328" width="11.42578125" style="64"/>
    <col min="15329" max="15329" width="22.5703125" style="64" customWidth="1"/>
    <col min="15330" max="15330" width="14" style="64" customWidth="1"/>
    <col min="15331" max="15331" width="1.7109375" style="64" customWidth="1"/>
    <col min="15332" max="15576" width="11.42578125" style="64"/>
    <col min="15577" max="15577" width="4.42578125" style="64" customWidth="1"/>
    <col min="15578" max="15578" width="11.42578125" style="64"/>
    <col min="15579" max="15579" width="17.5703125" style="64" customWidth="1"/>
    <col min="15580" max="15580" width="11.5703125" style="64" customWidth="1"/>
    <col min="15581" max="15584" width="11.42578125" style="64"/>
    <col min="15585" max="15585" width="22.5703125" style="64" customWidth="1"/>
    <col min="15586" max="15586" width="14" style="64" customWidth="1"/>
    <col min="15587" max="15587" width="1.7109375" style="64" customWidth="1"/>
    <col min="15588" max="15832" width="11.42578125" style="64"/>
    <col min="15833" max="15833" width="4.42578125" style="64" customWidth="1"/>
    <col min="15834" max="15834" width="11.42578125" style="64"/>
    <col min="15835" max="15835" width="17.5703125" style="64" customWidth="1"/>
    <col min="15836" max="15836" width="11.5703125" style="64" customWidth="1"/>
    <col min="15837" max="15840" width="11.42578125" style="64"/>
    <col min="15841" max="15841" width="22.5703125" style="64" customWidth="1"/>
    <col min="15842" max="15842" width="14" style="64" customWidth="1"/>
    <col min="15843" max="15843" width="1.7109375" style="64" customWidth="1"/>
    <col min="15844" max="16088" width="11.42578125" style="64"/>
    <col min="16089" max="16089" width="4.42578125" style="64" customWidth="1"/>
    <col min="16090" max="16090" width="11.42578125" style="64"/>
    <col min="16091" max="16091" width="17.5703125" style="64" customWidth="1"/>
    <col min="16092" max="16092" width="11.5703125" style="64" customWidth="1"/>
    <col min="16093" max="16096" width="11.42578125" style="64"/>
    <col min="16097" max="16097" width="22.5703125" style="64" customWidth="1"/>
    <col min="16098" max="16098" width="14" style="64" customWidth="1"/>
    <col min="16099" max="16099" width="1.7109375" style="64" customWidth="1"/>
    <col min="16100" max="16384" width="11.42578125" style="64"/>
  </cols>
  <sheetData>
    <row r="1" spans="2:10" ht="18" customHeight="1" thickBot="1" x14ac:dyDescent="0.25"/>
    <row r="2" spans="2:10" ht="19.5" customHeight="1" x14ac:dyDescent="0.2">
      <c r="B2" s="65"/>
      <c r="C2" s="66"/>
      <c r="D2" s="67" t="s">
        <v>713</v>
      </c>
      <c r="E2" s="68"/>
      <c r="F2" s="68"/>
      <c r="G2" s="68"/>
      <c r="H2" s="68"/>
      <c r="I2" s="69"/>
      <c r="J2" s="70" t="s">
        <v>714</v>
      </c>
    </row>
    <row r="3" spans="2:10" ht="13.5" thickBot="1" x14ac:dyDescent="0.25">
      <c r="B3" s="71"/>
      <c r="C3" s="72"/>
      <c r="D3" s="73"/>
      <c r="E3" s="74"/>
      <c r="F3" s="74"/>
      <c r="G3" s="74"/>
      <c r="H3" s="74"/>
      <c r="I3" s="75"/>
      <c r="J3" s="76"/>
    </row>
    <row r="4" spans="2:10" x14ac:dyDescent="0.2">
      <c r="B4" s="71"/>
      <c r="C4" s="72"/>
      <c r="D4" s="67" t="s">
        <v>715</v>
      </c>
      <c r="E4" s="68"/>
      <c r="F4" s="68"/>
      <c r="G4" s="68"/>
      <c r="H4" s="68"/>
      <c r="I4" s="69"/>
      <c r="J4" s="70" t="s">
        <v>716</v>
      </c>
    </row>
    <row r="5" spans="2:10" x14ac:dyDescent="0.2">
      <c r="B5" s="71"/>
      <c r="C5" s="72"/>
      <c r="D5" s="77"/>
      <c r="E5" s="78"/>
      <c r="F5" s="78"/>
      <c r="G5" s="78"/>
      <c r="H5" s="78"/>
      <c r="I5" s="79"/>
      <c r="J5" s="80"/>
    </row>
    <row r="6" spans="2:10" ht="13.5" thickBot="1" x14ac:dyDescent="0.25">
      <c r="B6" s="81"/>
      <c r="C6" s="82"/>
      <c r="D6" s="73"/>
      <c r="E6" s="74"/>
      <c r="F6" s="74"/>
      <c r="G6" s="74"/>
      <c r="H6" s="74"/>
      <c r="I6" s="75"/>
      <c r="J6" s="76"/>
    </row>
    <row r="7" spans="2:10" x14ac:dyDescent="0.2">
      <c r="B7" s="83"/>
      <c r="J7" s="84"/>
    </row>
    <row r="8" spans="2:10" x14ac:dyDescent="0.2">
      <c r="B8" s="83"/>
      <c r="J8" s="84"/>
    </row>
    <row r="9" spans="2:10" x14ac:dyDescent="0.2">
      <c r="B9" s="83"/>
      <c r="J9" s="84"/>
    </row>
    <row r="10" spans="2:10" x14ac:dyDescent="0.2">
      <c r="B10" s="83"/>
      <c r="C10" s="64" t="s">
        <v>749</v>
      </c>
      <c r="E10" s="85"/>
      <c r="G10" s="86"/>
      <c r="J10" s="84"/>
    </row>
    <row r="11" spans="2:10" x14ac:dyDescent="0.2">
      <c r="B11" s="83"/>
      <c r="J11" s="84"/>
    </row>
    <row r="12" spans="2:10" x14ac:dyDescent="0.2">
      <c r="B12" s="83"/>
      <c r="C12" s="64" t="s">
        <v>717</v>
      </c>
      <c r="J12" s="84"/>
    </row>
    <row r="13" spans="2:10" x14ac:dyDescent="0.2">
      <c r="B13" s="83"/>
      <c r="C13" s="64" t="s">
        <v>718</v>
      </c>
      <c r="J13" s="84"/>
    </row>
    <row r="14" spans="2:10" x14ac:dyDescent="0.2">
      <c r="B14" s="83"/>
      <c r="J14" s="84"/>
    </row>
    <row r="15" spans="2:10" x14ac:dyDescent="0.2">
      <c r="B15" s="83"/>
      <c r="C15" s="64" t="s">
        <v>750</v>
      </c>
      <c r="J15" s="84"/>
    </row>
    <row r="16" spans="2:10" x14ac:dyDescent="0.2">
      <c r="B16" s="83"/>
      <c r="C16" s="87"/>
      <c r="J16" s="84"/>
    </row>
    <row r="17" spans="2:10" x14ac:dyDescent="0.2">
      <c r="B17" s="83"/>
      <c r="C17" s="64" t="s">
        <v>751</v>
      </c>
      <c r="D17" s="85"/>
      <c r="H17" s="88" t="s">
        <v>719</v>
      </c>
      <c r="I17" s="88" t="s">
        <v>720</v>
      </c>
      <c r="J17" s="84"/>
    </row>
    <row r="18" spans="2:10" x14ac:dyDescent="0.2">
      <c r="B18" s="83"/>
      <c r="C18" s="89" t="s">
        <v>721</v>
      </c>
      <c r="D18" s="89"/>
      <c r="E18" s="89"/>
      <c r="F18" s="89"/>
      <c r="H18" s="90">
        <v>133</v>
      </c>
      <c r="I18" s="91">
        <v>108311800</v>
      </c>
      <c r="J18" s="84"/>
    </row>
    <row r="19" spans="2:10" x14ac:dyDescent="0.2">
      <c r="B19" s="83"/>
      <c r="C19" s="64" t="s">
        <v>722</v>
      </c>
      <c r="H19" s="92"/>
      <c r="I19" s="93"/>
      <c r="J19" s="84"/>
    </row>
    <row r="20" spans="2:10" x14ac:dyDescent="0.2">
      <c r="B20" s="83"/>
      <c r="C20" s="64" t="s">
        <v>723</v>
      </c>
      <c r="H20" s="92">
        <v>90</v>
      </c>
      <c r="I20" s="93">
        <v>75577449</v>
      </c>
      <c r="J20" s="84"/>
    </row>
    <row r="21" spans="2:10" x14ac:dyDescent="0.2">
      <c r="B21" s="83"/>
      <c r="C21" s="64" t="s">
        <v>724</v>
      </c>
      <c r="H21" s="92"/>
      <c r="I21" s="93"/>
      <c r="J21" s="84"/>
    </row>
    <row r="22" spans="2:10" x14ac:dyDescent="0.2">
      <c r="B22" s="83"/>
      <c r="C22" s="64" t="s">
        <v>725</v>
      </c>
      <c r="H22" s="92"/>
      <c r="I22" s="93"/>
      <c r="J22" s="84"/>
    </row>
    <row r="23" spans="2:10" x14ac:dyDescent="0.2">
      <c r="B23" s="83"/>
      <c r="C23" s="64" t="s">
        <v>726</v>
      </c>
      <c r="H23" s="92"/>
      <c r="I23" s="93"/>
      <c r="J23" s="84"/>
    </row>
    <row r="24" spans="2:10" x14ac:dyDescent="0.2">
      <c r="B24" s="83"/>
      <c r="C24" s="64" t="s">
        <v>710</v>
      </c>
      <c r="H24" s="94">
        <v>10</v>
      </c>
      <c r="I24" s="95">
        <v>4693801</v>
      </c>
      <c r="J24" s="84"/>
    </row>
    <row r="25" spans="2:10" x14ac:dyDescent="0.2">
      <c r="B25" s="83"/>
      <c r="C25" s="89" t="s">
        <v>727</v>
      </c>
      <c r="D25" s="89"/>
      <c r="E25" s="89"/>
      <c r="F25" s="89"/>
      <c r="H25" s="96">
        <f>SUM(H19:H24)</f>
        <v>100</v>
      </c>
      <c r="I25" s="97">
        <f>(I19+I20+I21+I22+I23+I24)</f>
        <v>80271250</v>
      </c>
      <c r="J25" s="84"/>
    </row>
    <row r="26" spans="2:10" x14ac:dyDescent="0.2">
      <c r="B26" s="83"/>
      <c r="C26" s="64" t="s">
        <v>728</v>
      </c>
      <c r="H26" s="92">
        <v>39</v>
      </c>
      <c r="I26" s="93">
        <f>12542583+18772866-3274899</f>
        <v>28040550</v>
      </c>
      <c r="J26" s="84"/>
    </row>
    <row r="27" spans="2:10" x14ac:dyDescent="0.2">
      <c r="B27" s="83"/>
      <c r="C27" s="64" t="s">
        <v>729</v>
      </c>
      <c r="H27" s="92"/>
      <c r="I27" s="93">
        <v>0</v>
      </c>
      <c r="J27" s="84"/>
    </row>
    <row r="28" spans="2:10" x14ac:dyDescent="0.2">
      <c r="B28" s="83"/>
      <c r="C28" s="64" t="s">
        <v>730</v>
      </c>
      <c r="H28" s="92"/>
      <c r="I28" s="93">
        <v>0</v>
      </c>
      <c r="J28" s="84"/>
    </row>
    <row r="29" spans="2:10" ht="12.75" customHeight="1" thickBot="1" x14ac:dyDescent="0.25">
      <c r="B29" s="83"/>
      <c r="C29" s="64" t="s">
        <v>731</v>
      </c>
      <c r="H29" s="98"/>
      <c r="I29" s="99">
        <v>0</v>
      </c>
      <c r="J29" s="84"/>
    </row>
    <row r="30" spans="2:10" x14ac:dyDescent="0.2">
      <c r="B30" s="83"/>
      <c r="C30" s="89" t="s">
        <v>732</v>
      </c>
      <c r="D30" s="89"/>
      <c r="E30" s="89"/>
      <c r="F30" s="89"/>
      <c r="H30" s="96">
        <v>39</v>
      </c>
      <c r="I30" s="97">
        <f>(I26)</f>
        <v>28040550</v>
      </c>
      <c r="J30" s="84"/>
    </row>
    <row r="31" spans="2:10" ht="13.5" thickBot="1" x14ac:dyDescent="0.25">
      <c r="B31" s="83"/>
      <c r="C31" s="89" t="s">
        <v>733</v>
      </c>
      <c r="D31" s="89"/>
      <c r="H31" s="100">
        <f>(H25+H30)</f>
        <v>139</v>
      </c>
      <c r="I31" s="101">
        <f>(I25+I30)</f>
        <v>108311800</v>
      </c>
      <c r="J31" s="84"/>
    </row>
    <row r="32" spans="2:10" ht="13.5" thickTop="1" x14ac:dyDescent="0.2">
      <c r="B32" s="83"/>
      <c r="C32" s="89"/>
      <c r="D32" s="89"/>
      <c r="H32" s="102"/>
      <c r="I32" s="93"/>
      <c r="J32" s="84"/>
    </row>
    <row r="33" spans="2:10" x14ac:dyDescent="0.2">
      <c r="B33" s="83"/>
      <c r="G33" s="102"/>
      <c r="H33" s="102"/>
      <c r="I33" s="102"/>
      <c r="J33" s="84"/>
    </row>
    <row r="34" spans="2:10" x14ac:dyDescent="0.2">
      <c r="B34" s="83"/>
      <c r="G34" s="102"/>
      <c r="H34" s="102"/>
      <c r="I34" s="102"/>
      <c r="J34" s="84"/>
    </row>
    <row r="35" spans="2:10" x14ac:dyDescent="0.2">
      <c r="B35" s="83"/>
      <c r="G35" s="102"/>
      <c r="H35" s="102"/>
      <c r="I35" s="102"/>
      <c r="J35" s="84"/>
    </row>
    <row r="36" spans="2:10" ht="13.5" thickBot="1" x14ac:dyDescent="0.25">
      <c r="B36" s="83"/>
      <c r="C36" s="103" t="s">
        <v>752</v>
      </c>
      <c r="D36" s="103"/>
      <c r="G36" s="103" t="s">
        <v>734</v>
      </c>
      <c r="H36" s="103"/>
      <c r="I36" s="102"/>
      <c r="J36" s="84"/>
    </row>
    <row r="37" spans="2:10" x14ac:dyDescent="0.2">
      <c r="B37" s="83"/>
      <c r="C37" s="102" t="s">
        <v>753</v>
      </c>
      <c r="D37" s="102"/>
      <c r="G37" s="102" t="s">
        <v>735</v>
      </c>
      <c r="H37" s="102"/>
      <c r="I37" s="102"/>
      <c r="J37" s="84"/>
    </row>
    <row r="38" spans="2:10" x14ac:dyDescent="0.2">
      <c r="B38" s="83"/>
      <c r="G38" s="102"/>
      <c r="H38" s="102"/>
      <c r="I38" s="102"/>
      <c r="J38" s="84"/>
    </row>
    <row r="39" spans="2:10" x14ac:dyDescent="0.2">
      <c r="B39" s="83"/>
      <c r="G39" s="102"/>
      <c r="H39" s="102"/>
      <c r="I39" s="102"/>
      <c r="J39" s="84"/>
    </row>
    <row r="40" spans="2:10" ht="18.75" customHeight="1" thickBot="1" x14ac:dyDescent="0.25">
      <c r="B40" s="104"/>
      <c r="C40" s="105"/>
      <c r="D40" s="105"/>
      <c r="E40" s="105"/>
      <c r="F40" s="105"/>
      <c r="G40" s="103"/>
      <c r="H40" s="103"/>
      <c r="I40" s="103"/>
      <c r="J40" s="106"/>
    </row>
  </sheetData>
  <pageMargins left="0.7" right="0.7" top="0.75" bottom="0.75" header="0.3" footer="0.3"/>
  <pageSetup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4" zoomScaleNormal="100" zoomScaleSheetLayoutView="100" workbookViewId="0">
      <selection activeCell="C6" sqref="C6:C9"/>
    </sheetView>
  </sheetViews>
  <sheetFormatPr baseColWidth="10" defaultRowHeight="12.75" x14ac:dyDescent="0.2"/>
  <cols>
    <col min="1" max="1" width="4.42578125" style="64" customWidth="1"/>
    <col min="2" max="2" width="11.42578125" style="64"/>
    <col min="3" max="3" width="18.7109375" style="64" customWidth="1"/>
    <col min="4" max="4" width="18.28515625" style="64" customWidth="1"/>
    <col min="5" max="5" width="9.140625" style="64" customWidth="1"/>
    <col min="6" max="8" width="11.42578125" style="64"/>
    <col min="9" max="9" width="19.85546875" style="64" customWidth="1"/>
    <col min="10" max="10" width="15.85546875" style="64" customWidth="1"/>
    <col min="11" max="11" width="7.140625" style="64" customWidth="1"/>
    <col min="12" max="216" width="11.42578125" style="64"/>
    <col min="217" max="217" width="4.42578125" style="64" customWidth="1"/>
    <col min="218" max="218" width="11.42578125" style="64"/>
    <col min="219" max="219" width="17.5703125" style="64" customWidth="1"/>
    <col min="220" max="220" width="11.5703125" style="64" customWidth="1"/>
    <col min="221" max="224" width="11.42578125" style="64"/>
    <col min="225" max="225" width="22.5703125" style="64" customWidth="1"/>
    <col min="226" max="226" width="14" style="64" customWidth="1"/>
    <col min="227" max="227" width="1.7109375" style="64" customWidth="1"/>
    <col min="228" max="472" width="11.42578125" style="64"/>
    <col min="473" max="473" width="4.42578125" style="64" customWidth="1"/>
    <col min="474" max="474" width="11.42578125" style="64"/>
    <col min="475" max="475" width="17.5703125" style="64" customWidth="1"/>
    <col min="476" max="476" width="11.5703125" style="64" customWidth="1"/>
    <col min="477" max="480" width="11.42578125" style="64"/>
    <col min="481" max="481" width="22.5703125" style="64" customWidth="1"/>
    <col min="482" max="482" width="14" style="64" customWidth="1"/>
    <col min="483" max="483" width="1.7109375" style="64" customWidth="1"/>
    <col min="484" max="728" width="11.42578125" style="64"/>
    <col min="729" max="729" width="4.42578125" style="64" customWidth="1"/>
    <col min="730" max="730" width="11.42578125" style="64"/>
    <col min="731" max="731" width="17.5703125" style="64" customWidth="1"/>
    <col min="732" max="732" width="11.5703125" style="64" customWidth="1"/>
    <col min="733" max="736" width="11.42578125" style="64"/>
    <col min="737" max="737" width="22.5703125" style="64" customWidth="1"/>
    <col min="738" max="738" width="14" style="64" customWidth="1"/>
    <col min="739" max="739" width="1.7109375" style="64" customWidth="1"/>
    <col min="740" max="984" width="11.42578125" style="64"/>
    <col min="985" max="985" width="4.42578125" style="64" customWidth="1"/>
    <col min="986" max="986" width="11.42578125" style="64"/>
    <col min="987" max="987" width="17.5703125" style="64" customWidth="1"/>
    <col min="988" max="988" width="11.5703125" style="64" customWidth="1"/>
    <col min="989" max="992" width="11.42578125" style="64"/>
    <col min="993" max="993" width="22.5703125" style="64" customWidth="1"/>
    <col min="994" max="994" width="14" style="64" customWidth="1"/>
    <col min="995" max="995" width="1.7109375" style="64" customWidth="1"/>
    <col min="996" max="1240" width="11.42578125" style="64"/>
    <col min="1241" max="1241" width="4.42578125" style="64" customWidth="1"/>
    <col min="1242" max="1242" width="11.42578125" style="64"/>
    <col min="1243" max="1243" width="17.5703125" style="64" customWidth="1"/>
    <col min="1244" max="1244" width="11.5703125" style="64" customWidth="1"/>
    <col min="1245" max="1248" width="11.42578125" style="64"/>
    <col min="1249" max="1249" width="22.5703125" style="64" customWidth="1"/>
    <col min="1250" max="1250" width="14" style="64" customWidth="1"/>
    <col min="1251" max="1251" width="1.7109375" style="64" customWidth="1"/>
    <col min="1252" max="1496" width="11.42578125" style="64"/>
    <col min="1497" max="1497" width="4.42578125" style="64" customWidth="1"/>
    <col min="1498" max="1498" width="11.42578125" style="64"/>
    <col min="1499" max="1499" width="17.5703125" style="64" customWidth="1"/>
    <col min="1500" max="1500" width="11.5703125" style="64" customWidth="1"/>
    <col min="1501" max="1504" width="11.42578125" style="64"/>
    <col min="1505" max="1505" width="22.5703125" style="64" customWidth="1"/>
    <col min="1506" max="1506" width="14" style="64" customWidth="1"/>
    <col min="1507" max="1507" width="1.7109375" style="64" customWidth="1"/>
    <col min="1508" max="1752" width="11.42578125" style="64"/>
    <col min="1753" max="1753" width="4.42578125" style="64" customWidth="1"/>
    <col min="1754" max="1754" width="11.42578125" style="64"/>
    <col min="1755" max="1755" width="17.5703125" style="64" customWidth="1"/>
    <col min="1756" max="1756" width="11.5703125" style="64" customWidth="1"/>
    <col min="1757" max="1760" width="11.42578125" style="64"/>
    <col min="1761" max="1761" width="22.5703125" style="64" customWidth="1"/>
    <col min="1762" max="1762" width="14" style="64" customWidth="1"/>
    <col min="1763" max="1763" width="1.7109375" style="64" customWidth="1"/>
    <col min="1764" max="2008" width="11.42578125" style="64"/>
    <col min="2009" max="2009" width="4.42578125" style="64" customWidth="1"/>
    <col min="2010" max="2010" width="11.42578125" style="64"/>
    <col min="2011" max="2011" width="17.5703125" style="64" customWidth="1"/>
    <col min="2012" max="2012" width="11.5703125" style="64" customWidth="1"/>
    <col min="2013" max="2016" width="11.42578125" style="64"/>
    <col min="2017" max="2017" width="22.5703125" style="64" customWidth="1"/>
    <col min="2018" max="2018" width="14" style="64" customWidth="1"/>
    <col min="2019" max="2019" width="1.7109375" style="64" customWidth="1"/>
    <col min="2020" max="2264" width="11.42578125" style="64"/>
    <col min="2265" max="2265" width="4.42578125" style="64" customWidth="1"/>
    <col min="2266" max="2266" width="11.42578125" style="64"/>
    <col min="2267" max="2267" width="17.5703125" style="64" customWidth="1"/>
    <col min="2268" max="2268" width="11.5703125" style="64" customWidth="1"/>
    <col min="2269" max="2272" width="11.42578125" style="64"/>
    <col min="2273" max="2273" width="22.5703125" style="64" customWidth="1"/>
    <col min="2274" max="2274" width="14" style="64" customWidth="1"/>
    <col min="2275" max="2275" width="1.7109375" style="64" customWidth="1"/>
    <col min="2276" max="2520" width="11.42578125" style="64"/>
    <col min="2521" max="2521" width="4.42578125" style="64" customWidth="1"/>
    <col min="2522" max="2522" width="11.42578125" style="64"/>
    <col min="2523" max="2523" width="17.5703125" style="64" customWidth="1"/>
    <col min="2524" max="2524" width="11.5703125" style="64" customWidth="1"/>
    <col min="2525" max="2528" width="11.42578125" style="64"/>
    <col min="2529" max="2529" width="22.5703125" style="64" customWidth="1"/>
    <col min="2530" max="2530" width="14" style="64" customWidth="1"/>
    <col min="2531" max="2531" width="1.7109375" style="64" customWidth="1"/>
    <col min="2532" max="2776" width="11.42578125" style="64"/>
    <col min="2777" max="2777" width="4.42578125" style="64" customWidth="1"/>
    <col min="2778" max="2778" width="11.42578125" style="64"/>
    <col min="2779" max="2779" width="17.5703125" style="64" customWidth="1"/>
    <col min="2780" max="2780" width="11.5703125" style="64" customWidth="1"/>
    <col min="2781" max="2784" width="11.42578125" style="64"/>
    <col min="2785" max="2785" width="22.5703125" style="64" customWidth="1"/>
    <col min="2786" max="2786" width="14" style="64" customWidth="1"/>
    <col min="2787" max="2787" width="1.7109375" style="64" customWidth="1"/>
    <col min="2788" max="3032" width="11.42578125" style="64"/>
    <col min="3033" max="3033" width="4.42578125" style="64" customWidth="1"/>
    <col min="3034" max="3034" width="11.42578125" style="64"/>
    <col min="3035" max="3035" width="17.5703125" style="64" customWidth="1"/>
    <col min="3036" max="3036" width="11.5703125" style="64" customWidth="1"/>
    <col min="3037" max="3040" width="11.42578125" style="64"/>
    <col min="3041" max="3041" width="22.5703125" style="64" customWidth="1"/>
    <col min="3042" max="3042" width="14" style="64" customWidth="1"/>
    <col min="3043" max="3043" width="1.7109375" style="64" customWidth="1"/>
    <col min="3044" max="3288" width="11.42578125" style="64"/>
    <col min="3289" max="3289" width="4.42578125" style="64" customWidth="1"/>
    <col min="3290" max="3290" width="11.42578125" style="64"/>
    <col min="3291" max="3291" width="17.5703125" style="64" customWidth="1"/>
    <col min="3292" max="3292" width="11.5703125" style="64" customWidth="1"/>
    <col min="3293" max="3296" width="11.42578125" style="64"/>
    <col min="3297" max="3297" width="22.5703125" style="64" customWidth="1"/>
    <col min="3298" max="3298" width="14" style="64" customWidth="1"/>
    <col min="3299" max="3299" width="1.7109375" style="64" customWidth="1"/>
    <col min="3300" max="3544" width="11.42578125" style="64"/>
    <col min="3545" max="3545" width="4.42578125" style="64" customWidth="1"/>
    <col min="3546" max="3546" width="11.42578125" style="64"/>
    <col min="3547" max="3547" width="17.5703125" style="64" customWidth="1"/>
    <col min="3548" max="3548" width="11.5703125" style="64" customWidth="1"/>
    <col min="3549" max="3552" width="11.42578125" style="64"/>
    <col min="3553" max="3553" width="22.5703125" style="64" customWidth="1"/>
    <col min="3554" max="3554" width="14" style="64" customWidth="1"/>
    <col min="3555" max="3555" width="1.7109375" style="64" customWidth="1"/>
    <col min="3556" max="3800" width="11.42578125" style="64"/>
    <col min="3801" max="3801" width="4.42578125" style="64" customWidth="1"/>
    <col min="3802" max="3802" width="11.42578125" style="64"/>
    <col min="3803" max="3803" width="17.5703125" style="64" customWidth="1"/>
    <col min="3804" max="3804" width="11.5703125" style="64" customWidth="1"/>
    <col min="3805" max="3808" width="11.42578125" style="64"/>
    <col min="3809" max="3809" width="22.5703125" style="64" customWidth="1"/>
    <col min="3810" max="3810" width="14" style="64" customWidth="1"/>
    <col min="3811" max="3811" width="1.7109375" style="64" customWidth="1"/>
    <col min="3812" max="4056" width="11.42578125" style="64"/>
    <col min="4057" max="4057" width="4.42578125" style="64" customWidth="1"/>
    <col min="4058" max="4058" width="11.42578125" style="64"/>
    <col min="4059" max="4059" width="17.5703125" style="64" customWidth="1"/>
    <col min="4060" max="4060" width="11.5703125" style="64" customWidth="1"/>
    <col min="4061" max="4064" width="11.42578125" style="64"/>
    <col min="4065" max="4065" width="22.5703125" style="64" customWidth="1"/>
    <col min="4066" max="4066" width="14" style="64" customWidth="1"/>
    <col min="4067" max="4067" width="1.7109375" style="64" customWidth="1"/>
    <col min="4068" max="4312" width="11.42578125" style="64"/>
    <col min="4313" max="4313" width="4.42578125" style="64" customWidth="1"/>
    <col min="4314" max="4314" width="11.42578125" style="64"/>
    <col min="4315" max="4315" width="17.5703125" style="64" customWidth="1"/>
    <col min="4316" max="4316" width="11.5703125" style="64" customWidth="1"/>
    <col min="4317" max="4320" width="11.42578125" style="64"/>
    <col min="4321" max="4321" width="22.5703125" style="64" customWidth="1"/>
    <col min="4322" max="4322" width="14" style="64" customWidth="1"/>
    <col min="4323" max="4323" width="1.7109375" style="64" customWidth="1"/>
    <col min="4324" max="4568" width="11.42578125" style="64"/>
    <col min="4569" max="4569" width="4.42578125" style="64" customWidth="1"/>
    <col min="4570" max="4570" width="11.42578125" style="64"/>
    <col min="4571" max="4571" width="17.5703125" style="64" customWidth="1"/>
    <col min="4572" max="4572" width="11.5703125" style="64" customWidth="1"/>
    <col min="4573" max="4576" width="11.42578125" style="64"/>
    <col min="4577" max="4577" width="22.5703125" style="64" customWidth="1"/>
    <col min="4578" max="4578" width="14" style="64" customWidth="1"/>
    <col min="4579" max="4579" width="1.7109375" style="64" customWidth="1"/>
    <col min="4580" max="4824" width="11.42578125" style="64"/>
    <col min="4825" max="4825" width="4.42578125" style="64" customWidth="1"/>
    <col min="4826" max="4826" width="11.42578125" style="64"/>
    <col min="4827" max="4827" width="17.5703125" style="64" customWidth="1"/>
    <col min="4828" max="4828" width="11.5703125" style="64" customWidth="1"/>
    <col min="4829" max="4832" width="11.42578125" style="64"/>
    <col min="4833" max="4833" width="22.5703125" style="64" customWidth="1"/>
    <col min="4834" max="4834" width="14" style="64" customWidth="1"/>
    <col min="4835" max="4835" width="1.7109375" style="64" customWidth="1"/>
    <col min="4836" max="5080" width="11.42578125" style="64"/>
    <col min="5081" max="5081" width="4.42578125" style="64" customWidth="1"/>
    <col min="5082" max="5082" width="11.42578125" style="64"/>
    <col min="5083" max="5083" width="17.5703125" style="64" customWidth="1"/>
    <col min="5084" max="5084" width="11.5703125" style="64" customWidth="1"/>
    <col min="5085" max="5088" width="11.42578125" style="64"/>
    <col min="5089" max="5089" width="22.5703125" style="64" customWidth="1"/>
    <col min="5090" max="5090" width="14" style="64" customWidth="1"/>
    <col min="5091" max="5091" width="1.7109375" style="64" customWidth="1"/>
    <col min="5092" max="5336" width="11.42578125" style="64"/>
    <col min="5337" max="5337" width="4.42578125" style="64" customWidth="1"/>
    <col min="5338" max="5338" width="11.42578125" style="64"/>
    <col min="5339" max="5339" width="17.5703125" style="64" customWidth="1"/>
    <col min="5340" max="5340" width="11.5703125" style="64" customWidth="1"/>
    <col min="5341" max="5344" width="11.42578125" style="64"/>
    <col min="5345" max="5345" width="22.5703125" style="64" customWidth="1"/>
    <col min="5346" max="5346" width="14" style="64" customWidth="1"/>
    <col min="5347" max="5347" width="1.7109375" style="64" customWidth="1"/>
    <col min="5348" max="5592" width="11.42578125" style="64"/>
    <col min="5593" max="5593" width="4.42578125" style="64" customWidth="1"/>
    <col min="5594" max="5594" width="11.42578125" style="64"/>
    <col min="5595" max="5595" width="17.5703125" style="64" customWidth="1"/>
    <col min="5596" max="5596" width="11.5703125" style="64" customWidth="1"/>
    <col min="5597" max="5600" width="11.42578125" style="64"/>
    <col min="5601" max="5601" width="22.5703125" style="64" customWidth="1"/>
    <col min="5602" max="5602" width="14" style="64" customWidth="1"/>
    <col min="5603" max="5603" width="1.7109375" style="64" customWidth="1"/>
    <col min="5604" max="5848" width="11.42578125" style="64"/>
    <col min="5849" max="5849" width="4.42578125" style="64" customWidth="1"/>
    <col min="5850" max="5850" width="11.42578125" style="64"/>
    <col min="5851" max="5851" width="17.5703125" style="64" customWidth="1"/>
    <col min="5852" max="5852" width="11.5703125" style="64" customWidth="1"/>
    <col min="5853" max="5856" width="11.42578125" style="64"/>
    <col min="5857" max="5857" width="22.5703125" style="64" customWidth="1"/>
    <col min="5858" max="5858" width="14" style="64" customWidth="1"/>
    <col min="5859" max="5859" width="1.7109375" style="64" customWidth="1"/>
    <col min="5860" max="6104" width="11.42578125" style="64"/>
    <col min="6105" max="6105" width="4.42578125" style="64" customWidth="1"/>
    <col min="6106" max="6106" width="11.42578125" style="64"/>
    <col min="6107" max="6107" width="17.5703125" style="64" customWidth="1"/>
    <col min="6108" max="6108" width="11.5703125" style="64" customWidth="1"/>
    <col min="6109" max="6112" width="11.42578125" style="64"/>
    <col min="6113" max="6113" width="22.5703125" style="64" customWidth="1"/>
    <col min="6114" max="6114" width="14" style="64" customWidth="1"/>
    <col min="6115" max="6115" width="1.7109375" style="64" customWidth="1"/>
    <col min="6116" max="6360" width="11.42578125" style="64"/>
    <col min="6361" max="6361" width="4.42578125" style="64" customWidth="1"/>
    <col min="6362" max="6362" width="11.42578125" style="64"/>
    <col min="6363" max="6363" width="17.5703125" style="64" customWidth="1"/>
    <col min="6364" max="6364" width="11.5703125" style="64" customWidth="1"/>
    <col min="6365" max="6368" width="11.42578125" style="64"/>
    <col min="6369" max="6369" width="22.5703125" style="64" customWidth="1"/>
    <col min="6370" max="6370" width="14" style="64" customWidth="1"/>
    <col min="6371" max="6371" width="1.7109375" style="64" customWidth="1"/>
    <col min="6372" max="6616" width="11.42578125" style="64"/>
    <col min="6617" max="6617" width="4.42578125" style="64" customWidth="1"/>
    <col min="6618" max="6618" width="11.42578125" style="64"/>
    <col min="6619" max="6619" width="17.5703125" style="64" customWidth="1"/>
    <col min="6620" max="6620" width="11.5703125" style="64" customWidth="1"/>
    <col min="6621" max="6624" width="11.42578125" style="64"/>
    <col min="6625" max="6625" width="22.5703125" style="64" customWidth="1"/>
    <col min="6626" max="6626" width="14" style="64" customWidth="1"/>
    <col min="6627" max="6627" width="1.7109375" style="64" customWidth="1"/>
    <col min="6628" max="6872" width="11.42578125" style="64"/>
    <col min="6873" max="6873" width="4.42578125" style="64" customWidth="1"/>
    <col min="6874" max="6874" width="11.42578125" style="64"/>
    <col min="6875" max="6875" width="17.5703125" style="64" customWidth="1"/>
    <col min="6876" max="6876" width="11.5703125" style="64" customWidth="1"/>
    <col min="6877" max="6880" width="11.42578125" style="64"/>
    <col min="6881" max="6881" width="22.5703125" style="64" customWidth="1"/>
    <col min="6882" max="6882" width="14" style="64" customWidth="1"/>
    <col min="6883" max="6883" width="1.7109375" style="64" customWidth="1"/>
    <col min="6884" max="7128" width="11.42578125" style="64"/>
    <col min="7129" max="7129" width="4.42578125" style="64" customWidth="1"/>
    <col min="7130" max="7130" width="11.42578125" style="64"/>
    <col min="7131" max="7131" width="17.5703125" style="64" customWidth="1"/>
    <col min="7132" max="7132" width="11.5703125" style="64" customWidth="1"/>
    <col min="7133" max="7136" width="11.42578125" style="64"/>
    <col min="7137" max="7137" width="22.5703125" style="64" customWidth="1"/>
    <col min="7138" max="7138" width="14" style="64" customWidth="1"/>
    <col min="7139" max="7139" width="1.7109375" style="64" customWidth="1"/>
    <col min="7140" max="7384" width="11.42578125" style="64"/>
    <col min="7385" max="7385" width="4.42578125" style="64" customWidth="1"/>
    <col min="7386" max="7386" width="11.42578125" style="64"/>
    <col min="7387" max="7387" width="17.5703125" style="64" customWidth="1"/>
    <col min="7388" max="7388" width="11.5703125" style="64" customWidth="1"/>
    <col min="7389" max="7392" width="11.42578125" style="64"/>
    <col min="7393" max="7393" width="22.5703125" style="64" customWidth="1"/>
    <col min="7394" max="7394" width="14" style="64" customWidth="1"/>
    <col min="7395" max="7395" width="1.7109375" style="64" customWidth="1"/>
    <col min="7396" max="7640" width="11.42578125" style="64"/>
    <col min="7641" max="7641" width="4.42578125" style="64" customWidth="1"/>
    <col min="7642" max="7642" width="11.42578125" style="64"/>
    <col min="7643" max="7643" width="17.5703125" style="64" customWidth="1"/>
    <col min="7644" max="7644" width="11.5703125" style="64" customWidth="1"/>
    <col min="7645" max="7648" width="11.42578125" style="64"/>
    <col min="7649" max="7649" width="22.5703125" style="64" customWidth="1"/>
    <col min="7650" max="7650" width="14" style="64" customWidth="1"/>
    <col min="7651" max="7651" width="1.7109375" style="64" customWidth="1"/>
    <col min="7652" max="7896" width="11.42578125" style="64"/>
    <col min="7897" max="7897" width="4.42578125" style="64" customWidth="1"/>
    <col min="7898" max="7898" width="11.42578125" style="64"/>
    <col min="7899" max="7899" width="17.5703125" style="64" customWidth="1"/>
    <col min="7900" max="7900" width="11.5703125" style="64" customWidth="1"/>
    <col min="7901" max="7904" width="11.42578125" style="64"/>
    <col min="7905" max="7905" width="22.5703125" style="64" customWidth="1"/>
    <col min="7906" max="7906" width="14" style="64" customWidth="1"/>
    <col min="7907" max="7907" width="1.7109375" style="64" customWidth="1"/>
    <col min="7908" max="8152" width="11.42578125" style="64"/>
    <col min="8153" max="8153" width="4.42578125" style="64" customWidth="1"/>
    <col min="8154" max="8154" width="11.42578125" style="64"/>
    <col min="8155" max="8155" width="17.5703125" style="64" customWidth="1"/>
    <col min="8156" max="8156" width="11.5703125" style="64" customWidth="1"/>
    <col min="8157" max="8160" width="11.42578125" style="64"/>
    <col min="8161" max="8161" width="22.5703125" style="64" customWidth="1"/>
    <col min="8162" max="8162" width="14" style="64" customWidth="1"/>
    <col min="8163" max="8163" width="1.7109375" style="64" customWidth="1"/>
    <col min="8164" max="8408" width="11.42578125" style="64"/>
    <col min="8409" max="8409" width="4.42578125" style="64" customWidth="1"/>
    <col min="8410" max="8410" width="11.42578125" style="64"/>
    <col min="8411" max="8411" width="17.5703125" style="64" customWidth="1"/>
    <col min="8412" max="8412" width="11.5703125" style="64" customWidth="1"/>
    <col min="8413" max="8416" width="11.42578125" style="64"/>
    <col min="8417" max="8417" width="22.5703125" style="64" customWidth="1"/>
    <col min="8418" max="8418" width="14" style="64" customWidth="1"/>
    <col min="8419" max="8419" width="1.7109375" style="64" customWidth="1"/>
    <col min="8420" max="8664" width="11.42578125" style="64"/>
    <col min="8665" max="8665" width="4.42578125" style="64" customWidth="1"/>
    <col min="8666" max="8666" width="11.42578125" style="64"/>
    <col min="8667" max="8667" width="17.5703125" style="64" customWidth="1"/>
    <col min="8668" max="8668" width="11.5703125" style="64" customWidth="1"/>
    <col min="8669" max="8672" width="11.42578125" style="64"/>
    <col min="8673" max="8673" width="22.5703125" style="64" customWidth="1"/>
    <col min="8674" max="8674" width="14" style="64" customWidth="1"/>
    <col min="8675" max="8675" width="1.7109375" style="64" customWidth="1"/>
    <col min="8676" max="8920" width="11.42578125" style="64"/>
    <col min="8921" max="8921" width="4.42578125" style="64" customWidth="1"/>
    <col min="8922" max="8922" width="11.42578125" style="64"/>
    <col min="8923" max="8923" width="17.5703125" style="64" customWidth="1"/>
    <col min="8924" max="8924" width="11.5703125" style="64" customWidth="1"/>
    <col min="8925" max="8928" width="11.42578125" style="64"/>
    <col min="8929" max="8929" width="22.5703125" style="64" customWidth="1"/>
    <col min="8930" max="8930" width="14" style="64" customWidth="1"/>
    <col min="8931" max="8931" width="1.7109375" style="64" customWidth="1"/>
    <col min="8932" max="9176" width="11.42578125" style="64"/>
    <col min="9177" max="9177" width="4.42578125" style="64" customWidth="1"/>
    <col min="9178" max="9178" width="11.42578125" style="64"/>
    <col min="9179" max="9179" width="17.5703125" style="64" customWidth="1"/>
    <col min="9180" max="9180" width="11.5703125" style="64" customWidth="1"/>
    <col min="9181" max="9184" width="11.42578125" style="64"/>
    <col min="9185" max="9185" width="22.5703125" style="64" customWidth="1"/>
    <col min="9186" max="9186" width="14" style="64" customWidth="1"/>
    <col min="9187" max="9187" width="1.7109375" style="64" customWidth="1"/>
    <col min="9188" max="9432" width="11.42578125" style="64"/>
    <col min="9433" max="9433" width="4.42578125" style="64" customWidth="1"/>
    <col min="9434" max="9434" width="11.42578125" style="64"/>
    <col min="9435" max="9435" width="17.5703125" style="64" customWidth="1"/>
    <col min="9436" max="9436" width="11.5703125" style="64" customWidth="1"/>
    <col min="9437" max="9440" width="11.42578125" style="64"/>
    <col min="9441" max="9441" width="22.5703125" style="64" customWidth="1"/>
    <col min="9442" max="9442" width="14" style="64" customWidth="1"/>
    <col min="9443" max="9443" width="1.7109375" style="64" customWidth="1"/>
    <col min="9444" max="9688" width="11.42578125" style="64"/>
    <col min="9689" max="9689" width="4.42578125" style="64" customWidth="1"/>
    <col min="9690" max="9690" width="11.42578125" style="64"/>
    <col min="9691" max="9691" width="17.5703125" style="64" customWidth="1"/>
    <col min="9692" max="9692" width="11.5703125" style="64" customWidth="1"/>
    <col min="9693" max="9696" width="11.42578125" style="64"/>
    <col min="9697" max="9697" width="22.5703125" style="64" customWidth="1"/>
    <col min="9698" max="9698" width="14" style="64" customWidth="1"/>
    <col min="9699" max="9699" width="1.7109375" style="64" customWidth="1"/>
    <col min="9700" max="9944" width="11.42578125" style="64"/>
    <col min="9945" max="9945" width="4.42578125" style="64" customWidth="1"/>
    <col min="9946" max="9946" width="11.42578125" style="64"/>
    <col min="9947" max="9947" width="17.5703125" style="64" customWidth="1"/>
    <col min="9948" max="9948" width="11.5703125" style="64" customWidth="1"/>
    <col min="9949" max="9952" width="11.42578125" style="64"/>
    <col min="9953" max="9953" width="22.5703125" style="64" customWidth="1"/>
    <col min="9954" max="9954" width="14" style="64" customWidth="1"/>
    <col min="9955" max="9955" width="1.7109375" style="64" customWidth="1"/>
    <col min="9956" max="10200" width="11.42578125" style="64"/>
    <col min="10201" max="10201" width="4.42578125" style="64" customWidth="1"/>
    <col min="10202" max="10202" width="11.42578125" style="64"/>
    <col min="10203" max="10203" width="17.5703125" style="64" customWidth="1"/>
    <col min="10204" max="10204" width="11.5703125" style="64" customWidth="1"/>
    <col min="10205" max="10208" width="11.42578125" style="64"/>
    <col min="10209" max="10209" width="22.5703125" style="64" customWidth="1"/>
    <col min="10210" max="10210" width="14" style="64" customWidth="1"/>
    <col min="10211" max="10211" width="1.7109375" style="64" customWidth="1"/>
    <col min="10212" max="10456" width="11.42578125" style="64"/>
    <col min="10457" max="10457" width="4.42578125" style="64" customWidth="1"/>
    <col min="10458" max="10458" width="11.42578125" style="64"/>
    <col min="10459" max="10459" width="17.5703125" style="64" customWidth="1"/>
    <col min="10460" max="10460" width="11.5703125" style="64" customWidth="1"/>
    <col min="10461" max="10464" width="11.42578125" style="64"/>
    <col min="10465" max="10465" width="22.5703125" style="64" customWidth="1"/>
    <col min="10466" max="10466" width="14" style="64" customWidth="1"/>
    <col min="10467" max="10467" width="1.7109375" style="64" customWidth="1"/>
    <col min="10468" max="10712" width="11.42578125" style="64"/>
    <col min="10713" max="10713" width="4.42578125" style="64" customWidth="1"/>
    <col min="10714" max="10714" width="11.42578125" style="64"/>
    <col min="10715" max="10715" width="17.5703125" style="64" customWidth="1"/>
    <col min="10716" max="10716" width="11.5703125" style="64" customWidth="1"/>
    <col min="10717" max="10720" width="11.42578125" style="64"/>
    <col min="10721" max="10721" width="22.5703125" style="64" customWidth="1"/>
    <col min="10722" max="10722" width="14" style="64" customWidth="1"/>
    <col min="10723" max="10723" width="1.7109375" style="64" customWidth="1"/>
    <col min="10724" max="10968" width="11.42578125" style="64"/>
    <col min="10969" max="10969" width="4.42578125" style="64" customWidth="1"/>
    <col min="10970" max="10970" width="11.42578125" style="64"/>
    <col min="10971" max="10971" width="17.5703125" style="64" customWidth="1"/>
    <col min="10972" max="10972" width="11.5703125" style="64" customWidth="1"/>
    <col min="10973" max="10976" width="11.42578125" style="64"/>
    <col min="10977" max="10977" width="22.5703125" style="64" customWidth="1"/>
    <col min="10978" max="10978" width="14" style="64" customWidth="1"/>
    <col min="10979" max="10979" width="1.7109375" style="64" customWidth="1"/>
    <col min="10980" max="11224" width="11.42578125" style="64"/>
    <col min="11225" max="11225" width="4.42578125" style="64" customWidth="1"/>
    <col min="11226" max="11226" width="11.42578125" style="64"/>
    <col min="11227" max="11227" width="17.5703125" style="64" customWidth="1"/>
    <col min="11228" max="11228" width="11.5703125" style="64" customWidth="1"/>
    <col min="11229" max="11232" width="11.42578125" style="64"/>
    <col min="11233" max="11233" width="22.5703125" style="64" customWidth="1"/>
    <col min="11234" max="11234" width="14" style="64" customWidth="1"/>
    <col min="11235" max="11235" width="1.7109375" style="64" customWidth="1"/>
    <col min="11236" max="11480" width="11.42578125" style="64"/>
    <col min="11481" max="11481" width="4.42578125" style="64" customWidth="1"/>
    <col min="11482" max="11482" width="11.42578125" style="64"/>
    <col min="11483" max="11483" width="17.5703125" style="64" customWidth="1"/>
    <col min="11484" max="11484" width="11.5703125" style="64" customWidth="1"/>
    <col min="11485" max="11488" width="11.42578125" style="64"/>
    <col min="11489" max="11489" width="22.5703125" style="64" customWidth="1"/>
    <col min="11490" max="11490" width="14" style="64" customWidth="1"/>
    <col min="11491" max="11491" width="1.7109375" style="64" customWidth="1"/>
    <col min="11492" max="11736" width="11.42578125" style="64"/>
    <col min="11737" max="11737" width="4.42578125" style="64" customWidth="1"/>
    <col min="11738" max="11738" width="11.42578125" style="64"/>
    <col min="11739" max="11739" width="17.5703125" style="64" customWidth="1"/>
    <col min="11740" max="11740" width="11.5703125" style="64" customWidth="1"/>
    <col min="11741" max="11744" width="11.42578125" style="64"/>
    <col min="11745" max="11745" width="22.5703125" style="64" customWidth="1"/>
    <col min="11746" max="11746" width="14" style="64" customWidth="1"/>
    <col min="11747" max="11747" width="1.7109375" style="64" customWidth="1"/>
    <col min="11748" max="11992" width="11.42578125" style="64"/>
    <col min="11993" max="11993" width="4.42578125" style="64" customWidth="1"/>
    <col min="11994" max="11994" width="11.42578125" style="64"/>
    <col min="11995" max="11995" width="17.5703125" style="64" customWidth="1"/>
    <col min="11996" max="11996" width="11.5703125" style="64" customWidth="1"/>
    <col min="11997" max="12000" width="11.42578125" style="64"/>
    <col min="12001" max="12001" width="22.5703125" style="64" customWidth="1"/>
    <col min="12002" max="12002" width="14" style="64" customWidth="1"/>
    <col min="12003" max="12003" width="1.7109375" style="64" customWidth="1"/>
    <col min="12004" max="12248" width="11.42578125" style="64"/>
    <col min="12249" max="12249" width="4.42578125" style="64" customWidth="1"/>
    <col min="12250" max="12250" width="11.42578125" style="64"/>
    <col min="12251" max="12251" width="17.5703125" style="64" customWidth="1"/>
    <col min="12252" max="12252" width="11.5703125" style="64" customWidth="1"/>
    <col min="12253" max="12256" width="11.42578125" style="64"/>
    <col min="12257" max="12257" width="22.5703125" style="64" customWidth="1"/>
    <col min="12258" max="12258" width="14" style="64" customWidth="1"/>
    <col min="12259" max="12259" width="1.7109375" style="64" customWidth="1"/>
    <col min="12260" max="12504" width="11.42578125" style="64"/>
    <col min="12505" max="12505" width="4.42578125" style="64" customWidth="1"/>
    <col min="12506" max="12506" width="11.42578125" style="64"/>
    <col min="12507" max="12507" width="17.5703125" style="64" customWidth="1"/>
    <col min="12508" max="12508" width="11.5703125" style="64" customWidth="1"/>
    <col min="12509" max="12512" width="11.42578125" style="64"/>
    <col min="12513" max="12513" width="22.5703125" style="64" customWidth="1"/>
    <col min="12514" max="12514" width="14" style="64" customWidth="1"/>
    <col min="12515" max="12515" width="1.7109375" style="64" customWidth="1"/>
    <col min="12516" max="12760" width="11.42578125" style="64"/>
    <col min="12761" max="12761" width="4.42578125" style="64" customWidth="1"/>
    <col min="12762" max="12762" width="11.42578125" style="64"/>
    <col min="12763" max="12763" width="17.5703125" style="64" customWidth="1"/>
    <col min="12764" max="12764" width="11.5703125" style="64" customWidth="1"/>
    <col min="12765" max="12768" width="11.42578125" style="64"/>
    <col min="12769" max="12769" width="22.5703125" style="64" customWidth="1"/>
    <col min="12770" max="12770" width="14" style="64" customWidth="1"/>
    <col min="12771" max="12771" width="1.7109375" style="64" customWidth="1"/>
    <col min="12772" max="13016" width="11.42578125" style="64"/>
    <col min="13017" max="13017" width="4.42578125" style="64" customWidth="1"/>
    <col min="13018" max="13018" width="11.42578125" style="64"/>
    <col min="13019" max="13019" width="17.5703125" style="64" customWidth="1"/>
    <col min="13020" max="13020" width="11.5703125" style="64" customWidth="1"/>
    <col min="13021" max="13024" width="11.42578125" style="64"/>
    <col min="13025" max="13025" width="22.5703125" style="64" customWidth="1"/>
    <col min="13026" max="13026" width="14" style="64" customWidth="1"/>
    <col min="13027" max="13027" width="1.7109375" style="64" customWidth="1"/>
    <col min="13028" max="13272" width="11.42578125" style="64"/>
    <col min="13273" max="13273" width="4.42578125" style="64" customWidth="1"/>
    <col min="13274" max="13274" width="11.42578125" style="64"/>
    <col min="13275" max="13275" width="17.5703125" style="64" customWidth="1"/>
    <col min="13276" max="13276" width="11.5703125" style="64" customWidth="1"/>
    <col min="13277" max="13280" width="11.42578125" style="64"/>
    <col min="13281" max="13281" width="22.5703125" style="64" customWidth="1"/>
    <col min="13282" max="13282" width="14" style="64" customWidth="1"/>
    <col min="13283" max="13283" width="1.7109375" style="64" customWidth="1"/>
    <col min="13284" max="13528" width="11.42578125" style="64"/>
    <col min="13529" max="13529" width="4.42578125" style="64" customWidth="1"/>
    <col min="13530" max="13530" width="11.42578125" style="64"/>
    <col min="13531" max="13531" width="17.5703125" style="64" customWidth="1"/>
    <col min="13532" max="13532" width="11.5703125" style="64" customWidth="1"/>
    <col min="13533" max="13536" width="11.42578125" style="64"/>
    <col min="13537" max="13537" width="22.5703125" style="64" customWidth="1"/>
    <col min="13538" max="13538" width="14" style="64" customWidth="1"/>
    <col min="13539" max="13539" width="1.7109375" style="64" customWidth="1"/>
    <col min="13540" max="13784" width="11.42578125" style="64"/>
    <col min="13785" max="13785" width="4.42578125" style="64" customWidth="1"/>
    <col min="13786" max="13786" width="11.42578125" style="64"/>
    <col min="13787" max="13787" width="17.5703125" style="64" customWidth="1"/>
    <col min="13788" max="13788" width="11.5703125" style="64" customWidth="1"/>
    <col min="13789" max="13792" width="11.42578125" style="64"/>
    <col min="13793" max="13793" width="22.5703125" style="64" customWidth="1"/>
    <col min="13794" max="13794" width="14" style="64" customWidth="1"/>
    <col min="13795" max="13795" width="1.7109375" style="64" customWidth="1"/>
    <col min="13796" max="14040" width="11.42578125" style="64"/>
    <col min="14041" max="14041" width="4.42578125" style="64" customWidth="1"/>
    <col min="14042" max="14042" width="11.42578125" style="64"/>
    <col min="14043" max="14043" width="17.5703125" style="64" customWidth="1"/>
    <col min="14044" max="14044" width="11.5703125" style="64" customWidth="1"/>
    <col min="14045" max="14048" width="11.42578125" style="64"/>
    <col min="14049" max="14049" width="22.5703125" style="64" customWidth="1"/>
    <col min="14050" max="14050" width="14" style="64" customWidth="1"/>
    <col min="14051" max="14051" width="1.7109375" style="64" customWidth="1"/>
    <col min="14052" max="14296" width="11.42578125" style="64"/>
    <col min="14297" max="14297" width="4.42578125" style="64" customWidth="1"/>
    <col min="14298" max="14298" width="11.42578125" style="64"/>
    <col min="14299" max="14299" width="17.5703125" style="64" customWidth="1"/>
    <col min="14300" max="14300" width="11.5703125" style="64" customWidth="1"/>
    <col min="14301" max="14304" width="11.42578125" style="64"/>
    <col min="14305" max="14305" width="22.5703125" style="64" customWidth="1"/>
    <col min="14306" max="14306" width="14" style="64" customWidth="1"/>
    <col min="14307" max="14307" width="1.7109375" style="64" customWidth="1"/>
    <col min="14308" max="14552" width="11.42578125" style="64"/>
    <col min="14553" max="14553" width="4.42578125" style="64" customWidth="1"/>
    <col min="14554" max="14554" width="11.42578125" style="64"/>
    <col min="14555" max="14555" width="17.5703125" style="64" customWidth="1"/>
    <col min="14556" max="14556" width="11.5703125" style="64" customWidth="1"/>
    <col min="14557" max="14560" width="11.42578125" style="64"/>
    <col min="14561" max="14561" width="22.5703125" style="64" customWidth="1"/>
    <col min="14562" max="14562" width="14" style="64" customWidth="1"/>
    <col min="14563" max="14563" width="1.7109375" style="64" customWidth="1"/>
    <col min="14564" max="14808" width="11.42578125" style="64"/>
    <col min="14809" max="14809" width="4.42578125" style="64" customWidth="1"/>
    <col min="14810" max="14810" width="11.42578125" style="64"/>
    <col min="14811" max="14811" width="17.5703125" style="64" customWidth="1"/>
    <col min="14812" max="14812" width="11.5703125" style="64" customWidth="1"/>
    <col min="14813" max="14816" width="11.42578125" style="64"/>
    <col min="14817" max="14817" width="22.5703125" style="64" customWidth="1"/>
    <col min="14818" max="14818" width="14" style="64" customWidth="1"/>
    <col min="14819" max="14819" width="1.7109375" style="64" customWidth="1"/>
    <col min="14820" max="15064" width="11.42578125" style="64"/>
    <col min="15065" max="15065" width="4.42578125" style="64" customWidth="1"/>
    <col min="15066" max="15066" width="11.42578125" style="64"/>
    <col min="15067" max="15067" width="17.5703125" style="64" customWidth="1"/>
    <col min="15068" max="15068" width="11.5703125" style="64" customWidth="1"/>
    <col min="15069" max="15072" width="11.42578125" style="64"/>
    <col min="15073" max="15073" width="22.5703125" style="64" customWidth="1"/>
    <col min="15074" max="15074" width="14" style="64" customWidth="1"/>
    <col min="15075" max="15075" width="1.7109375" style="64" customWidth="1"/>
    <col min="15076" max="15320" width="11.42578125" style="64"/>
    <col min="15321" max="15321" width="4.42578125" style="64" customWidth="1"/>
    <col min="15322" max="15322" width="11.42578125" style="64"/>
    <col min="15323" max="15323" width="17.5703125" style="64" customWidth="1"/>
    <col min="15324" max="15324" width="11.5703125" style="64" customWidth="1"/>
    <col min="15325" max="15328" width="11.42578125" style="64"/>
    <col min="15329" max="15329" width="22.5703125" style="64" customWidth="1"/>
    <col min="15330" max="15330" width="14" style="64" customWidth="1"/>
    <col min="15331" max="15331" width="1.7109375" style="64" customWidth="1"/>
    <col min="15332" max="15576" width="11.42578125" style="64"/>
    <col min="15577" max="15577" width="4.42578125" style="64" customWidth="1"/>
    <col min="15578" max="15578" width="11.42578125" style="64"/>
    <col min="15579" max="15579" width="17.5703125" style="64" customWidth="1"/>
    <col min="15580" max="15580" width="11.5703125" style="64" customWidth="1"/>
    <col min="15581" max="15584" width="11.42578125" style="64"/>
    <col min="15585" max="15585" width="22.5703125" style="64" customWidth="1"/>
    <col min="15586" max="15586" width="14" style="64" customWidth="1"/>
    <col min="15587" max="15587" width="1.7109375" style="64" customWidth="1"/>
    <col min="15588" max="15832" width="11.42578125" style="64"/>
    <col min="15833" max="15833" width="4.42578125" style="64" customWidth="1"/>
    <col min="15834" max="15834" width="11.42578125" style="64"/>
    <col min="15835" max="15835" width="17.5703125" style="64" customWidth="1"/>
    <col min="15836" max="15836" width="11.5703125" style="64" customWidth="1"/>
    <col min="15837" max="15840" width="11.42578125" style="64"/>
    <col min="15841" max="15841" width="22.5703125" style="64" customWidth="1"/>
    <col min="15842" max="15842" width="14" style="64" customWidth="1"/>
    <col min="15843" max="15843" width="1.7109375" style="64" customWidth="1"/>
    <col min="15844" max="16088" width="11.42578125" style="64"/>
    <col min="16089" max="16089" width="4.42578125" style="64" customWidth="1"/>
    <col min="16090" max="16090" width="11.42578125" style="64"/>
    <col min="16091" max="16091" width="17.5703125" style="64" customWidth="1"/>
    <col min="16092" max="16092" width="11.5703125" style="64" customWidth="1"/>
    <col min="16093" max="16096" width="11.42578125" style="64"/>
    <col min="16097" max="16097" width="22.5703125" style="64" customWidth="1"/>
    <col min="16098" max="16098" width="21.5703125" style="64" bestFit="1" customWidth="1"/>
    <col min="16099" max="16099" width="1.7109375" style="64" customWidth="1"/>
    <col min="16100" max="16384" width="11.42578125" style="64"/>
  </cols>
  <sheetData>
    <row r="1" spans="2:10" ht="18" customHeight="1" thickBot="1" x14ac:dyDescent="0.25"/>
    <row r="2" spans="2:10" ht="35.25" customHeight="1" thickBot="1" x14ac:dyDescent="0.25">
      <c r="B2" s="123"/>
      <c r="C2" s="124"/>
      <c r="D2" s="127" t="s">
        <v>736</v>
      </c>
      <c r="E2" s="128"/>
      <c r="F2" s="128"/>
      <c r="G2" s="128"/>
      <c r="H2" s="128"/>
      <c r="I2" s="129"/>
      <c r="J2" s="107" t="s">
        <v>737</v>
      </c>
    </row>
    <row r="3" spans="2:10" ht="41.25" customHeight="1" thickBot="1" x14ac:dyDescent="0.25">
      <c r="B3" s="125"/>
      <c r="C3" s="126"/>
      <c r="D3" s="130" t="s">
        <v>738</v>
      </c>
      <c r="E3" s="131"/>
      <c r="F3" s="131"/>
      <c r="G3" s="131"/>
      <c r="H3" s="131"/>
      <c r="I3" s="132"/>
      <c r="J3" s="108" t="s">
        <v>739</v>
      </c>
    </row>
    <row r="4" spans="2:10" x14ac:dyDescent="0.2">
      <c r="B4" s="83"/>
      <c r="J4" s="84"/>
    </row>
    <row r="5" spans="2:10" x14ac:dyDescent="0.2">
      <c r="B5" s="83"/>
      <c r="J5" s="84"/>
    </row>
    <row r="6" spans="2:10" x14ac:dyDescent="0.2">
      <c r="B6" s="83"/>
      <c r="C6" s="64" t="s">
        <v>749</v>
      </c>
      <c r="D6" s="109"/>
      <c r="E6" s="85"/>
      <c r="J6" s="84"/>
    </row>
    <row r="7" spans="2:10" x14ac:dyDescent="0.2">
      <c r="B7" s="83"/>
      <c r="J7" s="84"/>
    </row>
    <row r="8" spans="2:10" x14ac:dyDescent="0.2">
      <c r="B8" s="83"/>
      <c r="C8" s="64" t="s">
        <v>717</v>
      </c>
      <c r="J8" s="84"/>
    </row>
    <row r="9" spans="2:10" x14ac:dyDescent="0.2">
      <c r="B9" s="83"/>
      <c r="C9" s="64" t="s">
        <v>718</v>
      </c>
      <c r="J9" s="84"/>
    </row>
    <row r="10" spans="2:10" x14ac:dyDescent="0.2">
      <c r="B10" s="83"/>
      <c r="J10" s="84"/>
    </row>
    <row r="11" spans="2:10" x14ac:dyDescent="0.2">
      <c r="B11" s="83"/>
      <c r="C11" s="64" t="s">
        <v>740</v>
      </c>
      <c r="J11" s="84"/>
    </row>
    <row r="12" spans="2:10" x14ac:dyDescent="0.2">
      <c r="B12" s="83"/>
      <c r="C12" s="87"/>
      <c r="J12" s="84"/>
    </row>
    <row r="13" spans="2:10" x14ac:dyDescent="0.2">
      <c r="B13" s="83"/>
      <c r="C13" s="110" t="s">
        <v>741</v>
      </c>
      <c r="D13" s="85"/>
      <c r="H13" s="88" t="s">
        <v>719</v>
      </c>
      <c r="I13" s="88" t="s">
        <v>720</v>
      </c>
      <c r="J13" s="84"/>
    </row>
    <row r="14" spans="2:10" x14ac:dyDescent="0.2">
      <c r="B14" s="83"/>
      <c r="C14" s="89" t="s">
        <v>721</v>
      </c>
      <c r="D14" s="89"/>
      <c r="E14" s="89"/>
      <c r="F14" s="89"/>
      <c r="H14" s="111">
        <v>94</v>
      </c>
      <c r="I14" s="112">
        <v>95769217</v>
      </c>
      <c r="J14" s="84"/>
    </row>
    <row r="15" spans="2:10" x14ac:dyDescent="0.2">
      <c r="B15" s="83"/>
      <c r="C15" s="64" t="s">
        <v>722</v>
      </c>
      <c r="H15" s="113"/>
      <c r="I15" s="114"/>
      <c r="J15" s="84"/>
    </row>
    <row r="16" spans="2:10" x14ac:dyDescent="0.2">
      <c r="B16" s="83"/>
      <c r="C16" s="64" t="s">
        <v>723</v>
      </c>
      <c r="H16" s="113">
        <v>84</v>
      </c>
      <c r="I16" s="114">
        <v>72302550</v>
      </c>
      <c r="J16" s="84"/>
    </row>
    <row r="17" spans="2:10" x14ac:dyDescent="0.2">
      <c r="B17" s="83"/>
      <c r="C17" s="64" t="s">
        <v>724</v>
      </c>
      <c r="H17" s="113"/>
      <c r="I17" s="114">
        <v>0</v>
      </c>
      <c r="J17" s="84"/>
    </row>
    <row r="18" spans="2:10" x14ac:dyDescent="0.2">
      <c r="B18" s="83"/>
      <c r="C18" s="64" t="s">
        <v>725</v>
      </c>
      <c r="H18" s="113"/>
      <c r="I18" s="114"/>
      <c r="J18" s="84"/>
    </row>
    <row r="19" spans="2:10" x14ac:dyDescent="0.2">
      <c r="B19" s="83"/>
      <c r="C19" s="64" t="s">
        <v>710</v>
      </c>
      <c r="H19" s="115">
        <v>10</v>
      </c>
      <c r="I19" s="116">
        <v>23466667</v>
      </c>
      <c r="J19" s="84"/>
    </row>
    <row r="20" spans="2:10" x14ac:dyDescent="0.2">
      <c r="B20" s="83"/>
      <c r="C20" s="89" t="s">
        <v>742</v>
      </c>
      <c r="D20" s="89"/>
      <c r="E20" s="89"/>
      <c r="F20" s="89"/>
      <c r="H20" s="113">
        <f>SUM(H15:H19)</f>
        <v>94</v>
      </c>
      <c r="I20" s="112">
        <f>(I15+I16+I17+I18+I19)</f>
        <v>95769217</v>
      </c>
      <c r="J20" s="84"/>
    </row>
    <row r="21" spans="2:10" ht="13.5" thickBot="1" x14ac:dyDescent="0.25">
      <c r="B21" s="83"/>
      <c r="C21" s="89"/>
      <c r="D21" s="89"/>
      <c r="H21" s="117"/>
      <c r="I21" s="118"/>
      <c r="J21" s="84"/>
    </row>
    <row r="22" spans="2:10" ht="13.5" thickTop="1" x14ac:dyDescent="0.2">
      <c r="B22" s="83"/>
      <c r="C22" s="89"/>
      <c r="D22" s="89"/>
      <c r="H22" s="102"/>
      <c r="I22" s="93"/>
      <c r="J22" s="84"/>
    </row>
    <row r="23" spans="2:10" x14ac:dyDescent="0.2">
      <c r="B23" s="83"/>
      <c r="G23" s="102"/>
      <c r="H23" s="102"/>
      <c r="I23" s="102"/>
      <c r="J23" s="84"/>
    </row>
    <row r="24" spans="2:10" ht="13.5" thickBot="1" x14ac:dyDescent="0.25">
      <c r="B24" s="83"/>
      <c r="C24" s="103"/>
      <c r="D24" s="103"/>
      <c r="G24" s="103" t="s">
        <v>734</v>
      </c>
      <c r="H24" s="103"/>
      <c r="I24" s="102"/>
      <c r="J24" s="84"/>
    </row>
    <row r="25" spans="2:10" x14ac:dyDescent="0.2">
      <c r="B25" s="83"/>
      <c r="C25" s="102" t="s">
        <v>743</v>
      </c>
      <c r="D25" s="102"/>
      <c r="G25" s="102" t="s">
        <v>744</v>
      </c>
      <c r="H25" s="102"/>
      <c r="I25" s="102"/>
      <c r="J25" s="84"/>
    </row>
    <row r="26" spans="2:10" ht="18.75" customHeight="1" thickBot="1" x14ac:dyDescent="0.25">
      <c r="B26" s="104"/>
      <c r="C26" s="105"/>
      <c r="D26" s="105"/>
      <c r="E26" s="105"/>
      <c r="F26" s="105"/>
      <c r="G26" s="103"/>
      <c r="H26" s="103"/>
      <c r="I26" s="103"/>
      <c r="J26" s="106"/>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INFO IPS</vt:lpstr>
      <vt:lpstr>TD</vt:lpstr>
      <vt:lpstr>ESTADO DE CADA FACTURA</vt:lpstr>
      <vt:lpstr>vaglo</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JCARTERA</dc:creator>
  <cp:lastModifiedBy>Natalia Elena Granados Oviedo</cp:lastModifiedBy>
  <dcterms:created xsi:type="dcterms:W3CDTF">2023-06-05T14:28:08Z</dcterms:created>
  <dcterms:modified xsi:type="dcterms:W3CDTF">2023-06-16T16:38:44Z</dcterms:modified>
</cp:coreProperties>
</file>