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06. JUNIO\NIT 900169638_MEDICINA INTEGRAL EN CASA COLOMBIA LTDA\"/>
    </mc:Choice>
  </mc:AlternateContent>
  <bookViews>
    <workbookView xWindow="-120" yWindow="-120" windowWidth="20730" windowHeight="11040" activeTab="3"/>
  </bookViews>
  <sheets>
    <sheet name="INFO IPS" sheetId="1" r:id="rId1"/>
    <sheet name="TD" sheetId="4" r:id="rId2"/>
    <sheet name="ESTADO DE CADA FACTURA" sheetId="2" r:id="rId3"/>
    <sheet name="FOR-CSA-018" sheetId="3" r:id="rId4"/>
    <sheet name="FOR_CSA_004" sheetId="5" r:id="rId5"/>
  </sheets>
  <definedNames>
    <definedName name="_xlnm._FilterDatabase" localSheetId="2" hidden="1">'ESTADO DE CADA FACTURA'!$A$2:$AT$63</definedName>
  </definedNames>
  <calcPr calcId="152511"/>
  <pivotCaches>
    <pivotCache cacheId="18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5" l="1"/>
  <c r="H20" i="5"/>
  <c r="I29" i="3" l="1"/>
  <c r="H29" i="3"/>
  <c r="I27" i="3"/>
  <c r="H27" i="3"/>
  <c r="I24" i="3"/>
  <c r="H24" i="3"/>
  <c r="H31" i="3" l="1"/>
  <c r="I31" i="3"/>
  <c r="AR1" i="2" l="1"/>
  <c r="AQ1" i="2"/>
  <c r="AB1" i="2"/>
  <c r="Y1" i="2"/>
  <c r="Z1" i="2"/>
  <c r="AA1" i="2"/>
  <c r="W1" i="2"/>
  <c r="X1" i="2"/>
  <c r="V1" i="2"/>
  <c r="U1" i="2"/>
  <c r="T1" i="2"/>
  <c r="S1" i="2"/>
  <c r="K1" i="2"/>
  <c r="J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<sst xmlns="http://schemas.openxmlformats.org/spreadsheetml/2006/main" count="1025" uniqueCount="247">
  <si>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</si>
  <si>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</si>
  <si>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</si>
  <si>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</si>
  <si>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</si>
  <si>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</si>
  <si>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</si>
  <si>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</si>
  <si>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</si>
  <si>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</si>
  <si>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</si>
  <si>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MEDICINA INTEGRAL EN CASA </t>
  </si>
  <si>
    <t>FE</t>
  </si>
  <si>
    <t>evento</t>
  </si>
  <si>
    <t>cali</t>
  </si>
  <si>
    <t>domiciliaria</t>
  </si>
  <si>
    <t>NA</t>
  </si>
  <si>
    <t>NIT_IPS</t>
  </si>
  <si>
    <t xml:space="preserve"> ENTIDAD</t>
  </si>
  <si>
    <t>PrefijoFactura</t>
  </si>
  <si>
    <t>NUMERO_FACTURA</t>
  </si>
  <si>
    <t>PREFIJO_SASS</t>
  </si>
  <si>
    <t>NUMERO_FACT_SASSS</t>
  </si>
  <si>
    <t>FACTURA</t>
  </si>
  <si>
    <t>LLAVE</t>
  </si>
  <si>
    <t>FECHA_FACT_IPS</t>
  </si>
  <si>
    <t>VALOR_FACT_IPS</t>
  </si>
  <si>
    <t>SALDO_FACT_IPS</t>
  </si>
  <si>
    <t>OBSERVACION_SASS</t>
  </si>
  <si>
    <t>VALIDACION_ALFA_FACT</t>
  </si>
  <si>
    <t>ESTADO EPS 28/06/2023</t>
  </si>
  <si>
    <t>POR PAGAR SAP</t>
  </si>
  <si>
    <t>DOCUMENTO CONTABLE</t>
  </si>
  <si>
    <t>FUERA DE CIERRE</t>
  </si>
  <si>
    <t>VALOR_RADICADO_FACT</t>
  </si>
  <si>
    <t>VALOR_NOTA_CREDITO</t>
  </si>
  <si>
    <t>VALOR_NOTA_DEBITO</t>
  </si>
  <si>
    <t>VALOR_DESCCOMERCIAL</t>
  </si>
  <si>
    <t>VALOR_GLOSA_ACEPTDA</t>
  </si>
  <si>
    <t>VALIDACION VAGLO</t>
  </si>
  <si>
    <t>VALOR_GLOSA_DEVOLUCION</t>
  </si>
  <si>
    <t>OBSERVACION_GLOSA_DEVOLUCION</t>
  </si>
  <si>
    <t>VALOR_CRUZADO_SASS</t>
  </si>
  <si>
    <t>SALDO_SASS</t>
  </si>
  <si>
    <t>VALOR_CANCELADO_SAP</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</si>
  <si>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</si>
  <si>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</si>
  <si>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</si>
  <si>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</si>
  <si>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</si>
  <si>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</si>
  <si>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</si>
  <si>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</si>
  <si>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</si>
  <si>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</si>
  <si>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</si>
  <si>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</si>
  <si>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</si>
  <si>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</si>
  <si>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</si>
  <si>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</si>
  <si>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</si>
  <si>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</si>
  <si>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FE_81716</t>
  </si>
  <si>
    <t>900169638_FE_81716</t>
  </si>
  <si>
    <t>A)Factura no radicada en ERP</t>
  </si>
  <si>
    <t>no_cruza</t>
  </si>
  <si>
    <t>SI</t>
  </si>
  <si>
    <t>FE_81717</t>
  </si>
  <si>
    <t>900169638_FE_81717</t>
  </si>
  <si>
    <t>FE_81719</t>
  </si>
  <si>
    <t>900169638_FE_81719</t>
  </si>
  <si>
    <t>FE_89610</t>
  </si>
  <si>
    <t>900169638_FE_89610</t>
  </si>
  <si>
    <t>FE_89611</t>
  </si>
  <si>
    <t>900169638_FE_89611</t>
  </si>
  <si>
    <t>FE_89612</t>
  </si>
  <si>
    <t>900169638_FE_89612</t>
  </si>
  <si>
    <t>FE_89777</t>
  </si>
  <si>
    <t>900169638_FE_89777</t>
  </si>
  <si>
    <t>FE_89781</t>
  </si>
  <si>
    <t>900169638_FE_89781</t>
  </si>
  <si>
    <t>FE_89784</t>
  </si>
  <si>
    <t>900169638_FE_89784</t>
  </si>
  <si>
    <t>FE_89786</t>
  </si>
  <si>
    <t>900169638_FE_89786</t>
  </si>
  <si>
    <t>FE_89788</t>
  </si>
  <si>
    <t>900169638_FE_89788</t>
  </si>
  <si>
    <t>FE_89791</t>
  </si>
  <si>
    <t>900169638_FE_89791</t>
  </si>
  <si>
    <t>FE_89793</t>
  </si>
  <si>
    <t>900169638_FE_89793</t>
  </si>
  <si>
    <t>FE_90356</t>
  </si>
  <si>
    <t>900169638_FE_90356</t>
  </si>
  <si>
    <t>FE_91264</t>
  </si>
  <si>
    <t>900169638_FE_91264</t>
  </si>
  <si>
    <t>FE_76669</t>
  </si>
  <si>
    <t>900169638_FE_76669</t>
  </si>
  <si>
    <t>B)Factura sin saldo ERP</t>
  </si>
  <si>
    <t>OK</t>
  </si>
  <si>
    <t>FE_78924</t>
  </si>
  <si>
    <t>900169638_FE_78924</t>
  </si>
  <si>
    <t>FE_79201</t>
  </si>
  <si>
    <t>900169638_FE_79201</t>
  </si>
  <si>
    <t>FE_79202</t>
  </si>
  <si>
    <t>900169638_FE_79202</t>
  </si>
  <si>
    <t>FE_62173</t>
  </si>
  <si>
    <t>900169638_FE_62173</t>
  </si>
  <si>
    <t>B)Factura sin saldo ERP/conciliar diferencia glosa aceptada</t>
  </si>
  <si>
    <t>FE_67924</t>
  </si>
  <si>
    <t>900169638_FE_67924</t>
  </si>
  <si>
    <t>B)Factura sin saldo ERP/conciliar diferencia valor de factura</t>
  </si>
  <si>
    <t>FE_70916</t>
  </si>
  <si>
    <t>900169638_FE_70916</t>
  </si>
  <si>
    <t>FE_70919</t>
  </si>
  <si>
    <t>900169638_FE_70919</t>
  </si>
  <si>
    <t>FE_73700</t>
  </si>
  <si>
    <t>900169638_FE_73700</t>
  </si>
  <si>
    <t>FE_74691</t>
  </si>
  <si>
    <t>900169638_FE_74691</t>
  </si>
  <si>
    <t>FE_76667</t>
  </si>
  <si>
    <t>900169638_FE_76667</t>
  </si>
  <si>
    <t>FE_76672</t>
  </si>
  <si>
    <t>900169638_FE_76672</t>
  </si>
  <si>
    <t>FE_76676</t>
  </si>
  <si>
    <t>900169638_FE_76676</t>
  </si>
  <si>
    <t>FE_82884</t>
  </si>
  <si>
    <t>900169638_FE_82884</t>
  </si>
  <si>
    <t>FE_77747</t>
  </si>
  <si>
    <t>900169638_FE_77747</t>
  </si>
  <si>
    <t>FE_78080</t>
  </si>
  <si>
    <t>900169638_FE_78080</t>
  </si>
  <si>
    <t>FE_78923</t>
  </si>
  <si>
    <t>900169638_FE_78923</t>
  </si>
  <si>
    <t>FE_44049</t>
  </si>
  <si>
    <t>900169638_FE_44049</t>
  </si>
  <si>
    <t>FE_84410</t>
  </si>
  <si>
    <t>900169638_FE_84410</t>
  </si>
  <si>
    <t>FE_84413</t>
  </si>
  <si>
    <t>900169638_FE_84413</t>
  </si>
  <si>
    <t>FE_84415</t>
  </si>
  <si>
    <t>900169638_FE_84415</t>
  </si>
  <si>
    <t>FE_84418</t>
  </si>
  <si>
    <t>900169638_FE_84418</t>
  </si>
  <si>
    <t>FE_84420</t>
  </si>
  <si>
    <t>900169638_FE_84420</t>
  </si>
  <si>
    <t>FE_85292</t>
  </si>
  <si>
    <t>900169638_FE_85292</t>
  </si>
  <si>
    <t>FE_85294</t>
  </si>
  <si>
    <t>900169638_FE_85294</t>
  </si>
  <si>
    <t>FE_87032</t>
  </si>
  <si>
    <t>900169638_FE_87032</t>
  </si>
  <si>
    <t>FE_87033</t>
  </si>
  <si>
    <t>900169638_FE_87033</t>
  </si>
  <si>
    <t>FE_87034</t>
  </si>
  <si>
    <t>900169638_FE_87034</t>
  </si>
  <si>
    <t>FE_87035</t>
  </si>
  <si>
    <t>900169638_FE_87035</t>
  </si>
  <si>
    <t>FE_87036</t>
  </si>
  <si>
    <t>900169638_FE_87036</t>
  </si>
  <si>
    <t>FE_87037</t>
  </si>
  <si>
    <t>900169638_FE_87037</t>
  </si>
  <si>
    <t>FE_88316</t>
  </si>
  <si>
    <t>900169638_FE_88316</t>
  </si>
  <si>
    <t>FE_88330</t>
  </si>
  <si>
    <t>900169638_FE_88330</t>
  </si>
  <si>
    <t>FE_79203</t>
  </si>
  <si>
    <t>900169638_FE_79203</t>
  </si>
  <si>
    <t>FE_79204</t>
  </si>
  <si>
    <t>900169638_FE_79204</t>
  </si>
  <si>
    <t>FE_79837</t>
  </si>
  <si>
    <t>900169638_FE_79837</t>
  </si>
  <si>
    <t>FE_81711</t>
  </si>
  <si>
    <t>900169638_FE_81711</t>
  </si>
  <si>
    <t>FE_81712</t>
  </si>
  <si>
    <t>900169638_FE_81712</t>
  </si>
  <si>
    <t>FE_81713</t>
  </si>
  <si>
    <t>900169638_FE_81713</t>
  </si>
  <si>
    <t>FE_81714</t>
  </si>
  <si>
    <t>900169638_FE_81714</t>
  </si>
  <si>
    <t>FE_81715</t>
  </si>
  <si>
    <t>900169638_FE_81715</t>
  </si>
  <si>
    <t>C)Glosas total pendiente por respuesta de IPS/conciliar diferencia valor de factura</t>
  </si>
  <si>
    <t>GLOSA</t>
  </si>
  <si>
    <t>AUT SE DEVUELVE 821 SOPORTE FACTURA MULTIUSUARIO LA AUTORIZACION 230338544267440 YA FUE CANCELADA EN LA FACTURA FE 82884LA CUAL FACTURAN #1 Y NO SE PUEDE PAGAR UNA AUTORIZACION A 2 CUENTAS DIFERENTES SE DEBE FACTURAR TODO EL SERVICIO AUTORIRIZADO EN LA MISMA FACTURA PARA PODER CURZAR LA AUT EL SISTMEA NO PERMITE PAGAR UNA AUT YA PAGA EN OTRA.MILENA</t>
  </si>
  <si>
    <t>FE_79838</t>
  </si>
  <si>
    <t>900169638_FE_79838</t>
  </si>
  <si>
    <t>DEVOLUCION</t>
  </si>
  <si>
    <t>TUTELA SE DEVUELV FACTURA LA AUTORIZACION 230206046530313 ESTA GENERADA PARA OTRO PRESTADOR REVISAR CON EL AREA ENCARGADA DE AUTORIZACIONES ESTA PARA NIT 900349416 MEDICINA DOMICILIARIA. NO SE PUEDE REALIZAR LA VALIDACION PARA PAGO.MILENA</t>
  </si>
  <si>
    <t>FE_85293</t>
  </si>
  <si>
    <t>900169638_FE_85293</t>
  </si>
  <si>
    <t>NO PBS SE DEVUELVE FACTURA NO PASA LA VALIDACION APTA PARA PAGO NO ESTA REPORTADA EN LA WEB SERVICE.MILENA</t>
  </si>
  <si>
    <t>FE_82887</t>
  </si>
  <si>
    <t>900169638_FE_82887</t>
  </si>
  <si>
    <t>NO PBS SE DEVUELVE FACTURA VALIDAR NO REPORTADA ENLA WED SERVICE NO SALE APTA PARA PAGO.MILENA</t>
  </si>
  <si>
    <t>FE_76739</t>
  </si>
  <si>
    <t>900169638_FE_76739</t>
  </si>
  <si>
    <t>AUT SE DEVUELVE FACTURA GESTIONAR CON EL AREA ENCARGADA DE AUTORIZACIONES ENVIAN NAP 22315606851240 NO EXITE EN SISTEMAY NO HAY GNEERADO AUT DE 15 DIGITOS PARA ESTE SERVICIO.MILENA</t>
  </si>
  <si>
    <t>FE_74695</t>
  </si>
  <si>
    <t>900169638_FE_74695</t>
  </si>
  <si>
    <t>AUT SE DEVUELVE FACTURA LA AUTORIZACION QUE ENVIAN223158538583966  ESTA GENERADA PARA OTRO PRESTADOR NIT900348416 MEDICINA DOMICILIAR DE COLOMBIA SAS GESTIONAR LA AUTORIAZACION CON EL AREA ENCARGADA.MILENA</t>
  </si>
  <si>
    <t>FACTURA DEVUELTA</t>
  </si>
  <si>
    <t>FACTURA NO RADICADA</t>
  </si>
  <si>
    <t>FACTURA CERRADA SIN RESPUESTA IPS</t>
  </si>
  <si>
    <t>FACTURA EN PROGRAMACION DE PAGO</t>
  </si>
  <si>
    <t>GLOSA POR CONCILIAR/PROGRAMACION DE PAGO</t>
  </si>
  <si>
    <t>FOR-CSA-018</t>
  </si>
  <si>
    <t>HOJA 1 DE 2</t>
  </si>
  <si>
    <t>RESUMEN DE CARTERA REVISADA POR LA EPS</t>
  </si>
  <si>
    <t>VERSION 1</t>
  </si>
  <si>
    <t>Señores : MEDICINA INTEGRAL EN CASA</t>
  </si>
  <si>
    <t>NIT: 900169638</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</si>
  <si>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</si>
  <si>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</si>
  <si>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</si>
  <si>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</si>
  <si>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</si>
  <si>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</si>
  <si>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</si>
  <si>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</si>
  <si>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</si>
  <si>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</si>
  <si>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</si>
  <si>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</si>
  <si>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</si>
  <si>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</si>
  <si>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NATALIA GRANADOS</t>
  </si>
  <si>
    <t>Cartera - Medicina Integral en Casa</t>
  </si>
  <si>
    <t>ANALISTA  - Cuentas Salud EPS Comfenalco Valle.</t>
  </si>
  <si>
    <t>Total general</t>
  </si>
  <si>
    <t xml:space="preserve"> TIPIFICACION</t>
  </si>
  <si>
    <t xml:space="preserve"> CANT FACT</t>
  </si>
  <si>
    <t xml:space="preserve"> SALDO_FACT_IPS</t>
  </si>
  <si>
    <t>SANTIAGO DE CALI , JUNIO 28 DE 2023</t>
  </si>
  <si>
    <t>A continuacion me permito remitir nuestra respuesta al estado de cartera presentado en la fecha: 25/06/2023</t>
  </si>
  <si>
    <t>Con Corte al dia :30/05/2023</t>
  </si>
  <si>
    <t>FOR-CSA-004</t>
  </si>
  <si>
    <t>HOJA 1 DE 1</t>
  </si>
  <si>
    <t>RESUMEN DE CARTERA REVISADA POR LA EPS REPORTADA EN LA CIRCULAR 030</t>
  </si>
  <si>
    <t>VERSION 0</t>
  </si>
  <si>
    <t>A continuacion me permito remitir nuestra respuesta al estado de cartera reportada en la Circular 030</t>
  </si>
  <si>
    <t>FACTURA-GLOSA-DEVOLUCION ACEPTADA POR LA IPS ( $ )</t>
  </si>
  <si>
    <t>GLOSA POR CONCILIAR</t>
  </si>
  <si>
    <t>TOTAL CARTERA REVISADA CIRCULAR 030</t>
  </si>
  <si>
    <t>IPS</t>
  </si>
  <si>
    <t>EPS COMFENALCO VALLE</t>
  </si>
  <si>
    <t>Corte al dia: 31/05/2023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</si>
</sst>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quot;$&quot;\ #,##0;[Red]&quot;$&quot;\ #,##0"/>
    <numFmt numFmtId="167" formatCode="[$-240A]d&quot; de &quot;mmmm&quot; de &quot;yyyy;@"/>
    <numFmt numFmtId="168" formatCode="_-* #,##0_-;\-* #,##0_-;_-* &quot;-&quot;??_-;_-@_-"/>
    <numFmt numFmtId="169" formatCode="[$$-240A]\ #,##0;\-[$$-240A]\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00B0F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4" fontId="4" fillId="0" borderId="0" applyFont="0" applyFill="0" applyBorder="0" applyAlignment="0" applyProtection="0"/>
    <xf numFmtId="41" fontId="4" fillId="0" borderId="0" applyFont="0" applyFill="0" applyBorder="0" applyAlignment="0" applyProtection="0"/>
    <xf numFmtId="0" fontId="5" fillId="0" borderId="0"/>
    <xf numFmtId="43" fontId="4" fillId="0" borderId="0" applyFont="0" applyFill="0" applyBorder="0" applyAlignment="0" applyProtection="0"/>
  </cellStyleXfs>
  <cellXfs count="86">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0" fillId="0" borderId="1" xfId="0" applyBorder="1" applyAlignment="1">
      <alignment horizontal="center" vertical="center"/>
    </xf>
    <xf numFmtId="14" fontId="0" fillId="0" borderId="1" xfId="0" applyNumberFormat="1" applyBorder="1"/>
    <xf numFmtId="44" fontId="0" fillId="0" borderId="1" xfId="1" applyFont="1" applyBorder="1" applyAlignment="1">
      <alignment horizontal="center"/>
    </xf>
    <xf numFmtId="164" fontId="0" fillId="0" borderId="1" xfId="1" applyNumberFormat="1" applyFont="1" applyBorder="1" applyAlignment="1">
      <alignment horizontal="center"/>
    </xf>
    <xf numFmtId="44" fontId="0" fillId="0" borderId="1" xfId="1" applyFont="1" applyBorder="1"/>
    <xf numFmtId="164" fontId="0" fillId="0" borderId="1" xfId="0" applyNumberFormat="1" applyBorder="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41" fontId="0" fillId="0" borderId="0" xfId="2" applyFont="1"/>
    <xf numFmtId="41" fontId="0" fillId="0" borderId="1" xfId="2" applyFont="1" applyBorder="1"/>
    <xf numFmtId="1" fontId="0" fillId="0" borderId="1" xfId="0" applyNumberFormat="1" applyBorder="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5" fontId="7" fillId="0" borderId="0" xfId="3" applyNumberFormat="1" applyFont="1" applyAlignment="1">
      <alignment horizontal="right"/>
    </xf>
    <xf numFmtId="1" fontId="6" fillId="0" borderId="0" xfId="3" applyNumberFormat="1" applyFont="1" applyAlignment="1">
      <alignment horizontal="center"/>
    </xf>
    <xf numFmtId="166" fontId="6" fillId="0" borderId="0" xfId="3" applyNumberFormat="1" applyFont="1" applyAlignment="1">
      <alignment horizontal="right"/>
    </xf>
    <xf numFmtId="165" fontId="6" fillId="0" borderId="0" xfId="3" applyNumberFormat="1" applyFont="1" applyAlignment="1">
      <alignment horizontal="right"/>
    </xf>
    <xf numFmtId="1" fontId="6" fillId="0" borderId="9" xfId="3" applyNumberFormat="1" applyFont="1" applyBorder="1" applyAlignment="1">
      <alignment horizontal="center"/>
    </xf>
    <xf numFmtId="166" fontId="6" fillId="0" borderId="9" xfId="3" applyNumberFormat="1" applyFont="1" applyBorder="1" applyAlignment="1">
      <alignment horizontal="right"/>
    </xf>
    <xf numFmtId="166"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6" fontId="7" fillId="0" borderId="13" xfId="3" applyNumberFormat="1" applyFont="1" applyBorder="1" applyAlignment="1">
      <alignment horizontal="right"/>
    </xf>
    <xf numFmtId="166" fontId="6" fillId="0" borderId="0" xfId="3" applyNumberFormat="1" applyFont="1"/>
    <xf numFmtId="166" fontId="7" fillId="0" borderId="9" xfId="3" applyNumberFormat="1" applyFont="1" applyBorder="1"/>
    <xf numFmtId="166" fontId="6" fillId="0" borderId="9" xfId="3" applyNumberFormat="1" applyFont="1" applyBorder="1"/>
    <xf numFmtId="166" fontId="7" fillId="0" borderId="0" xfId="3" applyNumberFormat="1" applyFont="1"/>
    <xf numFmtId="0" fontId="6" fillId="0" borderId="8" xfId="3" applyFont="1" applyBorder="1"/>
    <xf numFmtId="0" fontId="6" fillId="0" borderId="9" xfId="3" applyFont="1" applyBorder="1"/>
    <xf numFmtId="0" fontId="6" fillId="0" borderId="10" xfId="3" applyFont="1" applyBorder="1"/>
    <xf numFmtId="0" fontId="0" fillId="0" borderId="0" xfId="0" pivotButton="1"/>
    <xf numFmtId="0" fontId="0" fillId="0" borderId="0" xfId="0" applyAlignment="1">
      <alignment horizontal="left"/>
    </xf>
    <xf numFmtId="0" fontId="0" fillId="0" borderId="0" xfId="0" applyNumberFormat="1"/>
    <xf numFmtId="41" fontId="0" fillId="0" borderId="0" xfId="0" applyNumberFormat="1"/>
    <xf numFmtId="0" fontId="6" fillId="0" borderId="2" xfId="3" applyFont="1" applyBorder="1" applyAlignment="1">
      <alignment horizontal="center"/>
    </xf>
    <xf numFmtId="0" fontId="6" fillId="0" borderId="3" xfId="3" applyFont="1" applyBorder="1" applyAlignment="1">
      <alignment horizontal="center"/>
    </xf>
    <xf numFmtId="0" fontId="7" fillId="0" borderId="2" xfId="3" applyFont="1" applyBorder="1" applyAlignment="1">
      <alignment horizontal="center" vertical="center"/>
    </xf>
    <xf numFmtId="0" fontId="7" fillId="0" borderId="4" xfId="3" applyFont="1" applyBorder="1" applyAlignment="1">
      <alignment horizontal="center" vertical="center"/>
    </xf>
    <xf numFmtId="0" fontId="7" fillId="0" borderId="3" xfId="3" applyFont="1" applyBorder="1" applyAlignment="1">
      <alignment horizontal="center" vertical="center"/>
    </xf>
    <xf numFmtId="0" fontId="7" fillId="0" borderId="5" xfId="3" applyFont="1" applyBorder="1" applyAlignment="1">
      <alignment horizontal="center" vertical="center"/>
    </xf>
    <xf numFmtId="0" fontId="6" fillId="0" borderId="8" xfId="3" applyFont="1" applyBorder="1" applyAlignment="1">
      <alignment horizontal="center"/>
    </xf>
    <xf numFmtId="0" fontId="6" fillId="0" borderId="10" xfId="3" applyFont="1" applyBorder="1" applyAlignment="1">
      <alignment horizontal="center"/>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7" xfId="3" applyFont="1" applyBorder="1" applyAlignment="1">
      <alignment horizontal="center" vertical="center"/>
    </xf>
    <xf numFmtId="167" fontId="6" fillId="0" borderId="0" xfId="3" applyNumberFormat="1" applyFont="1"/>
    <xf numFmtId="0" fontId="6" fillId="2" borderId="0" xfId="3" applyFont="1" applyFill="1"/>
    <xf numFmtId="168" fontId="7" fillId="0" borderId="0" xfId="4" applyNumberFormat="1" applyFont="1"/>
    <xf numFmtId="169" fontId="7" fillId="0" borderId="0" xfId="4" applyNumberFormat="1" applyFont="1" applyAlignment="1">
      <alignment horizontal="right"/>
    </xf>
    <xf numFmtId="168" fontId="6" fillId="0" borderId="0" xfId="4" applyNumberFormat="1" applyFont="1" applyAlignment="1">
      <alignment horizontal="center"/>
    </xf>
    <xf numFmtId="169" fontId="6" fillId="0" borderId="0" xfId="4" applyNumberFormat="1" applyFont="1" applyAlignment="1">
      <alignment horizontal="right"/>
    </xf>
    <xf numFmtId="168" fontId="6" fillId="0" borderId="18" xfId="4" applyNumberFormat="1" applyFont="1" applyBorder="1" applyAlignment="1">
      <alignment horizontal="center"/>
    </xf>
    <xf numFmtId="169" fontId="6" fillId="0" borderId="18" xfId="4" applyNumberFormat="1" applyFont="1" applyBorder="1" applyAlignment="1">
      <alignment horizontal="right"/>
    </xf>
    <xf numFmtId="168" fontId="6" fillId="0" borderId="13" xfId="4" applyNumberFormat="1" applyFont="1" applyBorder="1" applyAlignment="1">
      <alignment horizontal="center"/>
    </xf>
    <xf numFmtId="169" fontId="6" fillId="0" borderId="13" xfId="4" applyNumberFormat="1" applyFont="1" applyBorder="1" applyAlignment="1">
      <alignment horizontal="right"/>
    </xf>
  </cellXfs>
  <cellStyles count="5">
    <cellStyle name="Millares" xfId="4" builtinId="3"/>
    <cellStyle name="Millares [0]" xfId="2" builtinId="6"/>
    <cellStyle name="Moneda" xfId="1" builtinId="4"/>
    <cellStyle name="Normal" xfId="0" builtinId="0"/>
    <cellStyle name="Normal 2 2" xfId="3"/>
  </cellStyles>
  <dxfs count="2">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31</xdr:row>
      <xdr:rowOff>137584</xdr:rowOff>
    </xdr:from>
    <xdr:to>
      <xdr:col>8</xdr:col>
      <xdr:colOff>95252</xdr:colOff>
      <xdr:row>33</xdr:row>
      <xdr:rowOff>134887</xdr:rowOff>
    </xdr:to>
    <xdr:pic>
      <xdr:nvPicPr>
        <xdr:cNvPr id="3" name="Imagen 2">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214409"/>
          <a:ext cx="1607609" cy="330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05.46052685185" createdVersion="5" refreshedVersion="5" minRefreshableVersion="3" recordCount="61">
  <cacheSource type="worksheet">
    <worksheetSource ref="A2:AT63" sheet="ESTADO DE CADA FACTURA"/>
  </cacheSource>
  <cacheFields count="46">
    <cacheField name="NIT_IPS" numFmtId="0">
      <sharedItems containsSemiMixedTypes="0" containsString="0" containsNumber="1" containsInteger="1" minValue="900169638" maxValue="900169638"/>
    </cacheField>
    <cacheField name=" ENTIDAD" numFmtId="0">
      <sharedItems/>
    </cacheField>
    <cacheField name="PrefijoFactura" numFmtId="0">
      <sharedItems/>
    </cacheField>
    <cacheField name="NUMERO_FACTURA" numFmtId="0">
      <sharedItems containsSemiMixedTypes="0" containsString="0" containsNumber="1" containsInteger="1" minValue="44049" maxValue="91264"/>
    </cacheField>
    <cacheField name="PREFIJO_SASS" numFmtId="0">
      <sharedItems containsBlank="1"/>
    </cacheField>
    <cacheField name="NUMERO_FACT_SASSS" numFmtId="0">
      <sharedItems containsString="0" containsBlank="1" containsNumber="1" containsInteger="1" minValue="44049" maxValue="88330"/>
    </cacheField>
    <cacheField name="FACTURA" numFmtId="0">
      <sharedItems/>
    </cacheField>
    <cacheField name="LLAVE" numFmtId="0">
      <sharedItems/>
    </cacheField>
    <cacheField name="FECHA_FACT_IPS" numFmtId="14">
      <sharedItems containsSemiMixedTypes="0" containsNonDate="0" containsDate="1" containsString="0" minDate="2022-08-26T00:00:00" maxDate="2023-06-01T00:00:00"/>
    </cacheField>
    <cacheField name="VALOR_FACT_IPS" numFmtId="41">
      <sharedItems containsSemiMixedTypes="0" containsString="0" containsNumber="1" containsInteger="1" minValue="4569" maxValue="5975908"/>
    </cacheField>
    <cacheField name="SALDO_FACT_IPS" numFmtId="41">
      <sharedItems containsSemiMixedTypes="0" containsString="0" containsNumber="1" containsInteger="1" minValue="4569" maxValue="5975908"/>
    </cacheField>
    <cacheField name="OBSERVACION_SASS" numFmtId="0">
      <sharedItems/>
    </cacheField>
    <cacheField name="ESTADO EPS 28/06/2023" numFmtId="0">
      <sharedItems count="5">
        <s v="FACTURA NO RADICADA"/>
        <s v="FACTURA EN PROGRAMACION DE PAGO"/>
        <s v="FACTURA CERRADA SIN RESPUESTA IPS"/>
        <s v="GLOSA POR CONCILIAR/PROGRAMACION DE PAGO"/>
        <s v="FACTURA DEVUELTA"/>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LIDACION_ALFA_FACT" numFmtId="0">
      <sharedItems/>
    </cacheField>
    <cacheField name="VALOR_RADICADO_FACT" numFmtId="41">
      <sharedItems containsSemiMixedTypes="0" containsString="0" containsNumber="1" containsInteger="1" minValue="0" maxValue="11422634"/>
    </cacheField>
    <cacheField name="VALOR_NOTA_CREDITO" numFmtId="41">
      <sharedItems containsSemiMixedTypes="0" containsString="0" containsNumber="1" containsInteger="1" minValue="0" maxValue="0"/>
    </cacheField>
    <cacheField name="VALOR_NOTA_DEBITO" numFmtId="41">
      <sharedItems containsSemiMixedTypes="0" containsString="0" containsNumber="1" containsInteger="1" minValue="0" maxValue="0"/>
    </cacheField>
    <cacheField name="VALOR_DESCCOMERCIAL" numFmtId="41">
      <sharedItems containsSemiMixedTypes="0" containsString="0" containsNumber="1" containsInteger="1" minValue="0" maxValue="0"/>
    </cacheField>
    <cacheField name="VALOR_GLOSA_ACEPTDA" numFmtId="41">
      <sharedItems containsSemiMixedTypes="0" containsString="0" containsNumber="1" containsInteger="1" minValue="0" maxValue="195433"/>
    </cacheField>
    <cacheField name="VALIDACION VAGLO" numFmtId="41">
      <sharedItems containsBlank="1"/>
    </cacheField>
    <cacheField name="VALOR_GLOSA_DEVOLUCION" numFmtId="41">
      <sharedItems containsSemiMixedTypes="0" containsString="0" containsNumber="1" containsInteger="1" minValue="0" maxValue="1564464"/>
    </cacheField>
    <cacheField name="OBSERVACION_GLOSA_DEVOLUCION" numFmtId="0">
      <sharedItems containsBlank="1" longText="1"/>
    </cacheField>
    <cacheField name="VALOR_CRUZADO_SASS" numFmtId="41">
      <sharedItems containsSemiMixedTypes="0" containsString="0" containsNumber="1" containsInteger="1" minValue="0" maxValue="11422634"/>
    </cacheField>
    <cacheField name="SALDO_SASS" numFmtId="41">
      <sharedItems containsSemiMixedTypes="0" containsString="0" containsNumber="1" containsInteger="1" minValue="0" maxValue="1564464"/>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210908493387004" maxValue="230938544516854"/>
    </cacheField>
    <cacheField name="ENTIDAD_RESPONSABLE_PAGO" numFmtId="0">
      <sharedItems containsNonDate="0" containsString="0" containsBlank="1"/>
    </cacheField>
    <cacheField name="FECHA_RAD_IPS" numFmtId="14">
      <sharedItems containsSemiMixedTypes="0" containsNonDate="0" containsDate="1" containsString="0" minDate="2022-08-26T00:00:00" maxDate="2023-06-01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2"/>
    </cacheField>
    <cacheField name="F_PROBABLE_PAGO_SASS" numFmtId="0">
      <sharedItems containsString="0" containsBlank="1" containsNumber="1" containsInteger="1" minValue="20220130" maxValue="21001231"/>
    </cacheField>
    <cacheField name="F_RAD_SASS" numFmtId="0">
      <sharedItems containsString="0" containsBlank="1" containsNumber="1" containsInteger="1" minValue="20220111" maxValue="20230522"/>
    </cacheField>
    <cacheField name="VALOR_REPORTADO_CRICULAR 030" numFmtId="41">
      <sharedItems containsSemiMixedTypes="0" containsString="0" containsNumber="1" containsInteger="1" minValue="0" maxValue="11422634"/>
    </cacheField>
    <cacheField name="VALOR_GLOSA_ACEPTADA_REPORTADO_CIRCULAR 030" numFmtId="41">
      <sharedItems containsSemiMixedTypes="0" containsString="0" containsNumber="1" containsInteger="1" minValue="0" maxValue="195433"/>
    </cacheField>
    <cacheField name="OBSERVACION_GLOSA_ACEPTADA" numFmtId="0">
      <sharedItems containsNonDate="0" containsString="0" containsBlank="1"/>
    </cacheField>
    <cacheField name="F_CORTE" numFmtId="14">
      <sharedItems containsSemiMixedTypes="0" containsNonDate="0" containsDate="1" containsString="0" minDate="2023-06-27T00:00:00" maxDate="2023-06-28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1">
  <r>
    <n v="900169638"/>
    <s v="MEDICINA INTEGRAL EN CASA "/>
    <s v="FE"/>
    <n v="81716"/>
    <m/>
    <m/>
    <s v="FE_81716"/>
    <s v="900169638_FE_81716"/>
    <d v="2023-02-28T00:00:00"/>
    <n v="435120"/>
    <n v="435120"/>
    <s v="A)Factura no radicada en ERP"/>
    <x v="0"/>
    <m/>
    <m/>
    <m/>
    <s v="no_cruza"/>
    <n v="0"/>
    <n v="0"/>
    <n v="0"/>
    <n v="0"/>
    <n v="0"/>
    <m/>
    <n v="0"/>
    <m/>
    <n v="0"/>
    <n v="0"/>
    <m/>
    <m/>
    <m/>
    <m/>
    <m/>
    <m/>
    <m/>
    <d v="2023-02-28T00:00:00"/>
    <m/>
    <m/>
    <m/>
    <s v="SI"/>
    <m/>
    <m/>
    <m/>
    <n v="0"/>
    <n v="0"/>
    <m/>
    <d v="2023-06-27T00:00:00"/>
  </r>
  <r>
    <n v="900169638"/>
    <s v="MEDICINA INTEGRAL EN CASA "/>
    <s v="FE"/>
    <n v="81717"/>
    <m/>
    <m/>
    <s v="FE_81717"/>
    <s v="900169638_FE_81717"/>
    <d v="2023-02-28T00:00:00"/>
    <n v="435120"/>
    <n v="435120"/>
    <s v="A)Factura no radicada en ERP"/>
    <x v="0"/>
    <m/>
    <m/>
    <m/>
    <s v="no_cruza"/>
    <n v="0"/>
    <n v="0"/>
    <n v="0"/>
    <n v="0"/>
    <n v="0"/>
    <m/>
    <n v="0"/>
    <m/>
    <n v="0"/>
    <n v="0"/>
    <m/>
    <m/>
    <m/>
    <m/>
    <m/>
    <m/>
    <m/>
    <d v="2023-02-28T00:00:00"/>
    <m/>
    <m/>
    <m/>
    <s v="SI"/>
    <m/>
    <m/>
    <m/>
    <n v="0"/>
    <n v="0"/>
    <m/>
    <d v="2023-06-27T00:00:00"/>
  </r>
  <r>
    <n v="900169638"/>
    <s v="MEDICINA INTEGRAL EN CASA "/>
    <s v="FE"/>
    <n v="81719"/>
    <m/>
    <m/>
    <s v="FE_81719"/>
    <s v="900169638_FE_81719"/>
    <d v="2023-02-28T00:00:00"/>
    <n v="142080"/>
    <n v="142080"/>
    <s v="A)Factura no radicada en ERP"/>
    <x v="0"/>
    <m/>
    <m/>
    <m/>
    <s v="no_cruza"/>
    <n v="0"/>
    <n v="0"/>
    <n v="0"/>
    <n v="0"/>
    <n v="0"/>
    <m/>
    <n v="0"/>
    <m/>
    <n v="0"/>
    <n v="0"/>
    <m/>
    <m/>
    <m/>
    <m/>
    <m/>
    <m/>
    <m/>
    <d v="2023-02-28T00:00:00"/>
    <m/>
    <m/>
    <m/>
    <s v="SI"/>
    <m/>
    <m/>
    <m/>
    <n v="0"/>
    <n v="0"/>
    <m/>
    <d v="2023-06-27T00:00:00"/>
  </r>
  <r>
    <n v="900169638"/>
    <s v="MEDICINA INTEGRAL EN CASA "/>
    <s v="FE"/>
    <n v="89610"/>
    <m/>
    <m/>
    <s v="FE_89610"/>
    <s v="900169638_FE_89610"/>
    <d v="2023-05-30T00:00:00"/>
    <n v="435120"/>
    <n v="435120"/>
    <s v="A)Factura no radicada en ERP"/>
    <x v="0"/>
    <m/>
    <m/>
    <m/>
    <s v="no_cruza"/>
    <n v="0"/>
    <n v="0"/>
    <n v="0"/>
    <n v="0"/>
    <n v="0"/>
    <m/>
    <n v="0"/>
    <m/>
    <n v="0"/>
    <n v="0"/>
    <m/>
    <m/>
    <m/>
    <m/>
    <m/>
    <m/>
    <m/>
    <d v="2023-05-30T00:00:00"/>
    <m/>
    <m/>
    <m/>
    <s v="SI"/>
    <m/>
    <m/>
    <m/>
    <n v="0"/>
    <n v="0"/>
    <m/>
    <d v="2023-06-27T00:00:00"/>
  </r>
  <r>
    <n v="900169638"/>
    <s v="MEDICINA INTEGRAL EN CASA "/>
    <s v="FE"/>
    <n v="89611"/>
    <m/>
    <m/>
    <s v="FE_89611"/>
    <s v="900169638_FE_89611"/>
    <d v="2023-05-30T00:00:00"/>
    <n v="435120"/>
    <n v="435120"/>
    <s v="A)Factura no radicada en ERP"/>
    <x v="0"/>
    <m/>
    <m/>
    <m/>
    <s v="no_cruza"/>
    <n v="0"/>
    <n v="0"/>
    <n v="0"/>
    <n v="0"/>
    <n v="0"/>
    <m/>
    <n v="0"/>
    <m/>
    <n v="0"/>
    <n v="0"/>
    <m/>
    <m/>
    <m/>
    <m/>
    <m/>
    <m/>
    <m/>
    <d v="2023-05-30T00:00:00"/>
    <m/>
    <m/>
    <m/>
    <s v="SI"/>
    <m/>
    <m/>
    <m/>
    <n v="0"/>
    <n v="0"/>
    <m/>
    <d v="2023-06-27T00:00:00"/>
  </r>
  <r>
    <n v="900169638"/>
    <s v="MEDICINA INTEGRAL EN CASA "/>
    <s v="FE"/>
    <n v="89612"/>
    <m/>
    <m/>
    <s v="FE_89612"/>
    <s v="900169638_FE_89612"/>
    <d v="2023-05-30T00:00:00"/>
    <n v="145040"/>
    <n v="145040"/>
    <s v="A)Factura no radicada en ERP"/>
    <x v="0"/>
    <m/>
    <m/>
    <m/>
    <s v="no_cruza"/>
    <n v="0"/>
    <n v="0"/>
    <n v="0"/>
    <n v="0"/>
    <n v="0"/>
    <m/>
    <n v="0"/>
    <m/>
    <n v="0"/>
    <n v="0"/>
    <m/>
    <m/>
    <m/>
    <m/>
    <m/>
    <m/>
    <m/>
    <d v="2023-05-30T00:00:00"/>
    <m/>
    <m/>
    <m/>
    <s v="SI"/>
    <m/>
    <m/>
    <m/>
    <n v="0"/>
    <n v="0"/>
    <m/>
    <d v="2023-06-27T00:00:00"/>
  </r>
  <r>
    <n v="900169638"/>
    <s v="MEDICINA INTEGRAL EN CASA "/>
    <s v="FE"/>
    <n v="89777"/>
    <m/>
    <m/>
    <s v="FE_89777"/>
    <s v="900169638_FE_89777"/>
    <d v="2023-05-31T00:00:00"/>
    <n v="32699"/>
    <n v="32699"/>
    <s v="A)Factura no radicada en ERP"/>
    <x v="0"/>
    <m/>
    <m/>
    <m/>
    <s v="no_cruza"/>
    <n v="0"/>
    <n v="0"/>
    <n v="0"/>
    <n v="0"/>
    <n v="0"/>
    <m/>
    <n v="0"/>
    <m/>
    <n v="0"/>
    <n v="0"/>
    <m/>
    <m/>
    <m/>
    <m/>
    <m/>
    <m/>
    <m/>
    <d v="2023-05-31T00:00:00"/>
    <m/>
    <m/>
    <m/>
    <s v="SI"/>
    <m/>
    <m/>
    <m/>
    <n v="0"/>
    <n v="0"/>
    <m/>
    <d v="2023-06-27T00:00:00"/>
  </r>
  <r>
    <n v="900169638"/>
    <s v="MEDICINA INTEGRAL EN CASA "/>
    <s v="FE"/>
    <n v="89781"/>
    <m/>
    <m/>
    <s v="FE_89781"/>
    <s v="900169638_FE_89781"/>
    <d v="2023-05-31T00:00:00"/>
    <n v="516389"/>
    <n v="516389"/>
    <s v="A)Factura no radicada en ERP"/>
    <x v="0"/>
    <m/>
    <m/>
    <m/>
    <s v="no_cruza"/>
    <n v="0"/>
    <n v="0"/>
    <n v="0"/>
    <n v="0"/>
    <n v="0"/>
    <m/>
    <n v="0"/>
    <m/>
    <n v="0"/>
    <n v="0"/>
    <m/>
    <m/>
    <m/>
    <m/>
    <m/>
    <m/>
    <m/>
    <d v="2023-05-31T00:00:00"/>
    <m/>
    <m/>
    <m/>
    <s v="SI"/>
    <m/>
    <m/>
    <m/>
    <n v="0"/>
    <n v="0"/>
    <m/>
    <d v="2023-06-27T00:00:00"/>
  </r>
  <r>
    <n v="900169638"/>
    <s v="MEDICINA INTEGRAL EN CASA "/>
    <s v="FE"/>
    <n v="89784"/>
    <m/>
    <m/>
    <s v="FE_89784"/>
    <s v="900169638_FE_89784"/>
    <d v="2023-05-31T00:00:00"/>
    <n v="1275355"/>
    <n v="1275355"/>
    <s v="A)Factura no radicada en ERP"/>
    <x v="0"/>
    <m/>
    <m/>
    <m/>
    <s v="no_cruza"/>
    <n v="0"/>
    <n v="0"/>
    <n v="0"/>
    <n v="0"/>
    <n v="0"/>
    <m/>
    <n v="0"/>
    <m/>
    <n v="0"/>
    <n v="0"/>
    <m/>
    <m/>
    <m/>
    <m/>
    <m/>
    <m/>
    <m/>
    <d v="2023-05-31T00:00:00"/>
    <m/>
    <m/>
    <m/>
    <s v="SI"/>
    <m/>
    <m/>
    <m/>
    <n v="0"/>
    <n v="0"/>
    <m/>
    <d v="2023-06-27T00:00:00"/>
  </r>
  <r>
    <n v="900169638"/>
    <s v="MEDICINA INTEGRAL EN CASA "/>
    <s v="FE"/>
    <n v="89786"/>
    <m/>
    <m/>
    <s v="FE_89786"/>
    <s v="900169638_FE_89786"/>
    <d v="2023-05-31T00:00:00"/>
    <n v="997887"/>
    <n v="997887"/>
    <s v="A)Factura no radicada en ERP"/>
    <x v="0"/>
    <m/>
    <m/>
    <m/>
    <s v="no_cruza"/>
    <n v="0"/>
    <n v="0"/>
    <n v="0"/>
    <n v="0"/>
    <n v="0"/>
    <m/>
    <n v="0"/>
    <m/>
    <n v="0"/>
    <n v="0"/>
    <m/>
    <m/>
    <m/>
    <m/>
    <m/>
    <m/>
    <m/>
    <d v="2023-05-31T00:00:00"/>
    <m/>
    <m/>
    <m/>
    <s v="SI"/>
    <m/>
    <m/>
    <m/>
    <n v="0"/>
    <n v="0"/>
    <m/>
    <d v="2023-06-27T00:00:00"/>
  </r>
  <r>
    <n v="900169638"/>
    <s v="MEDICINA INTEGRAL EN CASA "/>
    <s v="FE"/>
    <n v="89788"/>
    <m/>
    <m/>
    <s v="FE_89788"/>
    <s v="900169638_FE_89788"/>
    <d v="2023-05-31T00:00:00"/>
    <n v="572698"/>
    <n v="572698"/>
    <s v="A)Factura no radicada en ERP"/>
    <x v="0"/>
    <m/>
    <m/>
    <m/>
    <s v="no_cruza"/>
    <n v="0"/>
    <n v="0"/>
    <n v="0"/>
    <n v="0"/>
    <n v="0"/>
    <m/>
    <n v="0"/>
    <m/>
    <n v="0"/>
    <n v="0"/>
    <m/>
    <m/>
    <m/>
    <m/>
    <m/>
    <m/>
    <m/>
    <d v="2023-05-31T00:00:00"/>
    <m/>
    <m/>
    <m/>
    <s v="SI"/>
    <m/>
    <m/>
    <m/>
    <n v="0"/>
    <n v="0"/>
    <m/>
    <d v="2023-06-27T00:00:00"/>
  </r>
  <r>
    <n v="900169638"/>
    <s v="MEDICINA INTEGRAL EN CASA "/>
    <s v="FE"/>
    <n v="89791"/>
    <m/>
    <m/>
    <s v="FE_89791"/>
    <s v="900169638_FE_89791"/>
    <d v="2023-05-31T00:00:00"/>
    <n v="5182801"/>
    <n v="5182801"/>
    <s v="A)Factura no radicada en ERP"/>
    <x v="0"/>
    <m/>
    <m/>
    <m/>
    <s v="no_cruza"/>
    <n v="0"/>
    <n v="0"/>
    <n v="0"/>
    <n v="0"/>
    <n v="0"/>
    <m/>
    <n v="0"/>
    <m/>
    <n v="0"/>
    <n v="0"/>
    <m/>
    <m/>
    <m/>
    <m/>
    <m/>
    <m/>
    <m/>
    <d v="2023-05-31T00:00:00"/>
    <m/>
    <m/>
    <m/>
    <s v="SI"/>
    <m/>
    <m/>
    <m/>
    <n v="0"/>
    <n v="0"/>
    <m/>
    <d v="2023-06-27T00:00:00"/>
  </r>
  <r>
    <n v="900169638"/>
    <s v="MEDICINA INTEGRAL EN CASA "/>
    <s v="FE"/>
    <n v="89793"/>
    <m/>
    <m/>
    <s v="FE_89793"/>
    <s v="900169638_FE_89793"/>
    <d v="2023-05-31T00:00:00"/>
    <n v="348096"/>
    <n v="348096"/>
    <s v="A)Factura no radicada en ERP"/>
    <x v="0"/>
    <m/>
    <m/>
    <m/>
    <s v="no_cruza"/>
    <n v="0"/>
    <n v="0"/>
    <n v="0"/>
    <n v="0"/>
    <n v="0"/>
    <m/>
    <n v="0"/>
    <m/>
    <n v="0"/>
    <n v="0"/>
    <m/>
    <m/>
    <m/>
    <m/>
    <m/>
    <m/>
    <m/>
    <d v="2023-05-31T00:00:00"/>
    <m/>
    <m/>
    <m/>
    <s v="SI"/>
    <m/>
    <m/>
    <m/>
    <n v="0"/>
    <n v="0"/>
    <m/>
    <d v="2023-06-27T00:00:00"/>
  </r>
  <r>
    <n v="900169638"/>
    <s v="MEDICINA INTEGRAL EN CASA "/>
    <s v="FE"/>
    <n v="90356"/>
    <m/>
    <m/>
    <s v="FE_90356"/>
    <s v="900169638_FE_90356"/>
    <d v="2023-05-31T00:00:00"/>
    <n v="24655"/>
    <n v="24655"/>
    <s v="A)Factura no radicada en ERP"/>
    <x v="0"/>
    <m/>
    <m/>
    <m/>
    <s v="no_cruza"/>
    <n v="0"/>
    <n v="0"/>
    <n v="0"/>
    <n v="0"/>
    <n v="0"/>
    <m/>
    <n v="0"/>
    <m/>
    <n v="0"/>
    <n v="0"/>
    <m/>
    <m/>
    <m/>
    <m/>
    <m/>
    <m/>
    <m/>
    <d v="2023-05-31T00:00:00"/>
    <m/>
    <m/>
    <m/>
    <s v="SI"/>
    <m/>
    <m/>
    <m/>
    <n v="0"/>
    <n v="0"/>
    <m/>
    <d v="2023-06-27T00:00:00"/>
  </r>
  <r>
    <n v="900169638"/>
    <s v="MEDICINA INTEGRAL EN CASA "/>
    <s v="FE"/>
    <n v="91264"/>
    <m/>
    <m/>
    <s v="FE_91264"/>
    <s v="900169638_FE_91264"/>
    <d v="2023-05-31T00:00:00"/>
    <n v="5975908"/>
    <n v="5975908"/>
    <s v="A)Factura no radicada en ERP"/>
    <x v="0"/>
    <m/>
    <m/>
    <m/>
    <s v="no_cruza"/>
    <n v="0"/>
    <n v="0"/>
    <n v="0"/>
    <n v="0"/>
    <n v="0"/>
    <m/>
    <n v="0"/>
    <m/>
    <n v="0"/>
    <n v="0"/>
    <m/>
    <m/>
    <m/>
    <m/>
    <m/>
    <m/>
    <m/>
    <d v="2023-05-31T00:00:00"/>
    <m/>
    <m/>
    <m/>
    <s v="SI"/>
    <m/>
    <m/>
    <m/>
    <n v="0"/>
    <n v="0"/>
    <m/>
    <d v="2023-06-27T00:00:00"/>
  </r>
  <r>
    <n v="900169638"/>
    <s v="MEDICINA INTEGRAL EN CASA "/>
    <s v="FE"/>
    <n v="76669"/>
    <s v="FE"/>
    <n v="76669"/>
    <s v="FE_76669"/>
    <s v="900169638_FE_76669"/>
    <d v="2022-12-31T00:00:00"/>
    <n v="712060"/>
    <n v="712060"/>
    <s v="B)Factura sin saldo ERP"/>
    <x v="1"/>
    <m/>
    <m/>
    <m/>
    <s v="OK"/>
    <n v="712060"/>
    <n v="0"/>
    <n v="0"/>
    <n v="0"/>
    <n v="0"/>
    <m/>
    <n v="0"/>
    <m/>
    <n v="712060"/>
    <n v="0"/>
    <m/>
    <m/>
    <m/>
    <m/>
    <m/>
    <n v="223358544297203"/>
    <m/>
    <d v="2022-12-31T00:00:00"/>
    <m/>
    <n v="2"/>
    <m/>
    <s v="SI"/>
    <n v="1"/>
    <n v="20230130"/>
    <n v="20230110"/>
    <n v="712060"/>
    <n v="0"/>
    <m/>
    <d v="2023-06-27T00:00:00"/>
  </r>
  <r>
    <n v="900169638"/>
    <s v="MEDICINA INTEGRAL EN CASA "/>
    <s v="FE"/>
    <n v="78924"/>
    <s v="FE"/>
    <n v="78924"/>
    <s v="FE_78924"/>
    <s v="900169638_FE_78924"/>
    <d v="2023-01-25T00:00:00"/>
    <n v="617202"/>
    <n v="617202"/>
    <s v="B)Factura sin saldo ERP"/>
    <x v="1"/>
    <m/>
    <m/>
    <m/>
    <s v="OK"/>
    <n v="617202"/>
    <n v="0"/>
    <n v="0"/>
    <n v="0"/>
    <n v="0"/>
    <m/>
    <n v="0"/>
    <m/>
    <n v="617202"/>
    <n v="0"/>
    <m/>
    <m/>
    <m/>
    <m/>
    <m/>
    <n v="210908493400565"/>
    <m/>
    <d v="2023-01-25T00:00:00"/>
    <m/>
    <n v="2"/>
    <m/>
    <s v="SI"/>
    <n v="1"/>
    <n v="20230228"/>
    <n v="20230220"/>
    <n v="617202"/>
    <n v="0"/>
    <m/>
    <d v="2023-06-27T00:00:00"/>
  </r>
  <r>
    <n v="900169638"/>
    <s v="MEDICINA INTEGRAL EN CASA "/>
    <s v="FE"/>
    <n v="79201"/>
    <s v="FE"/>
    <n v="79201"/>
    <s v="FE_79201"/>
    <s v="900169638_FE_79201"/>
    <d v="2023-01-31T00:00:00"/>
    <n v="795217"/>
    <n v="795217"/>
    <s v="B)Factura sin saldo ERP"/>
    <x v="1"/>
    <m/>
    <m/>
    <m/>
    <s v="OK"/>
    <n v="795217"/>
    <n v="0"/>
    <n v="0"/>
    <n v="0"/>
    <n v="0"/>
    <m/>
    <n v="0"/>
    <m/>
    <n v="795217"/>
    <n v="0"/>
    <m/>
    <m/>
    <m/>
    <m/>
    <m/>
    <n v="230028544509741"/>
    <m/>
    <d v="2023-01-31T00:00:00"/>
    <m/>
    <n v="2"/>
    <m/>
    <s v="SI"/>
    <n v="1"/>
    <n v="20230228"/>
    <n v="20230220"/>
    <n v="795217"/>
    <n v="0"/>
    <m/>
    <d v="2023-06-27T00:00:00"/>
  </r>
  <r>
    <n v="900169638"/>
    <s v="MEDICINA INTEGRAL EN CASA "/>
    <s v="FE"/>
    <n v="79202"/>
    <s v="FE"/>
    <n v="79202"/>
    <s v="FE_79202"/>
    <s v="900169638_FE_79202"/>
    <d v="2023-01-31T00:00:00"/>
    <n v="1527016"/>
    <n v="1527016"/>
    <s v="B)Factura sin saldo ERP"/>
    <x v="1"/>
    <m/>
    <m/>
    <m/>
    <s v="OK"/>
    <n v="1527016"/>
    <n v="0"/>
    <n v="0"/>
    <n v="0"/>
    <n v="0"/>
    <m/>
    <n v="0"/>
    <m/>
    <n v="1527016"/>
    <n v="0"/>
    <m/>
    <m/>
    <m/>
    <m/>
    <m/>
    <n v="230028544510084"/>
    <m/>
    <d v="2023-01-31T00:00:00"/>
    <m/>
    <n v="2"/>
    <m/>
    <s v="SI"/>
    <n v="1"/>
    <n v="20230228"/>
    <n v="20230220"/>
    <n v="1527016"/>
    <n v="0"/>
    <m/>
    <d v="2023-06-27T00:00:00"/>
  </r>
  <r>
    <n v="900169638"/>
    <s v="MEDICINA INTEGRAL EN CASA "/>
    <s v="FE"/>
    <n v="62173"/>
    <s v="FE"/>
    <n v="62173"/>
    <s v="FE_62173"/>
    <s v="900169638_FE_62173"/>
    <d v="2022-12-26T00:00:00"/>
    <n v="191525"/>
    <n v="191525"/>
    <s v="B)Factura sin saldo ERP/conciliar diferencia glosa aceptada"/>
    <x v="2"/>
    <m/>
    <m/>
    <m/>
    <s v="OK"/>
    <n v="6058423"/>
    <n v="0"/>
    <n v="0"/>
    <n v="0"/>
    <n v="195433"/>
    <m/>
    <n v="0"/>
    <m/>
    <n v="5862990"/>
    <n v="0"/>
    <m/>
    <m/>
    <m/>
    <m/>
    <m/>
    <n v="221828554325936"/>
    <m/>
    <d v="2022-12-26T00:00:00"/>
    <m/>
    <n v="2"/>
    <m/>
    <s v="SI"/>
    <n v="2"/>
    <n v="20230516"/>
    <n v="20230502"/>
    <n v="6058423"/>
    <n v="195433"/>
    <m/>
    <d v="2023-06-27T00:00:00"/>
  </r>
  <r>
    <n v="900169638"/>
    <s v="MEDICINA INTEGRAL EN CASA "/>
    <s v="FE"/>
    <n v="67924"/>
    <s v="FE"/>
    <n v="67924"/>
    <s v="FE_67924"/>
    <s v="900169638_FE_67924"/>
    <d v="2023-04-26T00:00:00"/>
    <n v="4569"/>
    <n v="4569"/>
    <s v="B)Factura sin saldo ERP/conciliar diferencia valor de factura"/>
    <x v="1"/>
    <m/>
    <m/>
    <m/>
    <s v="OK"/>
    <n v="11422634"/>
    <n v="0"/>
    <n v="0"/>
    <n v="0"/>
    <n v="0"/>
    <m/>
    <n v="0"/>
    <m/>
    <n v="11422634"/>
    <n v="0"/>
    <m/>
    <m/>
    <m/>
    <m/>
    <m/>
    <n v="222458544358332"/>
    <m/>
    <d v="2023-04-26T00:00:00"/>
    <m/>
    <n v="2"/>
    <m/>
    <s v="SI"/>
    <n v="1"/>
    <n v="20221030"/>
    <n v="20221018"/>
    <n v="11422634"/>
    <n v="0"/>
    <m/>
    <d v="2023-06-27T00:00:00"/>
  </r>
  <r>
    <n v="900169638"/>
    <s v="MEDICINA INTEGRAL EN CASA "/>
    <s v="FE"/>
    <n v="70916"/>
    <s v="FE"/>
    <n v="70916"/>
    <s v="FE_70916"/>
    <s v="900169638_FE_70916"/>
    <d v="2022-10-31T00:00:00"/>
    <n v="808067"/>
    <n v="808067"/>
    <s v="B)Factura sin saldo ERP/conciliar diferencia valor de factura"/>
    <x v="1"/>
    <m/>
    <m/>
    <m/>
    <s v="OK"/>
    <n v="824558"/>
    <n v="0"/>
    <n v="0"/>
    <n v="0"/>
    <n v="0"/>
    <m/>
    <n v="0"/>
    <m/>
    <n v="824558"/>
    <n v="0"/>
    <m/>
    <m/>
    <m/>
    <m/>
    <m/>
    <n v="222788544303590"/>
    <m/>
    <d v="2022-10-31T00:00:00"/>
    <m/>
    <n v="2"/>
    <m/>
    <s v="SI"/>
    <n v="1"/>
    <n v="20221230"/>
    <n v="20221219"/>
    <n v="824558"/>
    <n v="0"/>
    <m/>
    <d v="2023-06-27T00:00:00"/>
  </r>
  <r>
    <n v="900169638"/>
    <s v="MEDICINA INTEGRAL EN CASA "/>
    <s v="FE"/>
    <n v="70919"/>
    <s v="FE"/>
    <n v="70919"/>
    <s v="FE_70919"/>
    <s v="900169638_FE_70919"/>
    <d v="2022-10-31T00:00:00"/>
    <n v="808067"/>
    <n v="808067"/>
    <s v="B)Factura sin saldo ERP/conciliar diferencia valor de factura"/>
    <x v="1"/>
    <m/>
    <m/>
    <m/>
    <s v="OK"/>
    <n v="824558"/>
    <n v="0"/>
    <n v="0"/>
    <n v="0"/>
    <n v="0"/>
    <m/>
    <n v="0"/>
    <m/>
    <n v="824558"/>
    <n v="0"/>
    <m/>
    <m/>
    <m/>
    <m/>
    <m/>
    <n v="221538544334312"/>
    <m/>
    <d v="2022-10-31T00:00:00"/>
    <m/>
    <n v="2"/>
    <m/>
    <s v="SI"/>
    <n v="1"/>
    <n v="20221230"/>
    <n v="20221219"/>
    <n v="824558"/>
    <n v="0"/>
    <m/>
    <d v="2023-06-27T00:00:00"/>
  </r>
  <r>
    <n v="900169638"/>
    <s v="MEDICINA INTEGRAL EN CASA "/>
    <s v="FE"/>
    <n v="73700"/>
    <s v="FE"/>
    <n v="73700"/>
    <s v="FE_73700"/>
    <s v="900169638_FE_73700"/>
    <d v="2022-11-30T00:00:00"/>
    <n v="5448451"/>
    <n v="5448451"/>
    <s v="B)Factura sin saldo ERP/conciliar diferencia valor de factura"/>
    <x v="1"/>
    <m/>
    <m/>
    <m/>
    <s v="OK"/>
    <n v="5559644"/>
    <n v="0"/>
    <n v="0"/>
    <n v="0"/>
    <n v="0"/>
    <m/>
    <n v="0"/>
    <m/>
    <n v="5559644"/>
    <n v="0"/>
    <m/>
    <m/>
    <m/>
    <m/>
    <m/>
    <n v="223068544393114"/>
    <m/>
    <d v="2022-11-30T00:00:00"/>
    <m/>
    <n v="2"/>
    <m/>
    <s v="SI"/>
    <n v="1"/>
    <n v="20221230"/>
    <n v="20221219"/>
    <n v="5559644"/>
    <n v="0"/>
    <m/>
    <d v="2023-06-27T00:00:00"/>
  </r>
  <r>
    <n v="900169638"/>
    <s v="MEDICINA INTEGRAL EN CASA "/>
    <s v="FE"/>
    <n v="74691"/>
    <s v="FE"/>
    <n v="74691"/>
    <s v="FE_74691"/>
    <s v="900169638_FE_74691"/>
    <d v="2022-11-30T00:00:00"/>
    <n v="5745730"/>
    <n v="5745730"/>
    <s v="B)Factura sin saldo ERP/conciliar diferencia valor de factura"/>
    <x v="1"/>
    <m/>
    <m/>
    <m/>
    <s v="OK"/>
    <n v="5862990"/>
    <n v="0"/>
    <n v="0"/>
    <n v="0"/>
    <n v="0"/>
    <m/>
    <n v="0"/>
    <m/>
    <n v="5862990"/>
    <n v="0"/>
    <m/>
    <m/>
    <m/>
    <m/>
    <m/>
    <n v="223068544394461"/>
    <m/>
    <d v="2022-11-30T00:00:00"/>
    <m/>
    <n v="2"/>
    <m/>
    <s v="SI"/>
    <n v="1"/>
    <n v="20221230"/>
    <n v="20221219"/>
    <n v="5862990"/>
    <n v="0"/>
    <m/>
    <d v="2023-06-27T00:00:00"/>
  </r>
  <r>
    <n v="900169638"/>
    <s v="MEDICINA INTEGRAL EN CASA "/>
    <s v="FE"/>
    <n v="76667"/>
    <s v="FE"/>
    <n v="76667"/>
    <s v="FE_76667"/>
    <s v="900169638_FE_76667"/>
    <d v="2022-12-31T00:00:00"/>
    <n v="914415"/>
    <n v="914415"/>
    <s v="B)Factura sin saldo ERP/conciliar diferencia valor de factura"/>
    <x v="1"/>
    <m/>
    <m/>
    <m/>
    <s v="OK"/>
    <n v="933077"/>
    <n v="0"/>
    <n v="0"/>
    <n v="0"/>
    <n v="0"/>
    <m/>
    <n v="0"/>
    <m/>
    <n v="933077"/>
    <n v="0"/>
    <m/>
    <m/>
    <m/>
    <m/>
    <m/>
    <n v="223358544299228"/>
    <m/>
    <d v="2022-12-31T00:00:00"/>
    <m/>
    <n v="2"/>
    <m/>
    <s v="SI"/>
    <n v="1"/>
    <n v="20230130"/>
    <n v="20230110"/>
    <n v="933077"/>
    <n v="0"/>
    <m/>
    <d v="2023-06-27T00:00:00"/>
  </r>
  <r>
    <n v="900169638"/>
    <s v="MEDICINA INTEGRAL EN CASA "/>
    <s v="FE"/>
    <n v="76672"/>
    <s v="FE"/>
    <n v="76672"/>
    <s v="FE_76672"/>
    <s v="900169638_FE_76672"/>
    <d v="2022-12-31T00:00:00"/>
    <n v="767532"/>
    <n v="767532"/>
    <s v="B)Factura sin saldo ERP/conciliar diferencia valor de factura"/>
    <x v="1"/>
    <m/>
    <m/>
    <m/>
    <s v="OK"/>
    <n v="783196"/>
    <n v="0"/>
    <n v="0"/>
    <n v="0"/>
    <n v="0"/>
    <m/>
    <n v="0"/>
    <m/>
    <n v="783196"/>
    <n v="0"/>
    <m/>
    <m/>
    <m/>
    <m/>
    <m/>
    <n v="223358544321502"/>
    <m/>
    <d v="2022-12-31T00:00:00"/>
    <m/>
    <n v="2"/>
    <m/>
    <s v="SI"/>
    <n v="1"/>
    <n v="20230130"/>
    <n v="20230110"/>
    <n v="783196"/>
    <n v="0"/>
    <m/>
    <d v="2023-06-27T00:00:00"/>
  </r>
  <r>
    <n v="900169638"/>
    <s v="MEDICINA INTEGRAL EN CASA "/>
    <s v="FE"/>
    <n v="76676"/>
    <s v="FE"/>
    <n v="76676"/>
    <s v="FE_76676"/>
    <s v="900169638_FE_76676"/>
    <d v="2022-12-31T00:00:00"/>
    <n v="5492955"/>
    <n v="5492955"/>
    <s v="B)Factura sin saldo ERP/conciliar diferencia valor de factura"/>
    <x v="1"/>
    <m/>
    <m/>
    <m/>
    <s v="OK"/>
    <n v="5605056"/>
    <n v="0"/>
    <n v="0"/>
    <n v="0"/>
    <n v="0"/>
    <m/>
    <n v="0"/>
    <m/>
    <n v="5605056"/>
    <n v="0"/>
    <m/>
    <m/>
    <m/>
    <m/>
    <m/>
    <n v="223358544314632"/>
    <m/>
    <d v="2022-12-31T00:00:00"/>
    <m/>
    <n v="2"/>
    <m/>
    <s v="SI"/>
    <n v="1"/>
    <n v="20230130"/>
    <n v="20230110"/>
    <n v="5605056"/>
    <n v="0"/>
    <m/>
    <d v="2023-06-27T00:00:00"/>
  </r>
  <r>
    <n v="900169638"/>
    <s v="MEDICINA INTEGRAL EN CASA "/>
    <s v="FE"/>
    <n v="82884"/>
    <s v="FE"/>
    <n v="82884"/>
    <s v="FE_82884"/>
    <s v="900169638_FE_82884"/>
    <d v="2023-02-28T00:00:00"/>
    <n v="4979633"/>
    <n v="4979633"/>
    <s v="B)Factura sin saldo ERP/conciliar diferencia valor de factura"/>
    <x v="1"/>
    <m/>
    <m/>
    <m/>
    <s v="OK"/>
    <n v="5081258"/>
    <n v="0"/>
    <n v="0"/>
    <n v="0"/>
    <n v="0"/>
    <m/>
    <n v="0"/>
    <m/>
    <n v="5081258"/>
    <n v="0"/>
    <m/>
    <m/>
    <m/>
    <m/>
    <m/>
    <n v="230338544267440"/>
    <m/>
    <d v="2023-02-28T00:00:00"/>
    <m/>
    <n v="2"/>
    <m/>
    <s v="SI"/>
    <n v="1"/>
    <n v="20230530"/>
    <n v="20230521"/>
    <n v="5081258"/>
    <n v="0"/>
    <m/>
    <d v="2023-06-27T00:00:00"/>
  </r>
  <r>
    <n v="900169638"/>
    <s v="MEDICINA INTEGRAL EN CASA "/>
    <s v="FE"/>
    <n v="77747"/>
    <s v="FE"/>
    <n v="77747"/>
    <s v="FE_77747"/>
    <s v="900169638_FE_77747"/>
    <d v="2022-12-31T00:00:00"/>
    <n v="5841527"/>
    <n v="5841527"/>
    <s v="B)Factura sin saldo ERP/conciliar diferencia valor de factura"/>
    <x v="1"/>
    <m/>
    <m/>
    <m/>
    <s v="OK"/>
    <n v="5960742"/>
    <n v="0"/>
    <n v="0"/>
    <n v="0"/>
    <n v="0"/>
    <m/>
    <n v="0"/>
    <m/>
    <n v="5960742"/>
    <n v="0"/>
    <m/>
    <m/>
    <m/>
    <m/>
    <m/>
    <n v="223358544313774"/>
    <m/>
    <d v="2022-12-31T00:00:00"/>
    <m/>
    <n v="2"/>
    <m/>
    <s v="SI"/>
    <n v="1"/>
    <n v="20230130"/>
    <n v="20230110"/>
    <n v="5960742"/>
    <n v="0"/>
    <m/>
    <d v="2023-06-27T00:00:00"/>
  </r>
  <r>
    <n v="900169638"/>
    <s v="MEDICINA INTEGRAL EN CASA "/>
    <s v="FE"/>
    <n v="78080"/>
    <s v="FE"/>
    <n v="78080"/>
    <s v="FE_78080"/>
    <s v="900169638_FE_78080"/>
    <d v="2022-12-31T00:00:00"/>
    <n v="178015"/>
    <n v="178015"/>
    <s v="B)Factura sin saldo ERP/conciliar diferencia valor de factura"/>
    <x v="1"/>
    <m/>
    <m/>
    <m/>
    <s v="OK"/>
    <n v="181648"/>
    <n v="0"/>
    <n v="0"/>
    <n v="0"/>
    <n v="0"/>
    <m/>
    <n v="0"/>
    <m/>
    <n v="181648"/>
    <n v="0"/>
    <m/>
    <m/>
    <m/>
    <m/>
    <m/>
    <n v="223358544321949"/>
    <m/>
    <d v="2022-12-31T00:00:00"/>
    <m/>
    <n v="2"/>
    <m/>
    <s v="SI"/>
    <n v="1"/>
    <n v="20230130"/>
    <n v="20230110"/>
    <n v="181648"/>
    <n v="0"/>
    <m/>
    <d v="2023-06-27T00:00:00"/>
  </r>
  <r>
    <n v="900169638"/>
    <s v="MEDICINA INTEGRAL EN CASA "/>
    <s v="FE"/>
    <n v="78923"/>
    <s v="FE"/>
    <n v="78923"/>
    <s v="FE_78923"/>
    <s v="900169638_FE_78923"/>
    <d v="2023-01-25T00:00:00"/>
    <n v="1709947"/>
    <n v="1709947"/>
    <s v="B)Factura sin saldo ERP/conciliar diferencia valor de factura"/>
    <x v="1"/>
    <m/>
    <m/>
    <m/>
    <s v="OK"/>
    <n v="1744844"/>
    <n v="0"/>
    <n v="0"/>
    <n v="0"/>
    <n v="0"/>
    <m/>
    <n v="0"/>
    <m/>
    <n v="1744844"/>
    <n v="0"/>
    <m/>
    <m/>
    <m/>
    <m/>
    <m/>
    <n v="210908493387004"/>
    <m/>
    <d v="2023-01-25T00:00:00"/>
    <m/>
    <n v="2"/>
    <m/>
    <s v="SI"/>
    <n v="1"/>
    <n v="20230228"/>
    <n v="20230220"/>
    <n v="1744844"/>
    <n v="0"/>
    <m/>
    <d v="2023-06-27T00:00:00"/>
  </r>
  <r>
    <n v="900169638"/>
    <s v="MEDICINA INTEGRAL EN CASA "/>
    <s v="FE"/>
    <n v="44049"/>
    <s v="FE"/>
    <n v="44049"/>
    <s v="FE_44049"/>
    <s v="900169638_FE_44049"/>
    <d v="2022-08-26T00:00:00"/>
    <n v="176400"/>
    <n v="176400"/>
    <s v="B)Factura sin saldo ERP/conciliar diferencia valor de factura"/>
    <x v="1"/>
    <m/>
    <m/>
    <m/>
    <s v="OK"/>
    <n v="11352438"/>
    <n v="0"/>
    <n v="0"/>
    <n v="0"/>
    <n v="0"/>
    <m/>
    <n v="0"/>
    <m/>
    <n v="11352438"/>
    <n v="0"/>
    <m/>
    <m/>
    <m/>
    <m/>
    <m/>
    <n v="213348493649798"/>
    <m/>
    <d v="2022-08-26T00:00:00"/>
    <m/>
    <n v="2"/>
    <m/>
    <s v="SI"/>
    <n v="1"/>
    <n v="20220130"/>
    <n v="20220111"/>
    <n v="11352438"/>
    <n v="0"/>
    <m/>
    <d v="2023-06-27T00:00:00"/>
  </r>
  <r>
    <n v="900169638"/>
    <s v="MEDICINA INTEGRAL EN CASA "/>
    <s v="FE"/>
    <n v="84410"/>
    <s v="FE"/>
    <n v="84410"/>
    <s v="FE_84410"/>
    <s v="900169638_FE_84410"/>
    <d v="2023-03-31T00:00:00"/>
    <n v="38653"/>
    <n v="38653"/>
    <s v="B)Factura sin saldo ERP/conciliar diferencia valor de factura"/>
    <x v="1"/>
    <m/>
    <m/>
    <m/>
    <s v="OK"/>
    <n v="39442"/>
    <n v="0"/>
    <n v="0"/>
    <n v="0"/>
    <n v="0"/>
    <m/>
    <n v="0"/>
    <m/>
    <n v="39442"/>
    <n v="0"/>
    <m/>
    <m/>
    <m/>
    <m/>
    <m/>
    <n v="230848524007529"/>
    <m/>
    <d v="2023-03-31T00:00:00"/>
    <m/>
    <n v="2"/>
    <m/>
    <s v="SI"/>
    <n v="1"/>
    <n v="20230430"/>
    <n v="20230419"/>
    <n v="39442"/>
    <n v="0"/>
    <m/>
    <d v="2023-06-27T00:00:00"/>
  </r>
  <r>
    <n v="900169638"/>
    <s v="MEDICINA INTEGRAL EN CASA "/>
    <s v="FE"/>
    <n v="84413"/>
    <s v="FE"/>
    <n v="84413"/>
    <s v="FE_84413"/>
    <s v="900169638_FE_84413"/>
    <d v="2023-03-31T00:00:00"/>
    <n v="60905"/>
    <n v="60905"/>
    <s v="B)Factura sin saldo ERP/conciliar diferencia valor de factura"/>
    <x v="1"/>
    <m/>
    <m/>
    <m/>
    <s v="OK"/>
    <n v="62148"/>
    <n v="0"/>
    <n v="0"/>
    <n v="0"/>
    <n v="0"/>
    <m/>
    <n v="0"/>
    <m/>
    <n v="62148"/>
    <n v="0"/>
    <m/>
    <m/>
    <m/>
    <m/>
    <m/>
    <n v="230618544617080"/>
    <m/>
    <d v="2023-03-31T00:00:00"/>
    <m/>
    <n v="2"/>
    <m/>
    <s v="SI"/>
    <n v="1"/>
    <n v="20230430"/>
    <n v="20230419"/>
    <n v="62148"/>
    <n v="0"/>
    <m/>
    <d v="2023-06-27T00:00:00"/>
  </r>
  <r>
    <n v="900169638"/>
    <s v="MEDICINA INTEGRAL EN CASA "/>
    <s v="FE"/>
    <n v="84415"/>
    <s v="FE"/>
    <n v="84415"/>
    <s v="FE_84415"/>
    <s v="900169638_FE_84415"/>
    <d v="2023-03-31T00:00:00"/>
    <n v="1340230"/>
    <n v="1340230"/>
    <s v="B)Factura sin saldo ERP/conciliar diferencia valor de factura"/>
    <x v="1"/>
    <m/>
    <m/>
    <m/>
    <s v="OK"/>
    <n v="1367582"/>
    <n v="0"/>
    <n v="0"/>
    <n v="0"/>
    <n v="0"/>
    <m/>
    <n v="0"/>
    <m/>
    <n v="1367582"/>
    <n v="0"/>
    <m/>
    <m/>
    <m/>
    <m/>
    <m/>
    <n v="230618544522551"/>
    <m/>
    <d v="2023-03-31T00:00:00"/>
    <m/>
    <n v="2"/>
    <m/>
    <s v="SI"/>
    <n v="1"/>
    <n v="20230430"/>
    <n v="20230419"/>
    <n v="1367582"/>
    <n v="0"/>
    <m/>
    <d v="2023-06-27T00:00:00"/>
  </r>
  <r>
    <n v="900169638"/>
    <s v="MEDICINA INTEGRAL EN CASA "/>
    <s v="FE"/>
    <n v="84418"/>
    <s v="FE"/>
    <n v="84418"/>
    <s v="FE_84418"/>
    <s v="900169638_FE_84418"/>
    <d v="2023-03-31T00:00:00"/>
    <n v="1008334"/>
    <n v="1008334"/>
    <s v="B)Factura sin saldo ERP/conciliar diferencia valor de factura"/>
    <x v="1"/>
    <m/>
    <m/>
    <m/>
    <s v="OK"/>
    <n v="1028912"/>
    <n v="0"/>
    <n v="0"/>
    <n v="0"/>
    <n v="0"/>
    <m/>
    <n v="0"/>
    <m/>
    <n v="1028912"/>
    <n v="0"/>
    <m/>
    <m/>
    <m/>
    <m/>
    <m/>
    <n v="230618544526978"/>
    <m/>
    <d v="2023-03-31T00:00:00"/>
    <m/>
    <n v="2"/>
    <m/>
    <s v="SI"/>
    <n v="1"/>
    <n v="20230430"/>
    <n v="20230419"/>
    <n v="1028912"/>
    <n v="0"/>
    <m/>
    <d v="2023-06-27T00:00:00"/>
  </r>
  <r>
    <n v="900169638"/>
    <s v="MEDICINA INTEGRAL EN CASA "/>
    <s v="FE"/>
    <n v="84420"/>
    <s v="FE"/>
    <n v="84420"/>
    <s v="FE_84420"/>
    <s v="900169638_FE_84420"/>
    <d v="2023-03-31T00:00:00"/>
    <n v="4872027"/>
    <n v="4872027"/>
    <s v="B)Factura sin saldo ERP/conciliar diferencia valor de factura"/>
    <x v="1"/>
    <m/>
    <m/>
    <m/>
    <s v="OK"/>
    <n v="4971456"/>
    <n v="0"/>
    <n v="0"/>
    <n v="0"/>
    <n v="0"/>
    <m/>
    <n v="0"/>
    <m/>
    <n v="4971456"/>
    <n v="0"/>
    <m/>
    <m/>
    <m/>
    <m/>
    <m/>
    <n v="230618544536824"/>
    <m/>
    <d v="2023-03-31T00:00:00"/>
    <m/>
    <n v="2"/>
    <m/>
    <s v="SI"/>
    <n v="1"/>
    <n v="20230430"/>
    <n v="20230419"/>
    <n v="4971456"/>
    <n v="0"/>
    <m/>
    <d v="2023-06-27T00:00:00"/>
  </r>
  <r>
    <n v="900169638"/>
    <s v="MEDICINA INTEGRAL EN CASA "/>
    <s v="FE"/>
    <n v="85292"/>
    <s v="FE"/>
    <n v="85292"/>
    <s v="FE_85292"/>
    <s v="900169638_FE_85292"/>
    <d v="2023-03-31T00:00:00"/>
    <n v="4979633"/>
    <n v="4979633"/>
    <s v="B)Factura sin saldo ERP/conciliar diferencia valor de factura"/>
    <x v="1"/>
    <m/>
    <m/>
    <m/>
    <s v="OK"/>
    <n v="5081258"/>
    <n v="0"/>
    <n v="0"/>
    <n v="0"/>
    <n v="0"/>
    <m/>
    <n v="0"/>
    <m/>
    <n v="5081258"/>
    <n v="0"/>
    <m/>
    <m/>
    <m/>
    <m/>
    <m/>
    <n v="230618544538099"/>
    <m/>
    <d v="2023-03-31T00:00:00"/>
    <m/>
    <n v="2"/>
    <m/>
    <s v="SI"/>
    <n v="1"/>
    <n v="20230430"/>
    <n v="20230419"/>
    <n v="5081258"/>
    <n v="0"/>
    <m/>
    <d v="2023-06-27T00:00:00"/>
  </r>
  <r>
    <n v="900169638"/>
    <s v="MEDICINA INTEGRAL EN CASA "/>
    <s v="FE"/>
    <n v="85294"/>
    <s v="FE"/>
    <n v="85294"/>
    <s v="FE_85294"/>
    <s v="900169638_FE_85294"/>
    <d v="2023-03-31T00:00:00"/>
    <n v="381307"/>
    <n v="381307"/>
    <s v="B)Factura sin saldo ERP/conciliar diferencia valor de factura"/>
    <x v="1"/>
    <m/>
    <m/>
    <m/>
    <s v="OK"/>
    <n v="389089"/>
    <n v="0"/>
    <n v="0"/>
    <n v="0"/>
    <n v="0"/>
    <m/>
    <n v="0"/>
    <m/>
    <n v="389089"/>
    <n v="0"/>
    <m/>
    <m/>
    <m/>
    <m/>
    <m/>
    <n v="230848516287136"/>
    <m/>
    <d v="2023-03-31T00:00:00"/>
    <m/>
    <n v="2"/>
    <m/>
    <s v="SI"/>
    <n v="1"/>
    <n v="20230430"/>
    <n v="20230419"/>
    <n v="389089"/>
    <n v="0"/>
    <m/>
    <d v="2023-06-27T00:00:00"/>
  </r>
  <r>
    <n v="900169638"/>
    <s v="MEDICINA INTEGRAL EN CASA "/>
    <s v="FE"/>
    <n v="87032"/>
    <s v="FE"/>
    <n v="87032"/>
    <s v="FE_87032"/>
    <s v="900169638_FE_87032"/>
    <d v="2023-04-30T00:00:00"/>
    <n v="803471"/>
    <n v="803471"/>
    <s v="B)Factura sin saldo ERP/conciliar diferencia valor de factura"/>
    <x v="1"/>
    <m/>
    <m/>
    <m/>
    <s v="OK"/>
    <n v="819868"/>
    <n v="0"/>
    <n v="0"/>
    <n v="0"/>
    <n v="0"/>
    <m/>
    <n v="0"/>
    <m/>
    <n v="819868"/>
    <n v="0"/>
    <m/>
    <m/>
    <m/>
    <m/>
    <m/>
    <n v="230938544404000"/>
    <m/>
    <d v="2023-04-30T00:00:00"/>
    <m/>
    <n v="2"/>
    <m/>
    <s v="SI"/>
    <n v="1"/>
    <n v="20230530"/>
    <n v="20230522"/>
    <n v="819868"/>
    <n v="0"/>
    <m/>
    <d v="2023-06-27T00:00:00"/>
  </r>
  <r>
    <n v="900169638"/>
    <s v="MEDICINA INTEGRAL EN CASA "/>
    <s v="FE"/>
    <n v="87033"/>
    <s v="FE"/>
    <n v="87033"/>
    <s v="FE_87033"/>
    <s v="900169638_FE_87033"/>
    <d v="2023-04-30T00:00:00"/>
    <n v="505943"/>
    <n v="505943"/>
    <s v="B)Factura sin saldo ERP/conciliar diferencia valor de factura"/>
    <x v="1"/>
    <m/>
    <m/>
    <m/>
    <s v="OK"/>
    <n v="516268"/>
    <n v="0"/>
    <n v="0"/>
    <n v="0"/>
    <n v="0"/>
    <m/>
    <n v="0"/>
    <m/>
    <n v="516268"/>
    <n v="0"/>
    <m/>
    <m/>
    <m/>
    <m/>
    <m/>
    <n v="230938544377548"/>
    <m/>
    <d v="2023-04-30T00:00:00"/>
    <m/>
    <n v="2"/>
    <m/>
    <s v="SI"/>
    <n v="1"/>
    <n v="20230530"/>
    <n v="20230522"/>
    <n v="516268"/>
    <n v="0"/>
    <m/>
    <d v="2023-06-27T00:00:00"/>
  </r>
  <r>
    <n v="900169638"/>
    <s v="MEDICINA INTEGRAL EN CASA "/>
    <s v="FE"/>
    <n v="87034"/>
    <s v="FE"/>
    <n v="87034"/>
    <s v="FE_87034"/>
    <s v="900169638_FE_87034"/>
    <d v="2023-04-30T00:00:00"/>
    <n v="261172"/>
    <n v="261172"/>
    <s v="B)Factura sin saldo ERP/conciliar diferencia valor de factura"/>
    <x v="1"/>
    <m/>
    <m/>
    <m/>
    <s v="OK"/>
    <n v="266502"/>
    <n v="0"/>
    <n v="0"/>
    <n v="0"/>
    <n v="0"/>
    <m/>
    <n v="0"/>
    <m/>
    <n v="266502"/>
    <n v="0"/>
    <m/>
    <m/>
    <m/>
    <m/>
    <m/>
    <n v="230938544514717"/>
    <m/>
    <d v="2023-04-30T00:00:00"/>
    <m/>
    <n v="2"/>
    <m/>
    <s v="SI"/>
    <n v="1"/>
    <n v="20230530"/>
    <n v="20230522"/>
    <n v="266502"/>
    <n v="0"/>
    <m/>
    <d v="2023-06-27T00:00:00"/>
  </r>
  <r>
    <n v="900169638"/>
    <s v="MEDICINA INTEGRAL EN CASA "/>
    <s v="FE"/>
    <n v="87035"/>
    <s v="FE"/>
    <n v="87035"/>
    <s v="FE_87035"/>
    <s v="900169638_FE_87035"/>
    <d v="2023-04-30T00:00:00"/>
    <n v="767323"/>
    <n v="767323"/>
    <s v="B)Factura sin saldo ERP/conciliar diferencia valor de factura"/>
    <x v="1"/>
    <m/>
    <m/>
    <m/>
    <s v="OK"/>
    <n v="782983"/>
    <n v="0"/>
    <n v="0"/>
    <n v="0"/>
    <n v="0"/>
    <m/>
    <n v="0"/>
    <m/>
    <n v="782983"/>
    <n v="0"/>
    <m/>
    <m/>
    <m/>
    <m/>
    <m/>
    <n v="230938544384648"/>
    <m/>
    <d v="2023-04-30T00:00:00"/>
    <m/>
    <n v="2"/>
    <m/>
    <s v="SI"/>
    <n v="1"/>
    <n v="20230530"/>
    <n v="20230522"/>
    <n v="782983"/>
    <n v="0"/>
    <m/>
    <d v="2023-06-27T00:00:00"/>
  </r>
  <r>
    <n v="900169638"/>
    <s v="MEDICINA INTEGRAL EN CASA "/>
    <s v="FE"/>
    <n v="87036"/>
    <s v="FE"/>
    <n v="87036"/>
    <s v="FE_87036"/>
    <s v="900169638_FE_87036"/>
    <d v="2023-04-30T00:00:00"/>
    <n v="305676"/>
    <n v="305676"/>
    <s v="B)Factura sin saldo ERP/conciliar diferencia valor de factura"/>
    <x v="1"/>
    <m/>
    <m/>
    <m/>
    <s v="OK"/>
    <n v="311914"/>
    <n v="0"/>
    <n v="0"/>
    <n v="0"/>
    <n v="0"/>
    <m/>
    <n v="0"/>
    <m/>
    <n v="311914"/>
    <n v="0"/>
    <m/>
    <m/>
    <m/>
    <m/>
    <m/>
    <n v="230938544402057"/>
    <m/>
    <d v="2023-04-30T00:00:00"/>
    <m/>
    <n v="2"/>
    <m/>
    <s v="SI"/>
    <n v="1"/>
    <n v="20230530"/>
    <n v="20230522"/>
    <n v="311914"/>
    <n v="0"/>
    <m/>
    <d v="2023-06-27T00:00:00"/>
  </r>
  <r>
    <n v="900169638"/>
    <s v="MEDICINA INTEGRAL EN CASA "/>
    <s v="FE"/>
    <n v="87037"/>
    <s v="FE"/>
    <n v="87037"/>
    <s v="FE_87037"/>
    <s v="900169638_FE_87037"/>
    <d v="2023-04-30T00:00:00"/>
    <n v="5293219"/>
    <n v="5293219"/>
    <s v="B)Factura sin saldo ERP/conciliar diferencia valor de factura"/>
    <x v="1"/>
    <m/>
    <m/>
    <m/>
    <s v="OK"/>
    <n v="5401244"/>
    <n v="0"/>
    <n v="0"/>
    <n v="0"/>
    <n v="0"/>
    <m/>
    <n v="0"/>
    <m/>
    <n v="5401244"/>
    <n v="0"/>
    <m/>
    <m/>
    <m/>
    <m/>
    <m/>
    <n v="230938544516854"/>
    <m/>
    <d v="2023-04-30T00:00:00"/>
    <m/>
    <n v="2"/>
    <m/>
    <s v="SI"/>
    <n v="1"/>
    <n v="20230530"/>
    <n v="20230522"/>
    <n v="5401244"/>
    <n v="0"/>
    <m/>
    <d v="2023-06-27T00:00:00"/>
  </r>
  <r>
    <n v="900169638"/>
    <s v="MEDICINA INTEGRAL EN CASA "/>
    <s v="FE"/>
    <n v="88316"/>
    <s v="FE"/>
    <n v="88316"/>
    <s v="FE_88316"/>
    <s v="900169638_FE_88316"/>
    <d v="2023-04-30T00:00:00"/>
    <n v="5745730"/>
    <n v="5745730"/>
    <s v="B)Factura sin saldo ERP/conciliar diferencia valor de factura"/>
    <x v="1"/>
    <m/>
    <m/>
    <m/>
    <s v="OK"/>
    <n v="5862990"/>
    <n v="0"/>
    <n v="0"/>
    <n v="0"/>
    <n v="0"/>
    <m/>
    <n v="0"/>
    <m/>
    <n v="5862990"/>
    <n v="0"/>
    <m/>
    <m/>
    <m/>
    <m/>
    <m/>
    <n v="230938544516256"/>
    <m/>
    <d v="2023-04-30T00:00:00"/>
    <m/>
    <n v="2"/>
    <m/>
    <s v="SI"/>
    <n v="1"/>
    <n v="20230530"/>
    <n v="20230522"/>
    <n v="5862990"/>
    <n v="0"/>
    <m/>
    <d v="2023-06-27T00:00:00"/>
  </r>
  <r>
    <n v="900169638"/>
    <s v="MEDICINA INTEGRAL EN CASA "/>
    <s v="FE"/>
    <n v="88330"/>
    <s v="FE"/>
    <n v="88330"/>
    <s v="FE_88330"/>
    <s v="900169638_FE_88330"/>
    <d v="2023-04-30T00:00:00"/>
    <n v="1915939"/>
    <n v="1915939"/>
    <s v="B)Factura sin saldo ERP/conciliar diferencia valor de factura"/>
    <x v="1"/>
    <m/>
    <m/>
    <m/>
    <s v="OK"/>
    <n v="1955040"/>
    <n v="0"/>
    <n v="0"/>
    <n v="0"/>
    <n v="0"/>
    <m/>
    <n v="0"/>
    <m/>
    <n v="1955040"/>
    <n v="0"/>
    <m/>
    <m/>
    <m/>
    <m/>
    <m/>
    <n v="230938544413324"/>
    <m/>
    <d v="2023-04-30T00:00:00"/>
    <m/>
    <n v="2"/>
    <m/>
    <s v="SI"/>
    <n v="1"/>
    <n v="20230530"/>
    <n v="20230522"/>
    <n v="1955040"/>
    <n v="0"/>
    <m/>
    <d v="2023-06-27T00:00:00"/>
  </r>
  <r>
    <n v="900169638"/>
    <s v="MEDICINA INTEGRAL EN CASA "/>
    <s v="FE"/>
    <n v="79203"/>
    <s v="FE"/>
    <n v="79203"/>
    <s v="FE_79203"/>
    <s v="900169638_FE_79203"/>
    <d v="2023-01-31T00:00:00"/>
    <n v="808067"/>
    <n v="808067"/>
    <s v="B)Factura sin saldo ERP/conciliar diferencia valor de factura"/>
    <x v="1"/>
    <m/>
    <m/>
    <m/>
    <s v="OK"/>
    <n v="824558"/>
    <n v="0"/>
    <n v="0"/>
    <n v="0"/>
    <n v="0"/>
    <m/>
    <n v="0"/>
    <m/>
    <n v="824558"/>
    <n v="0"/>
    <m/>
    <m/>
    <m/>
    <m/>
    <m/>
    <n v="230028544510817"/>
    <m/>
    <d v="2023-01-31T00:00:00"/>
    <m/>
    <n v="2"/>
    <m/>
    <s v="SI"/>
    <n v="1"/>
    <n v="20230228"/>
    <n v="20230220"/>
    <n v="824558"/>
    <n v="0"/>
    <m/>
    <d v="2023-06-27T00:00:00"/>
  </r>
  <r>
    <n v="900169638"/>
    <s v="MEDICINA INTEGRAL EN CASA "/>
    <s v="FE"/>
    <n v="79204"/>
    <s v="FE"/>
    <n v="79204"/>
    <s v="FE_79204"/>
    <s v="900169638_FE_79204"/>
    <d v="2023-01-31T00:00:00"/>
    <n v="5299070"/>
    <n v="5299070"/>
    <s v="B)Factura sin saldo ERP/conciliar diferencia valor de factura"/>
    <x v="1"/>
    <m/>
    <m/>
    <m/>
    <s v="OK"/>
    <n v="5407214"/>
    <n v="0"/>
    <n v="0"/>
    <n v="0"/>
    <n v="0"/>
    <m/>
    <n v="0"/>
    <m/>
    <n v="5407214"/>
    <n v="0"/>
    <m/>
    <m/>
    <m/>
    <m/>
    <m/>
    <n v="230028544510501"/>
    <m/>
    <d v="2023-01-31T00:00:00"/>
    <m/>
    <n v="2"/>
    <m/>
    <s v="SI"/>
    <n v="1"/>
    <n v="20230228"/>
    <n v="20230220"/>
    <n v="5407214"/>
    <n v="0"/>
    <m/>
    <d v="2023-06-27T00:00:00"/>
  </r>
  <r>
    <n v="900169638"/>
    <s v="MEDICINA INTEGRAL EN CASA "/>
    <s v="FE"/>
    <n v="79837"/>
    <s v="FE"/>
    <n v="79837"/>
    <s v="FE_79837"/>
    <s v="900169638_FE_79837"/>
    <d v="2023-01-31T00:00:00"/>
    <n v="5937255"/>
    <n v="5937255"/>
    <s v="B)Factura sin saldo ERP/conciliar diferencia valor de factura"/>
    <x v="1"/>
    <m/>
    <m/>
    <m/>
    <s v="OK"/>
    <n v="6058423"/>
    <n v="0"/>
    <n v="0"/>
    <n v="0"/>
    <n v="0"/>
    <m/>
    <n v="0"/>
    <m/>
    <n v="6058423"/>
    <n v="0"/>
    <m/>
    <m/>
    <m/>
    <m/>
    <m/>
    <n v="230028544508116"/>
    <m/>
    <d v="2023-01-31T00:00:00"/>
    <m/>
    <n v="2"/>
    <m/>
    <s v="SI"/>
    <n v="1"/>
    <n v="20230228"/>
    <n v="20230220"/>
    <n v="6058423"/>
    <n v="0"/>
    <m/>
    <d v="2023-06-27T00:00:00"/>
  </r>
  <r>
    <n v="900169638"/>
    <s v="MEDICINA INTEGRAL EN CASA "/>
    <s v="FE"/>
    <n v="81711"/>
    <s v="FE"/>
    <n v="81711"/>
    <s v="FE_81711"/>
    <s v="900169638_FE_81711"/>
    <d v="2023-02-28T00:00:00"/>
    <n v="986082"/>
    <n v="986082"/>
    <s v="B)Factura sin saldo ERP/conciliar diferencia valor de factura"/>
    <x v="1"/>
    <m/>
    <m/>
    <m/>
    <s v="OK"/>
    <n v="1006206"/>
    <n v="0"/>
    <n v="0"/>
    <n v="0"/>
    <n v="0"/>
    <m/>
    <n v="0"/>
    <m/>
    <n v="1006206"/>
    <n v="0"/>
    <m/>
    <m/>
    <m/>
    <m/>
    <m/>
    <n v="230338544273059"/>
    <m/>
    <d v="2023-02-28T00:00:00"/>
    <m/>
    <n v="2"/>
    <m/>
    <s v="SI"/>
    <n v="1"/>
    <n v="20230530"/>
    <n v="20230521"/>
    <n v="1006206"/>
    <n v="0"/>
    <m/>
    <d v="2023-06-27T00:00:00"/>
  </r>
  <r>
    <n v="900169638"/>
    <s v="MEDICINA INTEGRAL EN CASA "/>
    <s v="FE"/>
    <n v="81712"/>
    <s v="FE"/>
    <n v="81712"/>
    <s v="FE_81712"/>
    <s v="900169638_FE_81712"/>
    <d v="2023-02-28T00:00:00"/>
    <n v="1084492"/>
    <n v="1084492"/>
    <s v="B)Factura sin saldo ERP/conciliar diferencia valor de factura"/>
    <x v="1"/>
    <m/>
    <m/>
    <m/>
    <s v="OK"/>
    <n v="1106624"/>
    <n v="0"/>
    <n v="0"/>
    <n v="0"/>
    <n v="0"/>
    <m/>
    <n v="0"/>
    <m/>
    <n v="1106624"/>
    <n v="0"/>
    <m/>
    <m/>
    <m/>
    <m/>
    <m/>
    <n v="230338544259288"/>
    <m/>
    <d v="2023-02-28T00:00:00"/>
    <m/>
    <n v="2"/>
    <m/>
    <s v="SI"/>
    <n v="1"/>
    <n v="20230530"/>
    <n v="20230521"/>
    <n v="1106624"/>
    <n v="0"/>
    <m/>
    <d v="2023-06-27T00:00:00"/>
  </r>
  <r>
    <n v="900169638"/>
    <s v="MEDICINA INTEGRAL EN CASA "/>
    <s v="FE"/>
    <n v="81713"/>
    <s v="FE"/>
    <n v="81713"/>
    <s v="FE_81713"/>
    <s v="900169638_FE_81713"/>
    <d v="2023-02-28T00:00:00"/>
    <n v="1366243"/>
    <n v="1366243"/>
    <s v="B)Factura sin saldo ERP/conciliar diferencia valor de factura"/>
    <x v="1"/>
    <m/>
    <m/>
    <m/>
    <s v="OK"/>
    <n v="1394126"/>
    <n v="0"/>
    <n v="0"/>
    <n v="0"/>
    <n v="0"/>
    <m/>
    <n v="0"/>
    <m/>
    <n v="1394126"/>
    <n v="0"/>
    <m/>
    <m/>
    <m/>
    <m/>
    <m/>
    <n v="230338544262079"/>
    <m/>
    <d v="2023-02-28T00:00:00"/>
    <m/>
    <n v="2"/>
    <m/>
    <s v="SI"/>
    <n v="1"/>
    <n v="20230530"/>
    <n v="20230521"/>
    <n v="1394126"/>
    <n v="0"/>
    <m/>
    <d v="2023-06-27T00:00:00"/>
  </r>
  <r>
    <n v="900169638"/>
    <s v="MEDICINA INTEGRAL EN CASA "/>
    <s v="FE"/>
    <n v="81714"/>
    <s v="FE"/>
    <n v="81714"/>
    <s v="FE_81714"/>
    <s v="900169638_FE_81714"/>
    <d v="2023-02-28T00:00:00"/>
    <n v="38653"/>
    <n v="38653"/>
    <s v="B)Factura sin saldo ERP/conciliar diferencia valor de factura"/>
    <x v="1"/>
    <m/>
    <m/>
    <m/>
    <s v="OK"/>
    <n v="39442"/>
    <n v="0"/>
    <n v="0"/>
    <n v="0"/>
    <n v="0"/>
    <m/>
    <n v="0"/>
    <m/>
    <n v="39442"/>
    <n v="0"/>
    <m/>
    <m/>
    <m/>
    <m/>
    <m/>
    <n v="230548554559139"/>
    <m/>
    <d v="2023-02-28T00:00:00"/>
    <m/>
    <n v="2"/>
    <m/>
    <s v="SI"/>
    <n v="1"/>
    <n v="20230530"/>
    <n v="20230521"/>
    <n v="39442"/>
    <n v="0"/>
    <m/>
    <d v="2023-06-27T00:00:00"/>
  </r>
  <r>
    <n v="900169638"/>
    <s v="MEDICINA INTEGRAL EN CASA "/>
    <s v="FE"/>
    <n v="81715"/>
    <s v="FE"/>
    <n v="81715"/>
    <s v="FE_81715"/>
    <s v="900169638_FE_81715"/>
    <d v="2023-02-28T00:00:00"/>
    <n v="3846086"/>
    <n v="3846086"/>
    <s v="C)Glosas total pendiente por respuesta de IPS/conciliar diferencia valor de factura"/>
    <x v="3"/>
    <m/>
    <m/>
    <m/>
    <s v="OK"/>
    <n v="3924578"/>
    <n v="0"/>
    <n v="0"/>
    <n v="0"/>
    <n v="0"/>
    <s v="GLOSA"/>
    <n v="39442"/>
    <s v="AUT SE DEVUELVE 821 SOPORTE FACTURA MULTIUSUARIO LA AUTORIZACION 230338544267440 YA FUE CANCELADA EN LA FACTURA FE 82884LA CUAL FACTURAN #1 Y NO SE PUEDE PAGAR UNA AUTORIZACION A 2 CUENTAS DIFERENTES SE DEBE FACTURAR TODO EL SERVICIO AUTORIRIZADO EN LA MISMA FACTURA PARA PODER CURZAR LA AUT EL SISTMEA NO PERMITE PAGAR UNA AUT YA PAGA EN OTRA.MILENA"/>
    <n v="3885136"/>
    <n v="39442"/>
    <m/>
    <m/>
    <m/>
    <m/>
    <m/>
    <n v="230338544267440"/>
    <m/>
    <d v="2023-02-28T00:00:00"/>
    <m/>
    <n v="9"/>
    <m/>
    <s v="SI"/>
    <n v="1"/>
    <n v="21001231"/>
    <n v="20230521"/>
    <n v="3924578"/>
    <n v="0"/>
    <m/>
    <d v="2023-06-27T00:00:00"/>
  </r>
  <r>
    <n v="900169638"/>
    <s v="MEDICINA INTEGRAL EN CASA "/>
    <s v="FE"/>
    <n v="79838"/>
    <s v="FE"/>
    <n v="79838"/>
    <s v="FE_79838"/>
    <s v="900169638_FE_79838"/>
    <d v="2023-01-31T00:00:00"/>
    <n v="1405410"/>
    <n v="1405410"/>
    <s v="C)Glosas total pendiente por respuesta de IPS/conciliar diferencia valor de factura"/>
    <x v="4"/>
    <m/>
    <m/>
    <m/>
    <s v="OK"/>
    <n v="1434092"/>
    <n v="0"/>
    <n v="0"/>
    <n v="0"/>
    <n v="0"/>
    <s v="DEVOLUCION"/>
    <n v="1434092"/>
    <s v="TUTELA SE DEVUELV FACTURA LA AUTORIZACION 230206046530313 ESTA GENERADA PARA OTRO PRESTADOR REVISAR CON EL AREA ENCARGADA DE AUTORIZACIONES ESTA PARA NIT 900349416 MEDICINA DOMICILIARIA. NO SE PUEDE REALIZAR LA VALIDACION PARA PAGO.MILENA"/>
    <n v="0"/>
    <n v="1434092"/>
    <m/>
    <m/>
    <m/>
    <m/>
    <m/>
    <m/>
    <m/>
    <d v="2023-01-31T00:00:00"/>
    <m/>
    <n v="9"/>
    <m/>
    <s v="SI"/>
    <n v="1"/>
    <n v="21001231"/>
    <n v="20230220"/>
    <n v="1434092"/>
    <n v="0"/>
    <m/>
    <d v="2023-06-27T00:00:00"/>
  </r>
  <r>
    <n v="900169638"/>
    <s v="MEDICINA INTEGRAL EN CASA "/>
    <s v="FE"/>
    <n v="85293"/>
    <s v="FE"/>
    <n v="85293"/>
    <s v="FE_85293"/>
    <s v="900169638_FE_85293"/>
    <d v="2023-03-31T00:00:00"/>
    <n v="1469292"/>
    <n v="1469292"/>
    <s v="C)Glosas total pendiente por respuesta de IPS/conciliar diferencia valor de factura"/>
    <x v="4"/>
    <m/>
    <m/>
    <m/>
    <s v="OK"/>
    <n v="1499278"/>
    <n v="0"/>
    <n v="0"/>
    <n v="0"/>
    <n v="0"/>
    <s v="DEVOLUCION"/>
    <n v="1499278"/>
    <s v="NO PBS SE DEVUELVE FACTURA NO PASA LA VALIDACION APTA PARA PAGO NO ESTA REPORTADA EN LA WEB SERVICE.MILENA"/>
    <n v="0"/>
    <n v="1499278"/>
    <m/>
    <m/>
    <m/>
    <m/>
    <m/>
    <m/>
    <m/>
    <d v="2023-03-31T00:00:00"/>
    <m/>
    <n v="9"/>
    <m/>
    <s v="SI"/>
    <n v="1"/>
    <n v="21001231"/>
    <n v="20230419"/>
    <n v="1499278"/>
    <n v="0"/>
    <m/>
    <d v="2023-06-27T00:00:00"/>
  </r>
  <r>
    <n v="900169638"/>
    <s v="MEDICINA INTEGRAL EN CASA "/>
    <s v="FE"/>
    <n v="82887"/>
    <s v="FE"/>
    <n v="82887"/>
    <s v="FE_82887"/>
    <s v="900169638_FE_82887"/>
    <d v="2023-02-28T00:00:00"/>
    <n v="1277646"/>
    <n v="1277646"/>
    <s v="C)Glosas total pendiente por respuesta de IPS/conciliar diferencia valor de factura"/>
    <x v="4"/>
    <m/>
    <m/>
    <m/>
    <s v="OK"/>
    <n v="1303720"/>
    <n v="0"/>
    <n v="0"/>
    <n v="0"/>
    <n v="0"/>
    <s v="DEVOLUCION"/>
    <n v="1303720"/>
    <s v="NO PBS SE DEVUELVE FACTURA VALIDAR NO REPORTADA ENLA WED SERVICE NO SALE APTA PARA PAGO.MILENA"/>
    <n v="0"/>
    <n v="1303720"/>
    <m/>
    <m/>
    <m/>
    <m/>
    <m/>
    <m/>
    <m/>
    <d v="2023-02-28T00:00:00"/>
    <m/>
    <n v="9"/>
    <m/>
    <s v="SI"/>
    <n v="1"/>
    <n v="21001231"/>
    <n v="20230521"/>
    <n v="1303720"/>
    <n v="0"/>
    <m/>
    <d v="2023-06-27T00:00:00"/>
  </r>
  <r>
    <n v="900169638"/>
    <s v="MEDICINA INTEGRAL EN CASA "/>
    <s v="FE"/>
    <n v="76739"/>
    <s v="FE"/>
    <n v="76739"/>
    <s v="FE_76739"/>
    <s v="900169638_FE_76739"/>
    <d v="2022-12-31T00:00:00"/>
    <n v="1533175"/>
    <n v="1533175"/>
    <s v="C)Glosas total pendiente por respuesta de IPS/conciliar diferencia valor de factura"/>
    <x v="4"/>
    <m/>
    <m/>
    <m/>
    <s v="OK"/>
    <n v="1564464"/>
    <n v="0"/>
    <n v="0"/>
    <n v="0"/>
    <n v="0"/>
    <s v="DEVOLUCION"/>
    <n v="1564464"/>
    <s v="AUT SE DEVUELVE FACTURA GESTIONAR CON EL AREA ENCARGADA DE AUTORIZACIONES ENVIAN NAP 22315606851240 NO EXITE EN SISTEMAY NO HAY GNEERADO AUT DE 15 DIGITOS PARA ESTE SERVICIO.MILENA"/>
    <n v="0"/>
    <n v="1564464"/>
    <m/>
    <m/>
    <m/>
    <m/>
    <m/>
    <m/>
    <m/>
    <d v="2022-12-31T00:00:00"/>
    <m/>
    <n v="9"/>
    <m/>
    <s v="SI"/>
    <n v="1"/>
    <n v="21001231"/>
    <n v="20230110"/>
    <n v="1564464"/>
    <n v="0"/>
    <m/>
    <d v="2023-06-27T00:00:00"/>
  </r>
  <r>
    <n v="900169638"/>
    <s v="MEDICINA INTEGRAL EN CASA "/>
    <s v="FE"/>
    <n v="74695"/>
    <s v="FE"/>
    <n v="74695"/>
    <s v="FE_74695"/>
    <s v="900169638_FE_74695"/>
    <d v="2022-11-30T00:00:00"/>
    <n v="1436954"/>
    <n v="1436954"/>
    <s v="C)Glosas total pendiente por respuesta de IPS/conciliar diferencia valor de factura"/>
    <x v="4"/>
    <m/>
    <m/>
    <m/>
    <s v="OK"/>
    <n v="1466280"/>
    <n v="0"/>
    <n v="0"/>
    <n v="0"/>
    <n v="0"/>
    <s v="DEVOLUCION"/>
    <n v="1466280"/>
    <s v="AUT SE DEVUELVE FACTURA LA AUTORIZACION QUE ENVIAN223158538583966  ESTA GENERADA PARA OTRO PRESTADOR NIT900348416 MEDICINA DOMICILIAR DE COLOMBIA SAS GESTIONAR LA AUTORIAZACION CON EL AREA ENCARGADA.MILENA"/>
    <n v="0"/>
    <n v="1466280"/>
    <m/>
    <m/>
    <m/>
    <m/>
    <m/>
    <m/>
    <m/>
    <d v="2022-11-30T00:00:00"/>
    <m/>
    <n v="9"/>
    <m/>
    <s v="SI"/>
    <n v="1"/>
    <n v="21001231"/>
    <n v="20221219"/>
    <n v="1466280"/>
    <n v="0"/>
    <m/>
    <d v="2023-06-27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8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9" firstHeaderRow="0" firstDataRow="1" firstDataCol="1"/>
  <pivotFields count="46">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6">
        <item x="2"/>
        <item x="4"/>
        <item x="1"/>
        <item x="0"/>
        <item x="3"/>
        <item t="default"/>
      </items>
    </pivotField>
    <pivotField showAll="0"/>
    <pivotField showAll="0"/>
    <pivotField showAll="0"/>
    <pivotField showAll="0"/>
    <pivotField numFmtId="41" showAll="0"/>
    <pivotField numFmtId="41" showAll="0"/>
    <pivotField numFmtId="41" showAll="0"/>
    <pivotField numFmtId="41" showAll="0"/>
    <pivotField numFmtId="41" showAll="0"/>
    <pivotField showAll="0"/>
    <pivotField numFmtId="41" showAll="0"/>
    <pivotField showAll="0"/>
    <pivotField numFmtId="41" showAll="0"/>
    <pivotField numFmtId="4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numFmtId="14" showAll="0"/>
  </pivotFields>
  <rowFields count="1">
    <field x="12"/>
  </rowFields>
  <rowItems count="6">
    <i>
      <x/>
    </i>
    <i>
      <x v="1"/>
    </i>
    <i>
      <x v="2"/>
    </i>
    <i>
      <x v="3"/>
    </i>
    <i>
      <x v="4"/>
    </i>
    <i t="grand">
      <x/>
    </i>
  </rowItems>
  <colFields count="1">
    <field x="-2"/>
  </colFields>
  <colItems count="2">
    <i>
      <x/>
    </i>
    <i i="1">
      <x v="1"/>
    </i>
  </colItems>
  <dataFields count="2">
    <dataField name=" CANT FACT" fld="10" subtotal="count" baseField="12" baseItem="0"/>
    <dataField name=" SALDO_FACT_IPS" fld="10" baseField="0" baseItem="0" numFmtId="41"/>
  </dataFields>
  <formats count="1">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showGridLines="0" topLeftCell="A33" zoomScale="120" zoomScaleNormal="120" workbookViewId="0">
      <selection activeCell="C42" sqref="C42"/>
    </sheetView>
  </sheetViews>
  <sheetFormatPr baseColWidth="10" defaultRowHeight="15" x14ac:dyDescent="0.25"/>
  <cols>
    <col min="2" max="2" width="9.5703125" customWidth="1"/>
    <col min="3" max="3" width="9" customWidth="1"/>
    <col min="4" max="4" width="8.85546875" customWidth="1"/>
    <col min="5" max="5" width="13.42578125" customWidth="1"/>
    <col min="6" max="6" width="9.28515625" bestFit="1" customWidth="1"/>
    <col min="7" max="7" width="19.28515625" customWidth="1"/>
    <col min="8" max="8" width="14.7109375" customWidth="1"/>
    <col min="9" max="9" width="15.7109375" bestFit="1" customWidth="1"/>
    <col min="10" max="10" width="11.42578125"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900169638</v>
      </c>
      <c r="B2" s="1" t="s">
        <v>11</v>
      </c>
      <c r="C2" s="1" t="s">
        <v>12</v>
      </c>
      <c r="D2" s="5">
        <v>44049</v>
      </c>
      <c r="E2" s="6">
        <v>44799</v>
      </c>
      <c r="F2" s="1" t="s">
        <v>16</v>
      </c>
      <c r="G2" s="7">
        <v>176400</v>
      </c>
      <c r="H2" s="8">
        <v>176400</v>
      </c>
      <c r="I2" s="4" t="s">
        <v>13</v>
      </c>
      <c r="J2" s="4" t="s">
        <v>14</v>
      </c>
      <c r="K2" s="4" t="s">
        <v>15</v>
      </c>
    </row>
    <row r="3" spans="1:11" x14ac:dyDescent="0.25">
      <c r="A3" s="1">
        <v>900169638</v>
      </c>
      <c r="B3" s="1" t="s">
        <v>11</v>
      </c>
      <c r="C3" s="1" t="s">
        <v>12</v>
      </c>
      <c r="D3" s="5">
        <v>62173</v>
      </c>
      <c r="E3" s="6">
        <v>44921</v>
      </c>
      <c r="F3" s="1" t="s">
        <v>16</v>
      </c>
      <c r="G3" s="7">
        <v>191525</v>
      </c>
      <c r="H3" s="8">
        <v>191525</v>
      </c>
      <c r="I3" s="4" t="s">
        <v>13</v>
      </c>
      <c r="J3" s="4" t="s">
        <v>14</v>
      </c>
      <c r="K3" s="4" t="s">
        <v>15</v>
      </c>
    </row>
    <row r="4" spans="1:11" x14ac:dyDescent="0.25">
      <c r="A4" s="1">
        <v>900169638</v>
      </c>
      <c r="B4" s="1" t="s">
        <v>11</v>
      </c>
      <c r="C4" s="1" t="s">
        <v>12</v>
      </c>
      <c r="D4" s="5">
        <v>67924</v>
      </c>
      <c r="E4" s="6">
        <v>45042</v>
      </c>
      <c r="F4" s="1" t="s">
        <v>16</v>
      </c>
      <c r="G4" s="7">
        <v>4569</v>
      </c>
      <c r="H4" s="8">
        <v>4569</v>
      </c>
      <c r="I4" s="4" t="s">
        <v>13</v>
      </c>
      <c r="J4" s="4" t="s">
        <v>14</v>
      </c>
      <c r="K4" s="4" t="s">
        <v>15</v>
      </c>
    </row>
    <row r="5" spans="1:11" x14ac:dyDescent="0.25">
      <c r="A5" s="1">
        <v>900169638</v>
      </c>
      <c r="B5" s="1" t="s">
        <v>11</v>
      </c>
      <c r="C5" s="1" t="s">
        <v>12</v>
      </c>
      <c r="D5" s="5">
        <v>70916</v>
      </c>
      <c r="E5" s="6">
        <v>44865</v>
      </c>
      <c r="F5" s="1" t="s">
        <v>16</v>
      </c>
      <c r="G5" s="7">
        <v>808067</v>
      </c>
      <c r="H5" s="8">
        <v>808067</v>
      </c>
      <c r="I5" s="4" t="s">
        <v>13</v>
      </c>
      <c r="J5" s="4" t="s">
        <v>14</v>
      </c>
      <c r="K5" s="4" t="s">
        <v>15</v>
      </c>
    </row>
    <row r="6" spans="1:11" x14ac:dyDescent="0.25">
      <c r="A6" s="1">
        <v>900169638</v>
      </c>
      <c r="B6" s="1" t="s">
        <v>11</v>
      </c>
      <c r="C6" s="1" t="s">
        <v>12</v>
      </c>
      <c r="D6" s="5">
        <v>70919</v>
      </c>
      <c r="E6" s="6">
        <v>44865</v>
      </c>
      <c r="F6" s="1" t="s">
        <v>16</v>
      </c>
      <c r="G6" s="7">
        <v>808067</v>
      </c>
      <c r="H6" s="8">
        <v>808067</v>
      </c>
      <c r="I6" s="4" t="s">
        <v>13</v>
      </c>
      <c r="J6" s="4" t="s">
        <v>14</v>
      </c>
      <c r="K6" s="4" t="s">
        <v>15</v>
      </c>
    </row>
    <row r="7" spans="1:11" x14ac:dyDescent="0.25">
      <c r="A7" s="1">
        <v>900169638</v>
      </c>
      <c r="B7" s="1" t="s">
        <v>11</v>
      </c>
      <c r="C7" s="1" t="s">
        <v>12</v>
      </c>
      <c r="D7" s="5">
        <v>73700</v>
      </c>
      <c r="E7" s="6">
        <v>44895</v>
      </c>
      <c r="F7" s="1" t="s">
        <v>16</v>
      </c>
      <c r="G7" s="7">
        <v>5448451</v>
      </c>
      <c r="H7" s="8">
        <v>5448451</v>
      </c>
      <c r="I7" s="4" t="s">
        <v>13</v>
      </c>
      <c r="J7" s="4" t="s">
        <v>14</v>
      </c>
      <c r="K7" s="4" t="s">
        <v>15</v>
      </c>
    </row>
    <row r="8" spans="1:11" x14ac:dyDescent="0.25">
      <c r="A8" s="1">
        <v>900169638</v>
      </c>
      <c r="B8" s="1" t="s">
        <v>11</v>
      </c>
      <c r="C8" s="1" t="s">
        <v>12</v>
      </c>
      <c r="D8" s="5">
        <v>74691</v>
      </c>
      <c r="E8" s="6">
        <v>44895</v>
      </c>
      <c r="F8" s="1" t="s">
        <v>16</v>
      </c>
      <c r="G8" s="7">
        <v>5745730</v>
      </c>
      <c r="H8" s="8">
        <v>5745730</v>
      </c>
      <c r="I8" s="4" t="s">
        <v>13</v>
      </c>
      <c r="J8" s="4" t="s">
        <v>14</v>
      </c>
      <c r="K8" s="4" t="s">
        <v>15</v>
      </c>
    </row>
    <row r="9" spans="1:11" x14ac:dyDescent="0.25">
      <c r="A9" s="1">
        <v>900169638</v>
      </c>
      <c r="B9" s="1" t="s">
        <v>11</v>
      </c>
      <c r="C9" s="1" t="s">
        <v>12</v>
      </c>
      <c r="D9" s="5">
        <v>74695</v>
      </c>
      <c r="E9" s="6">
        <v>44895</v>
      </c>
      <c r="F9" s="1" t="s">
        <v>16</v>
      </c>
      <c r="G9" s="7">
        <v>1436954</v>
      </c>
      <c r="H9" s="8">
        <v>1436954</v>
      </c>
      <c r="I9" s="4" t="s">
        <v>13</v>
      </c>
      <c r="J9" s="4" t="s">
        <v>14</v>
      </c>
      <c r="K9" s="4" t="s">
        <v>15</v>
      </c>
    </row>
    <row r="10" spans="1:11" x14ac:dyDescent="0.25">
      <c r="A10" s="1">
        <v>900169638</v>
      </c>
      <c r="B10" s="1" t="s">
        <v>11</v>
      </c>
      <c r="C10" s="1" t="s">
        <v>12</v>
      </c>
      <c r="D10" s="5">
        <v>76667</v>
      </c>
      <c r="E10" s="6">
        <v>44926</v>
      </c>
      <c r="F10" s="1" t="s">
        <v>16</v>
      </c>
      <c r="G10" s="7">
        <v>914415</v>
      </c>
      <c r="H10" s="8">
        <v>914415</v>
      </c>
      <c r="I10" s="4" t="s">
        <v>13</v>
      </c>
      <c r="J10" s="4" t="s">
        <v>14</v>
      </c>
      <c r="K10" s="4" t="s">
        <v>15</v>
      </c>
    </row>
    <row r="11" spans="1:11" x14ac:dyDescent="0.25">
      <c r="A11" s="1">
        <v>900169638</v>
      </c>
      <c r="B11" s="1" t="s">
        <v>11</v>
      </c>
      <c r="C11" s="1" t="s">
        <v>12</v>
      </c>
      <c r="D11" s="5">
        <v>76669</v>
      </c>
      <c r="E11" s="6">
        <v>44926</v>
      </c>
      <c r="F11" s="1" t="s">
        <v>16</v>
      </c>
      <c r="G11" s="7">
        <v>712060</v>
      </c>
      <c r="H11" s="8">
        <v>712060</v>
      </c>
      <c r="I11" s="4" t="s">
        <v>13</v>
      </c>
      <c r="J11" s="4" t="s">
        <v>14</v>
      </c>
      <c r="K11" s="4" t="s">
        <v>15</v>
      </c>
    </row>
    <row r="12" spans="1:11" x14ac:dyDescent="0.25">
      <c r="A12" s="1">
        <v>900169638</v>
      </c>
      <c r="B12" s="1" t="s">
        <v>11</v>
      </c>
      <c r="C12" s="1" t="s">
        <v>12</v>
      </c>
      <c r="D12" s="5">
        <v>76672</v>
      </c>
      <c r="E12" s="6">
        <v>44926</v>
      </c>
      <c r="F12" s="1" t="s">
        <v>16</v>
      </c>
      <c r="G12" s="7">
        <v>767532</v>
      </c>
      <c r="H12" s="8">
        <v>767532</v>
      </c>
      <c r="I12" s="4" t="s">
        <v>13</v>
      </c>
      <c r="J12" s="4" t="s">
        <v>14</v>
      </c>
      <c r="K12" s="4" t="s">
        <v>15</v>
      </c>
    </row>
    <row r="13" spans="1:11" x14ac:dyDescent="0.25">
      <c r="A13" s="1">
        <v>900169638</v>
      </c>
      <c r="B13" s="1" t="s">
        <v>11</v>
      </c>
      <c r="C13" s="1" t="s">
        <v>12</v>
      </c>
      <c r="D13" s="5">
        <v>76676</v>
      </c>
      <c r="E13" s="6">
        <v>44926</v>
      </c>
      <c r="F13" s="1" t="s">
        <v>16</v>
      </c>
      <c r="G13" s="7">
        <v>5492955</v>
      </c>
      <c r="H13" s="8">
        <v>5492955</v>
      </c>
      <c r="I13" s="4" t="s">
        <v>13</v>
      </c>
      <c r="J13" s="4" t="s">
        <v>14</v>
      </c>
      <c r="K13" s="4" t="s">
        <v>15</v>
      </c>
    </row>
    <row r="14" spans="1:11" x14ac:dyDescent="0.25">
      <c r="A14" s="1">
        <v>900169638</v>
      </c>
      <c r="B14" s="1" t="s">
        <v>11</v>
      </c>
      <c r="C14" s="1" t="s">
        <v>12</v>
      </c>
      <c r="D14" s="5">
        <v>76739</v>
      </c>
      <c r="E14" s="6">
        <v>44926</v>
      </c>
      <c r="F14" s="1" t="s">
        <v>16</v>
      </c>
      <c r="G14" s="7">
        <v>1533175</v>
      </c>
      <c r="H14" s="8">
        <v>1533175</v>
      </c>
      <c r="I14" s="4" t="s">
        <v>13</v>
      </c>
      <c r="J14" s="4" t="s">
        <v>14</v>
      </c>
      <c r="K14" s="4" t="s">
        <v>15</v>
      </c>
    </row>
    <row r="15" spans="1:11" x14ac:dyDescent="0.25">
      <c r="A15" s="1">
        <v>900169638</v>
      </c>
      <c r="B15" s="1" t="s">
        <v>11</v>
      </c>
      <c r="C15" s="1" t="s">
        <v>12</v>
      </c>
      <c r="D15" s="5">
        <v>77747</v>
      </c>
      <c r="E15" s="6">
        <v>44926</v>
      </c>
      <c r="F15" s="1" t="s">
        <v>16</v>
      </c>
      <c r="G15" s="7">
        <v>5841527</v>
      </c>
      <c r="H15" s="8">
        <v>5841527</v>
      </c>
      <c r="I15" s="4" t="s">
        <v>13</v>
      </c>
      <c r="J15" s="4" t="s">
        <v>14</v>
      </c>
      <c r="K15" s="4" t="s">
        <v>15</v>
      </c>
    </row>
    <row r="16" spans="1:11" x14ac:dyDescent="0.25">
      <c r="A16" s="1">
        <v>900169638</v>
      </c>
      <c r="B16" s="1" t="s">
        <v>11</v>
      </c>
      <c r="C16" s="1" t="s">
        <v>12</v>
      </c>
      <c r="D16" s="5">
        <v>78080</v>
      </c>
      <c r="E16" s="6">
        <v>44926</v>
      </c>
      <c r="F16" s="1" t="s">
        <v>16</v>
      </c>
      <c r="G16" s="7">
        <v>178015</v>
      </c>
      <c r="H16" s="8">
        <v>178015</v>
      </c>
      <c r="I16" s="4" t="s">
        <v>13</v>
      </c>
      <c r="J16" s="4" t="s">
        <v>14</v>
      </c>
      <c r="K16" s="4" t="s">
        <v>15</v>
      </c>
    </row>
    <row r="17" spans="1:11" x14ac:dyDescent="0.25">
      <c r="A17" s="1">
        <v>900169638</v>
      </c>
      <c r="B17" s="1" t="s">
        <v>11</v>
      </c>
      <c r="C17" s="1" t="s">
        <v>12</v>
      </c>
      <c r="D17" s="5">
        <v>78923</v>
      </c>
      <c r="E17" s="6">
        <v>44951</v>
      </c>
      <c r="F17" s="1" t="s">
        <v>16</v>
      </c>
      <c r="G17" s="7">
        <v>1709947</v>
      </c>
      <c r="H17" s="8">
        <v>1709947</v>
      </c>
      <c r="I17" s="4" t="s">
        <v>13</v>
      </c>
      <c r="J17" s="4" t="s">
        <v>14</v>
      </c>
      <c r="K17" s="4" t="s">
        <v>15</v>
      </c>
    </row>
    <row r="18" spans="1:11" x14ac:dyDescent="0.25">
      <c r="A18" s="1">
        <v>900169638</v>
      </c>
      <c r="B18" s="1" t="s">
        <v>11</v>
      </c>
      <c r="C18" s="1" t="s">
        <v>12</v>
      </c>
      <c r="D18" s="5">
        <v>78924</v>
      </c>
      <c r="E18" s="6">
        <v>44951</v>
      </c>
      <c r="F18" s="1" t="s">
        <v>16</v>
      </c>
      <c r="G18" s="7">
        <v>617202</v>
      </c>
      <c r="H18" s="8">
        <v>617202</v>
      </c>
      <c r="I18" s="4" t="s">
        <v>13</v>
      </c>
      <c r="J18" s="4" t="s">
        <v>14</v>
      </c>
      <c r="K18" s="4" t="s">
        <v>15</v>
      </c>
    </row>
    <row r="19" spans="1:11" x14ac:dyDescent="0.25">
      <c r="A19" s="1">
        <v>900169638</v>
      </c>
      <c r="B19" s="1" t="s">
        <v>11</v>
      </c>
      <c r="C19" s="1" t="s">
        <v>12</v>
      </c>
      <c r="D19" s="5">
        <v>79201</v>
      </c>
      <c r="E19" s="6">
        <v>44957</v>
      </c>
      <c r="F19" s="1" t="s">
        <v>16</v>
      </c>
      <c r="G19" s="7">
        <v>795217</v>
      </c>
      <c r="H19" s="8">
        <v>795217</v>
      </c>
      <c r="I19" s="4" t="s">
        <v>13</v>
      </c>
      <c r="J19" s="4" t="s">
        <v>14</v>
      </c>
      <c r="K19" s="4" t="s">
        <v>15</v>
      </c>
    </row>
    <row r="20" spans="1:11" x14ac:dyDescent="0.25">
      <c r="A20" s="1">
        <v>900169638</v>
      </c>
      <c r="B20" s="1" t="s">
        <v>11</v>
      </c>
      <c r="C20" s="1" t="s">
        <v>12</v>
      </c>
      <c r="D20" s="5">
        <v>79202</v>
      </c>
      <c r="E20" s="6">
        <v>44957</v>
      </c>
      <c r="F20" s="1" t="s">
        <v>16</v>
      </c>
      <c r="G20" s="7">
        <v>1527016</v>
      </c>
      <c r="H20" s="8">
        <v>1527016</v>
      </c>
      <c r="I20" s="4" t="s">
        <v>13</v>
      </c>
      <c r="J20" s="4" t="s">
        <v>14</v>
      </c>
      <c r="K20" s="4" t="s">
        <v>15</v>
      </c>
    </row>
    <row r="21" spans="1:11" x14ac:dyDescent="0.25">
      <c r="A21" s="1">
        <v>900169638</v>
      </c>
      <c r="B21" s="1" t="s">
        <v>11</v>
      </c>
      <c r="C21" s="1" t="s">
        <v>12</v>
      </c>
      <c r="D21" s="5">
        <v>79203</v>
      </c>
      <c r="E21" s="6">
        <v>44957</v>
      </c>
      <c r="F21" s="1" t="s">
        <v>16</v>
      </c>
      <c r="G21" s="7">
        <v>808067</v>
      </c>
      <c r="H21" s="8">
        <v>808067</v>
      </c>
      <c r="I21" s="4" t="s">
        <v>13</v>
      </c>
      <c r="J21" s="4" t="s">
        <v>14</v>
      </c>
      <c r="K21" s="4" t="s">
        <v>15</v>
      </c>
    </row>
    <row r="22" spans="1:11" x14ac:dyDescent="0.25">
      <c r="A22" s="1">
        <v>900169638</v>
      </c>
      <c r="B22" s="1" t="s">
        <v>11</v>
      </c>
      <c r="C22" s="1" t="s">
        <v>12</v>
      </c>
      <c r="D22" s="5">
        <v>79204</v>
      </c>
      <c r="E22" s="6">
        <v>44957</v>
      </c>
      <c r="F22" s="1" t="s">
        <v>16</v>
      </c>
      <c r="G22" s="7">
        <v>5299070</v>
      </c>
      <c r="H22" s="8">
        <v>5299070</v>
      </c>
      <c r="I22" s="4" t="s">
        <v>13</v>
      </c>
      <c r="J22" s="4" t="s">
        <v>14</v>
      </c>
      <c r="K22" s="4" t="s">
        <v>15</v>
      </c>
    </row>
    <row r="23" spans="1:11" x14ac:dyDescent="0.25">
      <c r="A23" s="1">
        <v>900169638</v>
      </c>
      <c r="B23" s="1" t="s">
        <v>11</v>
      </c>
      <c r="C23" s="1" t="s">
        <v>12</v>
      </c>
      <c r="D23" s="5">
        <v>79837</v>
      </c>
      <c r="E23" s="6">
        <v>44957</v>
      </c>
      <c r="F23" s="1" t="s">
        <v>16</v>
      </c>
      <c r="G23" s="7">
        <v>5937255</v>
      </c>
      <c r="H23" s="8">
        <v>5937255</v>
      </c>
      <c r="I23" s="4" t="s">
        <v>13</v>
      </c>
      <c r="J23" s="4" t="s">
        <v>14</v>
      </c>
      <c r="K23" s="4" t="s">
        <v>15</v>
      </c>
    </row>
    <row r="24" spans="1:11" x14ac:dyDescent="0.25">
      <c r="A24" s="1">
        <v>900169638</v>
      </c>
      <c r="B24" s="1" t="s">
        <v>11</v>
      </c>
      <c r="C24" s="1" t="s">
        <v>12</v>
      </c>
      <c r="D24" s="5">
        <v>79838</v>
      </c>
      <c r="E24" s="6">
        <v>44957</v>
      </c>
      <c r="F24" s="1" t="s">
        <v>16</v>
      </c>
      <c r="G24" s="7">
        <v>1405410</v>
      </c>
      <c r="H24" s="8">
        <v>1405410</v>
      </c>
      <c r="I24" s="4" t="s">
        <v>13</v>
      </c>
      <c r="J24" s="4" t="s">
        <v>14</v>
      </c>
      <c r="K24" s="4" t="s">
        <v>15</v>
      </c>
    </row>
    <row r="25" spans="1:11" x14ac:dyDescent="0.25">
      <c r="A25" s="1">
        <v>900169638</v>
      </c>
      <c r="B25" s="1" t="s">
        <v>11</v>
      </c>
      <c r="C25" s="1" t="s">
        <v>12</v>
      </c>
      <c r="D25" s="5">
        <v>81711</v>
      </c>
      <c r="E25" s="6">
        <v>44985</v>
      </c>
      <c r="F25" s="1" t="s">
        <v>16</v>
      </c>
      <c r="G25" s="7">
        <v>986082</v>
      </c>
      <c r="H25" s="8">
        <v>986082</v>
      </c>
      <c r="I25" s="4" t="s">
        <v>13</v>
      </c>
      <c r="J25" s="4" t="s">
        <v>14</v>
      </c>
      <c r="K25" s="4" t="s">
        <v>15</v>
      </c>
    </row>
    <row r="26" spans="1:11" x14ac:dyDescent="0.25">
      <c r="A26" s="1">
        <v>900169638</v>
      </c>
      <c r="B26" s="1" t="s">
        <v>11</v>
      </c>
      <c r="C26" s="1" t="s">
        <v>12</v>
      </c>
      <c r="D26" s="5">
        <v>81712</v>
      </c>
      <c r="E26" s="6">
        <v>44985</v>
      </c>
      <c r="F26" s="1" t="s">
        <v>16</v>
      </c>
      <c r="G26" s="7">
        <v>1084492</v>
      </c>
      <c r="H26" s="8">
        <v>1084492</v>
      </c>
      <c r="I26" s="4" t="s">
        <v>13</v>
      </c>
      <c r="J26" s="4" t="s">
        <v>14</v>
      </c>
      <c r="K26" s="4" t="s">
        <v>15</v>
      </c>
    </row>
    <row r="27" spans="1:11" x14ac:dyDescent="0.25">
      <c r="A27" s="1">
        <v>900169638</v>
      </c>
      <c r="B27" s="1" t="s">
        <v>11</v>
      </c>
      <c r="C27" s="1" t="s">
        <v>12</v>
      </c>
      <c r="D27" s="5">
        <v>81713</v>
      </c>
      <c r="E27" s="6">
        <v>44985</v>
      </c>
      <c r="F27" s="1" t="s">
        <v>16</v>
      </c>
      <c r="G27" s="7">
        <v>1366243</v>
      </c>
      <c r="H27" s="8">
        <v>1366243</v>
      </c>
      <c r="I27" s="4" t="s">
        <v>13</v>
      </c>
      <c r="J27" s="4" t="s">
        <v>14</v>
      </c>
      <c r="K27" s="4" t="s">
        <v>15</v>
      </c>
    </row>
    <row r="28" spans="1:11" x14ac:dyDescent="0.25">
      <c r="A28" s="1">
        <v>900169638</v>
      </c>
      <c r="B28" s="1" t="s">
        <v>11</v>
      </c>
      <c r="C28" s="1" t="s">
        <v>12</v>
      </c>
      <c r="D28" s="5">
        <v>81714</v>
      </c>
      <c r="E28" s="6">
        <v>44985</v>
      </c>
      <c r="F28" s="1" t="s">
        <v>16</v>
      </c>
      <c r="G28" s="7">
        <v>38653</v>
      </c>
      <c r="H28" s="8">
        <v>38653</v>
      </c>
      <c r="I28" s="4" t="s">
        <v>13</v>
      </c>
      <c r="J28" s="4" t="s">
        <v>14</v>
      </c>
      <c r="K28" s="4" t="s">
        <v>15</v>
      </c>
    </row>
    <row r="29" spans="1:11" x14ac:dyDescent="0.25">
      <c r="A29" s="1">
        <v>900169638</v>
      </c>
      <c r="B29" s="1" t="s">
        <v>11</v>
      </c>
      <c r="C29" s="1" t="s">
        <v>12</v>
      </c>
      <c r="D29" s="5">
        <v>81715</v>
      </c>
      <c r="E29" s="6">
        <v>44985</v>
      </c>
      <c r="F29" s="1" t="s">
        <v>16</v>
      </c>
      <c r="G29" s="7">
        <v>3846086</v>
      </c>
      <c r="H29" s="8">
        <v>3846086</v>
      </c>
      <c r="I29" s="4" t="s">
        <v>13</v>
      </c>
      <c r="J29" s="4" t="s">
        <v>14</v>
      </c>
      <c r="K29" s="4" t="s">
        <v>15</v>
      </c>
    </row>
    <row r="30" spans="1:11" x14ac:dyDescent="0.25">
      <c r="A30" s="1">
        <v>900169638</v>
      </c>
      <c r="B30" s="1" t="s">
        <v>11</v>
      </c>
      <c r="C30" s="1" t="s">
        <v>12</v>
      </c>
      <c r="D30" s="5">
        <v>81716</v>
      </c>
      <c r="E30" s="6">
        <v>44985</v>
      </c>
      <c r="F30" s="1" t="s">
        <v>16</v>
      </c>
      <c r="G30" s="7">
        <v>435120</v>
      </c>
      <c r="H30" s="8">
        <v>435120</v>
      </c>
      <c r="I30" s="4" t="s">
        <v>13</v>
      </c>
      <c r="J30" s="4" t="s">
        <v>14</v>
      </c>
      <c r="K30" s="4" t="s">
        <v>15</v>
      </c>
    </row>
    <row r="31" spans="1:11" x14ac:dyDescent="0.25">
      <c r="A31" s="1">
        <v>900169638</v>
      </c>
      <c r="B31" s="1" t="s">
        <v>11</v>
      </c>
      <c r="C31" s="1" t="s">
        <v>12</v>
      </c>
      <c r="D31" s="5">
        <v>81717</v>
      </c>
      <c r="E31" s="6">
        <v>44985</v>
      </c>
      <c r="F31" s="1" t="s">
        <v>16</v>
      </c>
      <c r="G31" s="7">
        <v>435120</v>
      </c>
      <c r="H31" s="8">
        <v>435120</v>
      </c>
      <c r="I31" s="4" t="s">
        <v>13</v>
      </c>
      <c r="J31" s="4" t="s">
        <v>14</v>
      </c>
      <c r="K31" s="4" t="s">
        <v>15</v>
      </c>
    </row>
    <row r="32" spans="1:11" x14ac:dyDescent="0.25">
      <c r="A32" s="1">
        <v>900169638</v>
      </c>
      <c r="B32" s="1" t="s">
        <v>11</v>
      </c>
      <c r="C32" s="1" t="s">
        <v>12</v>
      </c>
      <c r="D32" s="5">
        <v>81719</v>
      </c>
      <c r="E32" s="6">
        <v>44985</v>
      </c>
      <c r="F32" s="1" t="s">
        <v>16</v>
      </c>
      <c r="G32" s="7">
        <v>142080</v>
      </c>
      <c r="H32" s="8">
        <v>142080</v>
      </c>
      <c r="I32" s="4" t="s">
        <v>13</v>
      </c>
      <c r="J32" s="4" t="s">
        <v>14</v>
      </c>
      <c r="K32" s="4" t="s">
        <v>15</v>
      </c>
    </row>
    <row r="33" spans="1:11" x14ac:dyDescent="0.25">
      <c r="A33" s="1">
        <v>900169638</v>
      </c>
      <c r="B33" s="1" t="s">
        <v>11</v>
      </c>
      <c r="C33" s="1" t="s">
        <v>12</v>
      </c>
      <c r="D33" s="5">
        <v>82884</v>
      </c>
      <c r="E33" s="6">
        <v>44985</v>
      </c>
      <c r="F33" s="1" t="s">
        <v>16</v>
      </c>
      <c r="G33" s="7">
        <v>4979633</v>
      </c>
      <c r="H33" s="8">
        <v>4979633</v>
      </c>
      <c r="I33" s="4" t="s">
        <v>13</v>
      </c>
      <c r="J33" s="4" t="s">
        <v>14</v>
      </c>
      <c r="K33" s="4" t="s">
        <v>15</v>
      </c>
    </row>
    <row r="34" spans="1:11" x14ac:dyDescent="0.25">
      <c r="A34" s="1">
        <v>900169638</v>
      </c>
      <c r="B34" s="1" t="s">
        <v>11</v>
      </c>
      <c r="C34" s="1" t="s">
        <v>12</v>
      </c>
      <c r="D34" s="5">
        <v>82887</v>
      </c>
      <c r="E34" s="6">
        <v>44985</v>
      </c>
      <c r="F34" s="1" t="s">
        <v>16</v>
      </c>
      <c r="G34" s="7">
        <v>1277646</v>
      </c>
      <c r="H34" s="8">
        <v>1277646</v>
      </c>
      <c r="I34" s="4" t="s">
        <v>13</v>
      </c>
      <c r="J34" s="4" t="s">
        <v>14</v>
      </c>
      <c r="K34" s="4" t="s">
        <v>15</v>
      </c>
    </row>
    <row r="35" spans="1:11" x14ac:dyDescent="0.25">
      <c r="A35" s="1">
        <v>900169638</v>
      </c>
      <c r="B35" s="1" t="s">
        <v>11</v>
      </c>
      <c r="C35" s="1" t="s">
        <v>12</v>
      </c>
      <c r="D35" s="5">
        <v>84410</v>
      </c>
      <c r="E35" s="6">
        <v>45016</v>
      </c>
      <c r="F35" s="1" t="s">
        <v>16</v>
      </c>
      <c r="G35" s="7">
        <v>38653</v>
      </c>
      <c r="H35" s="8">
        <v>38653</v>
      </c>
      <c r="I35" s="4" t="s">
        <v>13</v>
      </c>
      <c r="J35" s="4" t="s">
        <v>14</v>
      </c>
      <c r="K35" s="4" t="s">
        <v>15</v>
      </c>
    </row>
    <row r="36" spans="1:11" x14ac:dyDescent="0.25">
      <c r="A36" s="1">
        <v>900169638</v>
      </c>
      <c r="B36" s="1" t="s">
        <v>11</v>
      </c>
      <c r="C36" s="1" t="s">
        <v>12</v>
      </c>
      <c r="D36" s="5">
        <v>84413</v>
      </c>
      <c r="E36" s="6">
        <v>45016</v>
      </c>
      <c r="F36" s="1" t="s">
        <v>16</v>
      </c>
      <c r="G36" s="7">
        <v>60905</v>
      </c>
      <c r="H36" s="8">
        <v>60905</v>
      </c>
      <c r="I36" s="4" t="s">
        <v>13</v>
      </c>
      <c r="J36" s="4" t="s">
        <v>14</v>
      </c>
      <c r="K36" s="4" t="s">
        <v>15</v>
      </c>
    </row>
    <row r="37" spans="1:11" x14ac:dyDescent="0.25">
      <c r="A37" s="1">
        <v>900169638</v>
      </c>
      <c r="B37" s="1" t="s">
        <v>11</v>
      </c>
      <c r="C37" s="1" t="s">
        <v>12</v>
      </c>
      <c r="D37" s="5">
        <v>84415</v>
      </c>
      <c r="E37" s="6">
        <v>45016</v>
      </c>
      <c r="F37" s="1" t="s">
        <v>16</v>
      </c>
      <c r="G37" s="7">
        <v>1340230</v>
      </c>
      <c r="H37" s="8">
        <v>1340230</v>
      </c>
      <c r="I37" s="4" t="s">
        <v>13</v>
      </c>
      <c r="J37" s="4" t="s">
        <v>14</v>
      </c>
      <c r="K37" s="4" t="s">
        <v>15</v>
      </c>
    </row>
    <row r="38" spans="1:11" x14ac:dyDescent="0.25">
      <c r="A38" s="1">
        <v>900169638</v>
      </c>
      <c r="B38" s="1" t="s">
        <v>11</v>
      </c>
      <c r="C38" s="1" t="s">
        <v>12</v>
      </c>
      <c r="D38" s="5">
        <v>84418</v>
      </c>
      <c r="E38" s="6">
        <v>45016</v>
      </c>
      <c r="F38" s="1" t="s">
        <v>16</v>
      </c>
      <c r="G38" s="7">
        <v>1008334</v>
      </c>
      <c r="H38" s="8">
        <v>1008334</v>
      </c>
      <c r="I38" s="4" t="s">
        <v>13</v>
      </c>
      <c r="J38" s="4" t="s">
        <v>14</v>
      </c>
      <c r="K38" s="4" t="s">
        <v>15</v>
      </c>
    </row>
    <row r="39" spans="1:11" x14ac:dyDescent="0.25">
      <c r="A39" s="1">
        <v>900169638</v>
      </c>
      <c r="B39" s="1" t="s">
        <v>11</v>
      </c>
      <c r="C39" s="1" t="s">
        <v>12</v>
      </c>
      <c r="D39" s="5">
        <v>84420</v>
      </c>
      <c r="E39" s="6">
        <v>45016</v>
      </c>
      <c r="F39" s="1" t="s">
        <v>16</v>
      </c>
      <c r="G39" s="7">
        <v>4872027</v>
      </c>
      <c r="H39" s="8">
        <v>4872027</v>
      </c>
      <c r="I39" s="4" t="s">
        <v>13</v>
      </c>
      <c r="J39" s="4" t="s">
        <v>14</v>
      </c>
      <c r="K39" s="4" t="s">
        <v>15</v>
      </c>
    </row>
    <row r="40" spans="1:11" x14ac:dyDescent="0.25">
      <c r="A40" s="1">
        <v>900169638</v>
      </c>
      <c r="B40" s="1" t="s">
        <v>11</v>
      </c>
      <c r="C40" s="1" t="s">
        <v>12</v>
      </c>
      <c r="D40" s="5">
        <v>85292</v>
      </c>
      <c r="E40" s="6">
        <v>45016</v>
      </c>
      <c r="F40" s="1" t="s">
        <v>16</v>
      </c>
      <c r="G40" s="7">
        <v>4979633</v>
      </c>
      <c r="H40" s="8">
        <v>4979633</v>
      </c>
      <c r="I40" s="4" t="s">
        <v>13</v>
      </c>
      <c r="J40" s="4" t="s">
        <v>14</v>
      </c>
      <c r="K40" s="4" t="s">
        <v>15</v>
      </c>
    </row>
    <row r="41" spans="1:11" x14ac:dyDescent="0.25">
      <c r="A41" s="1">
        <v>900169638</v>
      </c>
      <c r="B41" s="1" t="s">
        <v>11</v>
      </c>
      <c r="C41" s="1" t="s">
        <v>12</v>
      </c>
      <c r="D41" s="5">
        <v>85293</v>
      </c>
      <c r="E41" s="6">
        <v>45016</v>
      </c>
      <c r="F41" s="1" t="s">
        <v>16</v>
      </c>
      <c r="G41" s="7">
        <v>1469292</v>
      </c>
      <c r="H41" s="8">
        <v>1469292</v>
      </c>
      <c r="I41" s="4" t="s">
        <v>13</v>
      </c>
      <c r="J41" s="4" t="s">
        <v>14</v>
      </c>
      <c r="K41" s="4" t="s">
        <v>15</v>
      </c>
    </row>
    <row r="42" spans="1:11" x14ac:dyDescent="0.25">
      <c r="A42" s="1">
        <v>900169638</v>
      </c>
      <c r="B42" s="1" t="s">
        <v>11</v>
      </c>
      <c r="C42" s="1" t="s">
        <v>12</v>
      </c>
      <c r="D42" s="5">
        <v>85294</v>
      </c>
      <c r="E42" s="6">
        <v>45016</v>
      </c>
      <c r="F42" s="1" t="s">
        <v>16</v>
      </c>
      <c r="G42" s="7">
        <v>381307</v>
      </c>
      <c r="H42" s="8">
        <v>381307</v>
      </c>
      <c r="I42" s="4" t="s">
        <v>13</v>
      </c>
      <c r="J42" s="4" t="s">
        <v>14</v>
      </c>
      <c r="K42" s="4" t="s">
        <v>15</v>
      </c>
    </row>
    <row r="43" spans="1:11" x14ac:dyDescent="0.25">
      <c r="A43" s="1">
        <v>900169638</v>
      </c>
      <c r="B43" s="1" t="s">
        <v>11</v>
      </c>
      <c r="C43" s="1" t="s">
        <v>12</v>
      </c>
      <c r="D43" s="5">
        <v>87032</v>
      </c>
      <c r="E43" s="6">
        <v>45046</v>
      </c>
      <c r="F43" s="1" t="s">
        <v>16</v>
      </c>
      <c r="G43" s="7">
        <v>803471</v>
      </c>
      <c r="H43" s="8">
        <v>803471</v>
      </c>
      <c r="I43" s="4" t="s">
        <v>13</v>
      </c>
      <c r="J43" s="4" t="s">
        <v>14</v>
      </c>
      <c r="K43" s="4" t="s">
        <v>15</v>
      </c>
    </row>
    <row r="44" spans="1:11" x14ac:dyDescent="0.25">
      <c r="A44" s="1">
        <v>900169638</v>
      </c>
      <c r="B44" s="1" t="s">
        <v>11</v>
      </c>
      <c r="C44" s="1" t="s">
        <v>12</v>
      </c>
      <c r="D44" s="5">
        <v>87033</v>
      </c>
      <c r="E44" s="6">
        <v>45046</v>
      </c>
      <c r="F44" s="1" t="s">
        <v>16</v>
      </c>
      <c r="G44" s="7">
        <v>505943</v>
      </c>
      <c r="H44" s="8">
        <v>505943</v>
      </c>
      <c r="I44" s="4" t="s">
        <v>13</v>
      </c>
      <c r="J44" s="4" t="s">
        <v>14</v>
      </c>
      <c r="K44" s="4" t="s">
        <v>15</v>
      </c>
    </row>
    <row r="45" spans="1:11" x14ac:dyDescent="0.25">
      <c r="A45" s="1">
        <v>900169638</v>
      </c>
      <c r="B45" s="1" t="s">
        <v>11</v>
      </c>
      <c r="C45" s="1" t="s">
        <v>12</v>
      </c>
      <c r="D45" s="5">
        <v>87034</v>
      </c>
      <c r="E45" s="6">
        <v>45046</v>
      </c>
      <c r="F45" s="1" t="s">
        <v>16</v>
      </c>
      <c r="G45" s="7">
        <v>261172</v>
      </c>
      <c r="H45" s="8">
        <v>261172</v>
      </c>
      <c r="I45" s="4" t="s">
        <v>13</v>
      </c>
      <c r="J45" s="4" t="s">
        <v>14</v>
      </c>
      <c r="K45" s="4" t="s">
        <v>15</v>
      </c>
    </row>
    <row r="46" spans="1:11" x14ac:dyDescent="0.25">
      <c r="A46" s="1">
        <v>900169638</v>
      </c>
      <c r="B46" s="1" t="s">
        <v>11</v>
      </c>
      <c r="C46" s="1" t="s">
        <v>12</v>
      </c>
      <c r="D46" s="5">
        <v>87035</v>
      </c>
      <c r="E46" s="6">
        <v>45046</v>
      </c>
      <c r="F46" s="1" t="s">
        <v>16</v>
      </c>
      <c r="G46" s="7">
        <v>767323</v>
      </c>
      <c r="H46" s="8">
        <v>767323</v>
      </c>
      <c r="I46" s="4" t="s">
        <v>13</v>
      </c>
      <c r="J46" s="4" t="s">
        <v>14</v>
      </c>
      <c r="K46" s="4" t="s">
        <v>15</v>
      </c>
    </row>
    <row r="47" spans="1:11" x14ac:dyDescent="0.25">
      <c r="A47" s="1">
        <v>900169638</v>
      </c>
      <c r="B47" s="1" t="s">
        <v>11</v>
      </c>
      <c r="C47" s="1" t="s">
        <v>12</v>
      </c>
      <c r="D47" s="5">
        <v>87036</v>
      </c>
      <c r="E47" s="6">
        <v>45046</v>
      </c>
      <c r="F47" s="1" t="s">
        <v>16</v>
      </c>
      <c r="G47" s="7">
        <v>305676</v>
      </c>
      <c r="H47" s="8">
        <v>305676</v>
      </c>
      <c r="I47" s="4" t="s">
        <v>13</v>
      </c>
      <c r="J47" s="4" t="s">
        <v>14</v>
      </c>
      <c r="K47" s="4" t="s">
        <v>15</v>
      </c>
    </row>
    <row r="48" spans="1:11" x14ac:dyDescent="0.25">
      <c r="A48" s="1">
        <v>900169638</v>
      </c>
      <c r="B48" s="1" t="s">
        <v>11</v>
      </c>
      <c r="C48" s="1" t="s">
        <v>12</v>
      </c>
      <c r="D48" s="5">
        <v>87037</v>
      </c>
      <c r="E48" s="6">
        <v>45046</v>
      </c>
      <c r="F48" s="1" t="s">
        <v>16</v>
      </c>
      <c r="G48" s="7">
        <v>5293219</v>
      </c>
      <c r="H48" s="8">
        <v>5293219</v>
      </c>
      <c r="I48" s="4" t="s">
        <v>13</v>
      </c>
      <c r="J48" s="4" t="s">
        <v>14</v>
      </c>
      <c r="K48" s="4" t="s">
        <v>15</v>
      </c>
    </row>
    <row r="49" spans="1:11" x14ac:dyDescent="0.25">
      <c r="A49" s="1">
        <v>900169638</v>
      </c>
      <c r="B49" s="1" t="s">
        <v>11</v>
      </c>
      <c r="C49" s="1" t="s">
        <v>12</v>
      </c>
      <c r="D49" s="5">
        <v>88316</v>
      </c>
      <c r="E49" s="6">
        <v>45046</v>
      </c>
      <c r="F49" s="1" t="s">
        <v>16</v>
      </c>
      <c r="G49" s="7">
        <v>5745730</v>
      </c>
      <c r="H49" s="8">
        <v>5745730</v>
      </c>
      <c r="I49" s="4" t="s">
        <v>13</v>
      </c>
      <c r="J49" s="4" t="s">
        <v>14</v>
      </c>
      <c r="K49" s="4" t="s">
        <v>15</v>
      </c>
    </row>
    <row r="50" spans="1:11" x14ac:dyDescent="0.25">
      <c r="A50" s="1">
        <v>900169638</v>
      </c>
      <c r="B50" s="1" t="s">
        <v>11</v>
      </c>
      <c r="C50" s="1" t="s">
        <v>12</v>
      </c>
      <c r="D50" s="5">
        <v>88330</v>
      </c>
      <c r="E50" s="6">
        <v>45046</v>
      </c>
      <c r="F50" s="1" t="s">
        <v>16</v>
      </c>
      <c r="G50" s="7">
        <v>1915939</v>
      </c>
      <c r="H50" s="8">
        <v>1915939</v>
      </c>
      <c r="I50" s="4" t="s">
        <v>13</v>
      </c>
      <c r="J50" s="4" t="s">
        <v>14</v>
      </c>
      <c r="K50" s="4" t="s">
        <v>15</v>
      </c>
    </row>
    <row r="51" spans="1:11" x14ac:dyDescent="0.25">
      <c r="A51" s="1">
        <v>900169638</v>
      </c>
      <c r="B51" s="1" t="s">
        <v>11</v>
      </c>
      <c r="C51" s="1" t="s">
        <v>12</v>
      </c>
      <c r="D51" s="5">
        <v>89610</v>
      </c>
      <c r="E51" s="6">
        <v>45076</v>
      </c>
      <c r="F51" s="1" t="s">
        <v>16</v>
      </c>
      <c r="G51" s="7">
        <v>435120</v>
      </c>
      <c r="H51" s="8">
        <v>435120</v>
      </c>
      <c r="I51" s="4" t="s">
        <v>13</v>
      </c>
      <c r="J51" s="4" t="s">
        <v>14</v>
      </c>
      <c r="K51" s="4" t="s">
        <v>15</v>
      </c>
    </row>
    <row r="52" spans="1:11" x14ac:dyDescent="0.25">
      <c r="A52" s="1">
        <v>900169638</v>
      </c>
      <c r="B52" s="1" t="s">
        <v>11</v>
      </c>
      <c r="C52" s="1" t="s">
        <v>12</v>
      </c>
      <c r="D52" s="5">
        <v>89611</v>
      </c>
      <c r="E52" s="6">
        <v>45076</v>
      </c>
      <c r="F52" s="1" t="s">
        <v>16</v>
      </c>
      <c r="G52" s="7">
        <v>435120</v>
      </c>
      <c r="H52" s="8">
        <v>435120</v>
      </c>
      <c r="I52" s="4" t="s">
        <v>13</v>
      </c>
      <c r="J52" s="4" t="s">
        <v>14</v>
      </c>
      <c r="K52" s="4" t="s">
        <v>15</v>
      </c>
    </row>
    <row r="53" spans="1:11" x14ac:dyDescent="0.25">
      <c r="A53" s="1">
        <v>900169638</v>
      </c>
      <c r="B53" s="1" t="s">
        <v>11</v>
      </c>
      <c r="C53" s="1" t="s">
        <v>12</v>
      </c>
      <c r="D53" s="5">
        <v>89612</v>
      </c>
      <c r="E53" s="6">
        <v>45076</v>
      </c>
      <c r="F53" s="1" t="s">
        <v>16</v>
      </c>
      <c r="G53" s="7">
        <v>145040</v>
      </c>
      <c r="H53" s="8">
        <v>145040</v>
      </c>
      <c r="I53" s="4" t="s">
        <v>13</v>
      </c>
      <c r="J53" s="4" t="s">
        <v>14</v>
      </c>
      <c r="K53" s="4" t="s">
        <v>15</v>
      </c>
    </row>
    <row r="54" spans="1:11" x14ac:dyDescent="0.25">
      <c r="A54" s="1">
        <v>900169638</v>
      </c>
      <c r="B54" s="1" t="s">
        <v>11</v>
      </c>
      <c r="C54" s="1" t="s">
        <v>12</v>
      </c>
      <c r="D54" s="5">
        <v>89777</v>
      </c>
      <c r="E54" s="6">
        <v>45077</v>
      </c>
      <c r="F54" s="1" t="s">
        <v>16</v>
      </c>
      <c r="G54" s="7">
        <v>32699</v>
      </c>
      <c r="H54" s="8">
        <v>32699</v>
      </c>
      <c r="I54" s="4" t="s">
        <v>13</v>
      </c>
      <c r="J54" s="4" t="s">
        <v>14</v>
      </c>
      <c r="K54" s="4" t="s">
        <v>15</v>
      </c>
    </row>
    <row r="55" spans="1:11" x14ac:dyDescent="0.25">
      <c r="A55" s="1">
        <v>900169638</v>
      </c>
      <c r="B55" s="1" t="s">
        <v>11</v>
      </c>
      <c r="C55" s="1" t="s">
        <v>12</v>
      </c>
      <c r="D55" s="5">
        <v>89781</v>
      </c>
      <c r="E55" s="6">
        <v>45077</v>
      </c>
      <c r="F55" s="1" t="s">
        <v>16</v>
      </c>
      <c r="G55" s="7">
        <v>516389</v>
      </c>
      <c r="H55" s="8">
        <v>516389</v>
      </c>
      <c r="I55" s="4" t="s">
        <v>13</v>
      </c>
      <c r="J55" s="4" t="s">
        <v>14</v>
      </c>
      <c r="K55" s="4" t="s">
        <v>15</v>
      </c>
    </row>
    <row r="56" spans="1:11" x14ac:dyDescent="0.25">
      <c r="A56" s="1">
        <v>900169638</v>
      </c>
      <c r="B56" s="1" t="s">
        <v>11</v>
      </c>
      <c r="C56" s="1" t="s">
        <v>12</v>
      </c>
      <c r="D56" s="5">
        <v>89784</v>
      </c>
      <c r="E56" s="6">
        <v>45077</v>
      </c>
      <c r="F56" s="1" t="s">
        <v>16</v>
      </c>
      <c r="G56" s="7">
        <v>1275355</v>
      </c>
      <c r="H56" s="8">
        <v>1275355</v>
      </c>
      <c r="I56" s="4" t="s">
        <v>13</v>
      </c>
      <c r="J56" s="4" t="s">
        <v>14</v>
      </c>
      <c r="K56" s="4" t="s">
        <v>15</v>
      </c>
    </row>
    <row r="57" spans="1:11" x14ac:dyDescent="0.25">
      <c r="A57" s="1">
        <v>900169638</v>
      </c>
      <c r="B57" s="1" t="s">
        <v>11</v>
      </c>
      <c r="C57" s="1" t="s">
        <v>12</v>
      </c>
      <c r="D57" s="5">
        <v>89786</v>
      </c>
      <c r="E57" s="6">
        <v>45077</v>
      </c>
      <c r="F57" s="1" t="s">
        <v>16</v>
      </c>
      <c r="G57" s="7">
        <v>997887</v>
      </c>
      <c r="H57" s="8">
        <v>997887</v>
      </c>
      <c r="I57" s="4" t="s">
        <v>13</v>
      </c>
      <c r="J57" s="4" t="s">
        <v>14</v>
      </c>
      <c r="K57" s="4" t="s">
        <v>15</v>
      </c>
    </row>
    <row r="58" spans="1:11" x14ac:dyDescent="0.25">
      <c r="A58" s="1">
        <v>900169638</v>
      </c>
      <c r="B58" s="1" t="s">
        <v>11</v>
      </c>
      <c r="C58" s="1" t="s">
        <v>12</v>
      </c>
      <c r="D58" s="5">
        <v>89788</v>
      </c>
      <c r="E58" s="6">
        <v>45077</v>
      </c>
      <c r="F58" s="1" t="s">
        <v>16</v>
      </c>
      <c r="G58" s="7">
        <v>572698</v>
      </c>
      <c r="H58" s="8">
        <v>572698</v>
      </c>
      <c r="I58" s="4" t="s">
        <v>13</v>
      </c>
      <c r="J58" s="4" t="s">
        <v>14</v>
      </c>
      <c r="K58" s="4" t="s">
        <v>15</v>
      </c>
    </row>
    <row r="59" spans="1:11" x14ac:dyDescent="0.25">
      <c r="A59" s="1">
        <v>900169638</v>
      </c>
      <c r="B59" s="1" t="s">
        <v>11</v>
      </c>
      <c r="C59" s="1" t="s">
        <v>12</v>
      </c>
      <c r="D59" s="5">
        <v>89791</v>
      </c>
      <c r="E59" s="6">
        <v>45077</v>
      </c>
      <c r="F59" s="1" t="s">
        <v>16</v>
      </c>
      <c r="G59" s="7">
        <v>5182801</v>
      </c>
      <c r="H59" s="8">
        <v>5182801</v>
      </c>
      <c r="I59" s="4" t="s">
        <v>13</v>
      </c>
      <c r="J59" s="4" t="s">
        <v>14</v>
      </c>
      <c r="K59" s="4" t="s">
        <v>15</v>
      </c>
    </row>
    <row r="60" spans="1:11" x14ac:dyDescent="0.25">
      <c r="A60" s="1">
        <v>900169638</v>
      </c>
      <c r="B60" s="1" t="s">
        <v>11</v>
      </c>
      <c r="C60" s="1" t="s">
        <v>12</v>
      </c>
      <c r="D60" s="5">
        <v>89793</v>
      </c>
      <c r="E60" s="6">
        <v>45077</v>
      </c>
      <c r="F60" s="1" t="s">
        <v>16</v>
      </c>
      <c r="G60" s="7">
        <v>348096</v>
      </c>
      <c r="H60" s="8">
        <v>348096</v>
      </c>
      <c r="I60" s="4" t="s">
        <v>13</v>
      </c>
      <c r="J60" s="4" t="s">
        <v>14</v>
      </c>
      <c r="K60" s="4" t="s">
        <v>15</v>
      </c>
    </row>
    <row r="61" spans="1:11" x14ac:dyDescent="0.25">
      <c r="A61" s="1">
        <v>900169638</v>
      </c>
      <c r="B61" s="1" t="s">
        <v>11</v>
      </c>
      <c r="C61" s="1" t="s">
        <v>12</v>
      </c>
      <c r="D61" s="5">
        <v>90356</v>
      </c>
      <c r="E61" s="6">
        <v>45077</v>
      </c>
      <c r="F61" s="1" t="s">
        <v>16</v>
      </c>
      <c r="G61" s="7">
        <v>24655</v>
      </c>
      <c r="H61" s="8">
        <v>24655</v>
      </c>
      <c r="I61" s="4" t="s">
        <v>13</v>
      </c>
      <c r="J61" s="4" t="s">
        <v>14</v>
      </c>
      <c r="K61" s="4" t="s">
        <v>15</v>
      </c>
    </row>
    <row r="62" spans="1:11" x14ac:dyDescent="0.25">
      <c r="A62" s="1">
        <v>900169638</v>
      </c>
      <c r="B62" s="1" t="s">
        <v>11</v>
      </c>
      <c r="C62" s="1" t="s">
        <v>12</v>
      </c>
      <c r="D62" s="5">
        <v>91264</v>
      </c>
      <c r="E62" s="6">
        <v>45077</v>
      </c>
      <c r="F62" s="1" t="s">
        <v>16</v>
      </c>
      <c r="G62" s="7">
        <v>5975908</v>
      </c>
      <c r="H62" s="8">
        <v>5975908</v>
      </c>
      <c r="I62" s="4" t="s">
        <v>13</v>
      </c>
      <c r="J62" s="4" t="s">
        <v>14</v>
      </c>
      <c r="K62" s="4" t="s">
        <v>15</v>
      </c>
    </row>
    <row r="63" spans="1:11" x14ac:dyDescent="0.25">
      <c r="A63" s="1"/>
      <c r="B63" s="1"/>
      <c r="C63" s="1"/>
      <c r="D63" s="1"/>
      <c r="E63" s="1"/>
      <c r="F63" s="1"/>
      <c r="G63" s="9">
        <v>108440403</v>
      </c>
      <c r="H63" s="10">
        <v>108440403</v>
      </c>
      <c r="I63" s="1"/>
      <c r="J63" s="1"/>
      <c r="K63"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3" sqref="A3:C9"/>
    </sheetView>
  </sheetViews>
  <sheetFormatPr baseColWidth="10" defaultRowHeight="15" x14ac:dyDescent="0.25"/>
  <cols>
    <col min="1" max="1" width="46" bestFit="1" customWidth="1"/>
    <col min="2" max="2" width="9.5703125" customWidth="1"/>
    <col min="3" max="3" width="18.42578125" customWidth="1"/>
  </cols>
  <sheetData>
    <row r="3" spans="1:3" x14ac:dyDescent="0.25">
      <c r="A3" s="60" t="s">
        <v>230</v>
      </c>
      <c r="B3" t="s">
        <v>231</v>
      </c>
      <c r="C3" t="s">
        <v>232</v>
      </c>
    </row>
    <row r="4" spans="1:3" x14ac:dyDescent="0.25">
      <c r="A4" s="61" t="s">
        <v>203</v>
      </c>
      <c r="B4" s="62">
        <v>1</v>
      </c>
      <c r="C4" s="63">
        <v>191525</v>
      </c>
    </row>
    <row r="5" spans="1:3" x14ac:dyDescent="0.25">
      <c r="A5" s="61" t="s">
        <v>201</v>
      </c>
      <c r="B5" s="62">
        <v>5</v>
      </c>
      <c r="C5" s="63">
        <v>7122477</v>
      </c>
    </row>
    <row r="6" spans="1:3" x14ac:dyDescent="0.25">
      <c r="A6" s="61" t="s">
        <v>204</v>
      </c>
      <c r="B6" s="62">
        <v>39</v>
      </c>
      <c r="C6" s="63">
        <v>80326227</v>
      </c>
    </row>
    <row r="7" spans="1:3" x14ac:dyDescent="0.25">
      <c r="A7" s="61" t="s">
        <v>202</v>
      </c>
      <c r="B7" s="62">
        <v>15</v>
      </c>
      <c r="C7" s="63">
        <v>16954088</v>
      </c>
    </row>
    <row r="8" spans="1:3" x14ac:dyDescent="0.25">
      <c r="A8" s="61" t="s">
        <v>205</v>
      </c>
      <c r="B8" s="62">
        <v>1</v>
      </c>
      <c r="C8" s="63">
        <v>3846086</v>
      </c>
    </row>
    <row r="9" spans="1:3" x14ac:dyDescent="0.25">
      <c r="A9" s="61" t="s">
        <v>229</v>
      </c>
      <c r="B9" s="62">
        <v>61</v>
      </c>
      <c r="C9" s="63">
        <v>108440403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63"/>
  <sheetViews>
    <sheetView workbookViewId="0">
      <pane ySplit="1" topLeftCell="A2" activePane="bottomLeft" state="frozen"/>
      <selection pane="bottomLeft" activeCell="F26" sqref="F26"/>
    </sheetView>
  </sheetViews>
  <sheetFormatPr baseColWidth="10" defaultRowHeight="15" x14ac:dyDescent="0.25"/>
  <cols>
    <col min="2" max="2" width="30.5703125" customWidth="1"/>
    <col min="8" max="8" width="21.28515625" customWidth="1"/>
    <col min="10" max="10" width="12.5703125" bestFit="1" customWidth="1"/>
    <col min="11" max="11" width="13.140625" customWidth="1"/>
    <col min="12" max="12" width="33.85546875" customWidth="1"/>
    <col min="13" max="13" width="33.140625" customWidth="1"/>
    <col min="15" max="15" width="12.7109375" customWidth="1"/>
    <col min="18" max="18" width="12.5703125" bestFit="1" customWidth="1"/>
    <col min="19" max="19" width="12.5703125" customWidth="1"/>
    <col min="22" max="22" width="12.28515625" customWidth="1"/>
    <col min="27" max="27" width="14.28515625" customWidth="1"/>
    <col min="33" max="33" width="16.42578125" customWidth="1"/>
    <col min="43" max="43" width="12.5703125" bestFit="1" customWidth="1"/>
  </cols>
  <sheetData>
    <row r="1" spans="1:46" x14ac:dyDescent="0.25">
      <c r="J1" s="14">
        <f>SUBTOTAL(9,J3:J63)</f>
        <v>108440403</v>
      </c>
      <c r="K1" s="14">
        <f>SUBTOTAL(9,K3:K63)</f>
        <v>108440403</v>
      </c>
      <c r="S1" s="14">
        <f t="shared" ref="S1:AB1" si="0">SUBTOTAL(9,R3:R63)</f>
        <v>121732262</v>
      </c>
      <c r="T1" s="14">
        <f t="shared" si="0"/>
        <v>0</v>
      </c>
      <c r="U1" s="14">
        <f t="shared" si="0"/>
        <v>0</v>
      </c>
      <c r="V1" s="14">
        <f t="shared" si="0"/>
        <v>0</v>
      </c>
      <c r="W1" s="14">
        <f t="shared" si="0"/>
        <v>195433</v>
      </c>
      <c r="X1" s="14">
        <f t="shared" si="0"/>
        <v>0</v>
      </c>
      <c r="Y1" s="14">
        <f t="shared" si="0"/>
        <v>7307276</v>
      </c>
      <c r="Z1" s="14">
        <f t="shared" si="0"/>
        <v>0</v>
      </c>
      <c r="AA1" s="14">
        <f t="shared" si="0"/>
        <v>114229553</v>
      </c>
      <c r="AB1" s="14">
        <f t="shared" si="0"/>
        <v>7307276</v>
      </c>
      <c r="AQ1" s="14">
        <f>SUBTOTAL(9,AQ3:AQ63)</f>
        <v>121732262</v>
      </c>
      <c r="AR1" s="14">
        <f>SUBTOTAL(9,AR3:AR63)</f>
        <v>195433</v>
      </c>
    </row>
    <row r="2" spans="1:46" ht="75" x14ac:dyDescent="0.25">
      <c r="A2" s="11" t="s">
        <v>17</v>
      </c>
      <c r="B2" s="11" t="s">
        <v>18</v>
      </c>
      <c r="C2" s="11" t="s">
        <v>19</v>
      </c>
      <c r="D2" s="11" t="s">
        <v>20</v>
      </c>
      <c r="E2" s="11" t="s">
        <v>21</v>
      </c>
      <c r="F2" s="11" t="s">
        <v>22</v>
      </c>
      <c r="G2" s="12" t="s">
        <v>23</v>
      </c>
      <c r="H2" s="12" t="s">
        <v>24</v>
      </c>
      <c r="I2" s="11" t="s">
        <v>25</v>
      </c>
      <c r="J2" s="11" t="s">
        <v>26</v>
      </c>
      <c r="K2" s="12" t="s">
        <v>27</v>
      </c>
      <c r="L2" s="11" t="s">
        <v>28</v>
      </c>
      <c r="M2" s="12" t="s">
        <v>30</v>
      </c>
      <c r="N2" s="12" t="s">
        <v>31</v>
      </c>
      <c r="O2" s="12" t="s">
        <v>32</v>
      </c>
      <c r="P2" s="12" t="s">
        <v>33</v>
      </c>
      <c r="Q2" s="11" t="s">
        <v>29</v>
      </c>
      <c r="R2" s="11" t="s">
        <v>34</v>
      </c>
      <c r="S2" s="11" t="s">
        <v>35</v>
      </c>
      <c r="T2" s="11" t="s">
        <v>36</v>
      </c>
      <c r="U2" s="11" t="s">
        <v>37</v>
      </c>
      <c r="V2" s="11" t="s">
        <v>38</v>
      </c>
      <c r="W2" s="13" t="s">
        <v>39</v>
      </c>
      <c r="X2" s="12" t="s">
        <v>40</v>
      </c>
      <c r="Y2" s="12" t="s">
        <v>41</v>
      </c>
      <c r="Z2" s="11" t="s">
        <v>42</v>
      </c>
      <c r="AA2" s="11" t="s">
        <v>43</v>
      </c>
      <c r="AB2" s="12" t="s">
        <v>44</v>
      </c>
      <c r="AC2" s="12" t="s">
        <v>45</v>
      </c>
      <c r="AD2" s="12" t="s">
        <v>46</v>
      </c>
      <c r="AE2" s="12" t="s">
        <v>47</v>
      </c>
      <c r="AF2" s="12" t="s">
        <v>48</v>
      </c>
      <c r="AG2" s="11" t="s">
        <v>49</v>
      </c>
      <c r="AH2" s="11" t="s">
        <v>50</v>
      </c>
      <c r="AI2" s="11" t="s">
        <v>51</v>
      </c>
      <c r="AJ2" s="11" t="s">
        <v>52</v>
      </c>
      <c r="AK2" s="11" t="s">
        <v>53</v>
      </c>
      <c r="AL2" s="11" t="s">
        <v>54</v>
      </c>
      <c r="AM2" s="11" t="s">
        <v>55</v>
      </c>
      <c r="AN2" s="11" t="s">
        <v>56</v>
      </c>
      <c r="AO2" s="11" t="s">
        <v>57</v>
      </c>
      <c r="AP2" s="11" t="s">
        <v>58</v>
      </c>
      <c r="AQ2" s="12" t="s">
        <v>59</v>
      </c>
      <c r="AR2" s="11" t="s">
        <v>60</v>
      </c>
      <c r="AS2" s="11" t="s">
        <v>61</v>
      </c>
      <c r="AT2" s="11" t="s">
        <v>62</v>
      </c>
    </row>
    <row r="3" spans="1:46" x14ac:dyDescent="0.25">
      <c r="A3" s="1">
        <v>900169638</v>
      </c>
      <c r="B3" s="1" t="s">
        <v>11</v>
      </c>
      <c r="C3" s="1" t="s">
        <v>12</v>
      </c>
      <c r="D3" s="1">
        <v>81716</v>
      </c>
      <c r="E3" s="1"/>
      <c r="F3" s="1"/>
      <c r="G3" s="1" t="s">
        <v>63</v>
      </c>
      <c r="H3" s="1" t="s">
        <v>64</v>
      </c>
      <c r="I3" s="6">
        <v>44985</v>
      </c>
      <c r="J3" s="15">
        <v>435120</v>
      </c>
      <c r="K3" s="15">
        <v>435120</v>
      </c>
      <c r="L3" s="1" t="s">
        <v>65</v>
      </c>
      <c r="M3" s="1" t="s">
        <v>202</v>
      </c>
      <c r="N3" s="1"/>
      <c r="O3" s="1"/>
      <c r="P3" s="1"/>
      <c r="Q3" s="1" t="s">
        <v>66</v>
      </c>
      <c r="R3" s="15">
        <v>0</v>
      </c>
      <c r="S3" s="15">
        <v>0</v>
      </c>
      <c r="T3" s="15">
        <v>0</v>
      </c>
      <c r="U3" s="15">
        <v>0</v>
      </c>
      <c r="V3" s="15">
        <v>0</v>
      </c>
      <c r="W3" s="15"/>
      <c r="X3" s="15">
        <v>0</v>
      </c>
      <c r="Y3" s="1"/>
      <c r="Z3" s="15">
        <v>0</v>
      </c>
      <c r="AA3" s="15">
        <v>0</v>
      </c>
      <c r="AB3" s="1"/>
      <c r="AC3" s="1"/>
      <c r="AD3" s="1"/>
      <c r="AE3" s="1"/>
      <c r="AF3" s="1"/>
      <c r="AG3" s="1"/>
      <c r="AH3" s="1"/>
      <c r="AI3" s="6">
        <v>44985</v>
      </c>
      <c r="AJ3" s="1"/>
      <c r="AK3" s="1"/>
      <c r="AL3" s="1"/>
      <c r="AM3" s="1" t="s">
        <v>67</v>
      </c>
      <c r="AN3" s="1"/>
      <c r="AO3" s="1"/>
      <c r="AP3" s="1"/>
      <c r="AQ3" s="15">
        <v>0</v>
      </c>
      <c r="AR3" s="15">
        <v>0</v>
      </c>
      <c r="AS3" s="1"/>
      <c r="AT3" s="6">
        <v>45104</v>
      </c>
    </row>
    <row r="4" spans="1:46" x14ac:dyDescent="0.25">
      <c r="A4" s="1">
        <v>900169638</v>
      </c>
      <c r="B4" s="1" t="s">
        <v>11</v>
      </c>
      <c r="C4" s="1" t="s">
        <v>12</v>
      </c>
      <c r="D4" s="1">
        <v>81717</v>
      </c>
      <c r="E4" s="1"/>
      <c r="F4" s="1"/>
      <c r="G4" s="1" t="s">
        <v>68</v>
      </c>
      <c r="H4" s="1" t="s">
        <v>69</v>
      </c>
      <c r="I4" s="6">
        <v>44985</v>
      </c>
      <c r="J4" s="15">
        <v>435120</v>
      </c>
      <c r="K4" s="15">
        <v>435120</v>
      </c>
      <c r="L4" s="1" t="s">
        <v>65</v>
      </c>
      <c r="M4" s="1" t="s">
        <v>202</v>
      </c>
      <c r="N4" s="1"/>
      <c r="O4" s="1"/>
      <c r="P4" s="1"/>
      <c r="Q4" s="1" t="s">
        <v>66</v>
      </c>
      <c r="R4" s="15">
        <v>0</v>
      </c>
      <c r="S4" s="15">
        <v>0</v>
      </c>
      <c r="T4" s="15">
        <v>0</v>
      </c>
      <c r="U4" s="15">
        <v>0</v>
      </c>
      <c r="V4" s="15">
        <v>0</v>
      </c>
      <c r="W4" s="15"/>
      <c r="X4" s="15">
        <v>0</v>
      </c>
      <c r="Y4" s="1"/>
      <c r="Z4" s="15">
        <v>0</v>
      </c>
      <c r="AA4" s="15">
        <v>0</v>
      </c>
      <c r="AB4" s="1"/>
      <c r="AC4" s="1"/>
      <c r="AD4" s="1"/>
      <c r="AE4" s="1"/>
      <c r="AF4" s="1"/>
      <c r="AG4" s="1"/>
      <c r="AH4" s="1"/>
      <c r="AI4" s="6">
        <v>44985</v>
      </c>
      <c r="AJ4" s="1"/>
      <c r="AK4" s="1"/>
      <c r="AL4" s="1"/>
      <c r="AM4" s="1" t="s">
        <v>67</v>
      </c>
      <c r="AN4" s="1"/>
      <c r="AO4" s="1"/>
      <c r="AP4" s="1"/>
      <c r="AQ4" s="15">
        <v>0</v>
      </c>
      <c r="AR4" s="15">
        <v>0</v>
      </c>
      <c r="AS4" s="1"/>
      <c r="AT4" s="6">
        <v>45104</v>
      </c>
    </row>
    <row r="5" spans="1:46" x14ac:dyDescent="0.25">
      <c r="A5" s="1">
        <v>900169638</v>
      </c>
      <c r="B5" s="1" t="s">
        <v>11</v>
      </c>
      <c r="C5" s="1" t="s">
        <v>12</v>
      </c>
      <c r="D5" s="1">
        <v>81719</v>
      </c>
      <c r="E5" s="1"/>
      <c r="F5" s="1"/>
      <c r="G5" s="1" t="s">
        <v>70</v>
      </c>
      <c r="H5" s="1" t="s">
        <v>71</v>
      </c>
      <c r="I5" s="6">
        <v>44985</v>
      </c>
      <c r="J5" s="15">
        <v>142080</v>
      </c>
      <c r="K5" s="15">
        <v>142080</v>
      </c>
      <c r="L5" s="1" t="s">
        <v>65</v>
      </c>
      <c r="M5" s="1" t="s">
        <v>202</v>
      </c>
      <c r="N5" s="1"/>
      <c r="O5" s="1"/>
      <c r="P5" s="1"/>
      <c r="Q5" s="1" t="s">
        <v>66</v>
      </c>
      <c r="R5" s="15">
        <v>0</v>
      </c>
      <c r="S5" s="15">
        <v>0</v>
      </c>
      <c r="T5" s="15">
        <v>0</v>
      </c>
      <c r="U5" s="15">
        <v>0</v>
      </c>
      <c r="V5" s="15">
        <v>0</v>
      </c>
      <c r="W5" s="15"/>
      <c r="X5" s="15">
        <v>0</v>
      </c>
      <c r="Y5" s="1"/>
      <c r="Z5" s="15">
        <v>0</v>
      </c>
      <c r="AA5" s="15">
        <v>0</v>
      </c>
      <c r="AB5" s="1"/>
      <c r="AC5" s="1"/>
      <c r="AD5" s="1"/>
      <c r="AE5" s="1"/>
      <c r="AF5" s="1"/>
      <c r="AG5" s="1"/>
      <c r="AH5" s="1"/>
      <c r="AI5" s="6">
        <v>44985</v>
      </c>
      <c r="AJ5" s="1"/>
      <c r="AK5" s="1"/>
      <c r="AL5" s="1"/>
      <c r="AM5" s="1" t="s">
        <v>67</v>
      </c>
      <c r="AN5" s="1"/>
      <c r="AO5" s="1"/>
      <c r="AP5" s="1"/>
      <c r="AQ5" s="15">
        <v>0</v>
      </c>
      <c r="AR5" s="15">
        <v>0</v>
      </c>
      <c r="AS5" s="1"/>
      <c r="AT5" s="6">
        <v>45104</v>
      </c>
    </row>
    <row r="6" spans="1:46" x14ac:dyDescent="0.25">
      <c r="A6" s="1">
        <v>900169638</v>
      </c>
      <c r="B6" s="1" t="s">
        <v>11</v>
      </c>
      <c r="C6" s="1" t="s">
        <v>12</v>
      </c>
      <c r="D6" s="1">
        <v>89610</v>
      </c>
      <c r="E6" s="1"/>
      <c r="F6" s="1"/>
      <c r="G6" s="1" t="s">
        <v>72</v>
      </c>
      <c r="H6" s="1" t="s">
        <v>73</v>
      </c>
      <c r="I6" s="6">
        <v>45076</v>
      </c>
      <c r="J6" s="15">
        <v>435120</v>
      </c>
      <c r="K6" s="15">
        <v>435120</v>
      </c>
      <c r="L6" s="1" t="s">
        <v>65</v>
      </c>
      <c r="M6" s="1" t="s">
        <v>202</v>
      </c>
      <c r="N6" s="1"/>
      <c r="O6" s="1"/>
      <c r="P6" s="1"/>
      <c r="Q6" s="1" t="s">
        <v>66</v>
      </c>
      <c r="R6" s="15">
        <v>0</v>
      </c>
      <c r="S6" s="15">
        <v>0</v>
      </c>
      <c r="T6" s="15">
        <v>0</v>
      </c>
      <c r="U6" s="15">
        <v>0</v>
      </c>
      <c r="V6" s="15">
        <v>0</v>
      </c>
      <c r="W6" s="15"/>
      <c r="X6" s="15">
        <v>0</v>
      </c>
      <c r="Y6" s="1"/>
      <c r="Z6" s="15">
        <v>0</v>
      </c>
      <c r="AA6" s="15">
        <v>0</v>
      </c>
      <c r="AB6" s="1"/>
      <c r="AC6" s="1"/>
      <c r="AD6" s="1"/>
      <c r="AE6" s="1"/>
      <c r="AF6" s="1"/>
      <c r="AG6" s="1"/>
      <c r="AH6" s="1"/>
      <c r="AI6" s="6">
        <v>45076</v>
      </c>
      <c r="AJ6" s="1"/>
      <c r="AK6" s="1"/>
      <c r="AL6" s="1"/>
      <c r="AM6" s="1" t="s">
        <v>67</v>
      </c>
      <c r="AN6" s="1"/>
      <c r="AO6" s="1"/>
      <c r="AP6" s="1"/>
      <c r="AQ6" s="15">
        <v>0</v>
      </c>
      <c r="AR6" s="15">
        <v>0</v>
      </c>
      <c r="AS6" s="1"/>
      <c r="AT6" s="6">
        <v>45104</v>
      </c>
    </row>
    <row r="7" spans="1:46" x14ac:dyDescent="0.25">
      <c r="A7" s="1">
        <v>900169638</v>
      </c>
      <c r="B7" s="1" t="s">
        <v>11</v>
      </c>
      <c r="C7" s="1" t="s">
        <v>12</v>
      </c>
      <c r="D7" s="1">
        <v>89611</v>
      </c>
      <c r="E7" s="1"/>
      <c r="F7" s="1"/>
      <c r="G7" s="1" t="s">
        <v>74</v>
      </c>
      <c r="H7" s="1" t="s">
        <v>75</v>
      </c>
      <c r="I7" s="6">
        <v>45076</v>
      </c>
      <c r="J7" s="15">
        <v>435120</v>
      </c>
      <c r="K7" s="15">
        <v>435120</v>
      </c>
      <c r="L7" s="1" t="s">
        <v>65</v>
      </c>
      <c r="M7" s="1" t="s">
        <v>202</v>
      </c>
      <c r="N7" s="1"/>
      <c r="O7" s="1"/>
      <c r="P7" s="1"/>
      <c r="Q7" s="1" t="s">
        <v>66</v>
      </c>
      <c r="R7" s="15">
        <v>0</v>
      </c>
      <c r="S7" s="15">
        <v>0</v>
      </c>
      <c r="T7" s="15">
        <v>0</v>
      </c>
      <c r="U7" s="15">
        <v>0</v>
      </c>
      <c r="V7" s="15">
        <v>0</v>
      </c>
      <c r="W7" s="15"/>
      <c r="X7" s="15">
        <v>0</v>
      </c>
      <c r="Y7" s="1"/>
      <c r="Z7" s="15">
        <v>0</v>
      </c>
      <c r="AA7" s="15">
        <v>0</v>
      </c>
      <c r="AB7" s="1"/>
      <c r="AC7" s="1"/>
      <c r="AD7" s="1"/>
      <c r="AE7" s="1"/>
      <c r="AF7" s="1"/>
      <c r="AG7" s="1"/>
      <c r="AH7" s="1"/>
      <c r="AI7" s="6">
        <v>45076</v>
      </c>
      <c r="AJ7" s="1"/>
      <c r="AK7" s="1"/>
      <c r="AL7" s="1"/>
      <c r="AM7" s="1" t="s">
        <v>67</v>
      </c>
      <c r="AN7" s="1"/>
      <c r="AO7" s="1"/>
      <c r="AP7" s="1"/>
      <c r="AQ7" s="15">
        <v>0</v>
      </c>
      <c r="AR7" s="15">
        <v>0</v>
      </c>
      <c r="AS7" s="1"/>
      <c r="AT7" s="6">
        <v>45104</v>
      </c>
    </row>
    <row r="8" spans="1:46" x14ac:dyDescent="0.25">
      <c r="A8" s="1">
        <v>900169638</v>
      </c>
      <c r="B8" s="1" t="s">
        <v>11</v>
      </c>
      <c r="C8" s="1" t="s">
        <v>12</v>
      </c>
      <c r="D8" s="1">
        <v>89612</v>
      </c>
      <c r="E8" s="1"/>
      <c r="F8" s="1"/>
      <c r="G8" s="1" t="s">
        <v>76</v>
      </c>
      <c r="H8" s="1" t="s">
        <v>77</v>
      </c>
      <c r="I8" s="6">
        <v>45076</v>
      </c>
      <c r="J8" s="15">
        <v>145040</v>
      </c>
      <c r="K8" s="15">
        <v>145040</v>
      </c>
      <c r="L8" s="1" t="s">
        <v>65</v>
      </c>
      <c r="M8" s="1" t="s">
        <v>202</v>
      </c>
      <c r="N8" s="1"/>
      <c r="O8" s="1"/>
      <c r="P8" s="1"/>
      <c r="Q8" s="1" t="s">
        <v>66</v>
      </c>
      <c r="R8" s="15">
        <v>0</v>
      </c>
      <c r="S8" s="15">
        <v>0</v>
      </c>
      <c r="T8" s="15">
        <v>0</v>
      </c>
      <c r="U8" s="15">
        <v>0</v>
      </c>
      <c r="V8" s="15">
        <v>0</v>
      </c>
      <c r="W8" s="15"/>
      <c r="X8" s="15">
        <v>0</v>
      </c>
      <c r="Y8" s="1"/>
      <c r="Z8" s="15">
        <v>0</v>
      </c>
      <c r="AA8" s="15">
        <v>0</v>
      </c>
      <c r="AB8" s="1"/>
      <c r="AC8" s="1"/>
      <c r="AD8" s="1"/>
      <c r="AE8" s="1"/>
      <c r="AF8" s="1"/>
      <c r="AG8" s="1"/>
      <c r="AH8" s="1"/>
      <c r="AI8" s="6">
        <v>45076</v>
      </c>
      <c r="AJ8" s="1"/>
      <c r="AK8" s="1"/>
      <c r="AL8" s="1"/>
      <c r="AM8" s="1" t="s">
        <v>67</v>
      </c>
      <c r="AN8" s="1"/>
      <c r="AO8" s="1"/>
      <c r="AP8" s="1"/>
      <c r="AQ8" s="15">
        <v>0</v>
      </c>
      <c r="AR8" s="15">
        <v>0</v>
      </c>
      <c r="AS8" s="1"/>
      <c r="AT8" s="6">
        <v>45104</v>
      </c>
    </row>
    <row r="9" spans="1:46" x14ac:dyDescent="0.25">
      <c r="A9" s="1">
        <v>900169638</v>
      </c>
      <c r="B9" s="1" t="s">
        <v>11</v>
      </c>
      <c r="C9" s="1" t="s">
        <v>12</v>
      </c>
      <c r="D9" s="1">
        <v>89777</v>
      </c>
      <c r="E9" s="1"/>
      <c r="F9" s="1"/>
      <c r="G9" s="1" t="s">
        <v>78</v>
      </c>
      <c r="H9" s="1" t="s">
        <v>79</v>
      </c>
      <c r="I9" s="6">
        <v>45077</v>
      </c>
      <c r="J9" s="15">
        <v>32699</v>
      </c>
      <c r="K9" s="15">
        <v>32699</v>
      </c>
      <c r="L9" s="1" t="s">
        <v>65</v>
      </c>
      <c r="M9" s="1" t="s">
        <v>202</v>
      </c>
      <c r="N9" s="1"/>
      <c r="O9" s="1"/>
      <c r="P9" s="1"/>
      <c r="Q9" s="1" t="s">
        <v>66</v>
      </c>
      <c r="R9" s="15">
        <v>0</v>
      </c>
      <c r="S9" s="15">
        <v>0</v>
      </c>
      <c r="T9" s="15">
        <v>0</v>
      </c>
      <c r="U9" s="15">
        <v>0</v>
      </c>
      <c r="V9" s="15">
        <v>0</v>
      </c>
      <c r="W9" s="15"/>
      <c r="X9" s="15">
        <v>0</v>
      </c>
      <c r="Y9" s="1"/>
      <c r="Z9" s="15">
        <v>0</v>
      </c>
      <c r="AA9" s="15">
        <v>0</v>
      </c>
      <c r="AB9" s="1"/>
      <c r="AC9" s="1"/>
      <c r="AD9" s="1"/>
      <c r="AE9" s="1"/>
      <c r="AF9" s="1"/>
      <c r="AG9" s="1"/>
      <c r="AH9" s="1"/>
      <c r="AI9" s="6">
        <v>45077</v>
      </c>
      <c r="AJ9" s="1"/>
      <c r="AK9" s="1"/>
      <c r="AL9" s="1"/>
      <c r="AM9" s="1" t="s">
        <v>67</v>
      </c>
      <c r="AN9" s="1"/>
      <c r="AO9" s="1"/>
      <c r="AP9" s="1"/>
      <c r="AQ9" s="15">
        <v>0</v>
      </c>
      <c r="AR9" s="15">
        <v>0</v>
      </c>
      <c r="AS9" s="1"/>
      <c r="AT9" s="6">
        <v>45104</v>
      </c>
    </row>
    <row r="10" spans="1:46" x14ac:dyDescent="0.25">
      <c r="A10" s="1">
        <v>900169638</v>
      </c>
      <c r="B10" s="1" t="s">
        <v>11</v>
      </c>
      <c r="C10" s="1" t="s">
        <v>12</v>
      </c>
      <c r="D10" s="1">
        <v>89781</v>
      </c>
      <c r="E10" s="1"/>
      <c r="F10" s="1"/>
      <c r="G10" s="1" t="s">
        <v>80</v>
      </c>
      <c r="H10" s="1" t="s">
        <v>81</v>
      </c>
      <c r="I10" s="6">
        <v>45077</v>
      </c>
      <c r="J10" s="15">
        <v>516389</v>
      </c>
      <c r="K10" s="15">
        <v>516389</v>
      </c>
      <c r="L10" s="1" t="s">
        <v>65</v>
      </c>
      <c r="M10" s="1" t="s">
        <v>202</v>
      </c>
      <c r="N10" s="1"/>
      <c r="O10" s="1"/>
      <c r="P10" s="1"/>
      <c r="Q10" s="1" t="s">
        <v>66</v>
      </c>
      <c r="R10" s="15">
        <v>0</v>
      </c>
      <c r="S10" s="15">
        <v>0</v>
      </c>
      <c r="T10" s="15">
        <v>0</v>
      </c>
      <c r="U10" s="15">
        <v>0</v>
      </c>
      <c r="V10" s="15">
        <v>0</v>
      </c>
      <c r="W10" s="15"/>
      <c r="X10" s="15">
        <v>0</v>
      </c>
      <c r="Y10" s="1"/>
      <c r="Z10" s="15">
        <v>0</v>
      </c>
      <c r="AA10" s="15">
        <v>0</v>
      </c>
      <c r="AB10" s="1"/>
      <c r="AC10" s="1"/>
      <c r="AD10" s="1"/>
      <c r="AE10" s="1"/>
      <c r="AF10" s="1"/>
      <c r="AG10" s="1"/>
      <c r="AH10" s="1"/>
      <c r="AI10" s="6">
        <v>45077</v>
      </c>
      <c r="AJ10" s="1"/>
      <c r="AK10" s="1"/>
      <c r="AL10" s="1"/>
      <c r="AM10" s="1" t="s">
        <v>67</v>
      </c>
      <c r="AN10" s="1"/>
      <c r="AO10" s="1"/>
      <c r="AP10" s="1"/>
      <c r="AQ10" s="15">
        <v>0</v>
      </c>
      <c r="AR10" s="15">
        <v>0</v>
      </c>
      <c r="AS10" s="1"/>
      <c r="AT10" s="6">
        <v>45104</v>
      </c>
    </row>
    <row r="11" spans="1:46" x14ac:dyDescent="0.25">
      <c r="A11" s="1">
        <v>900169638</v>
      </c>
      <c r="B11" s="1" t="s">
        <v>11</v>
      </c>
      <c r="C11" s="1" t="s">
        <v>12</v>
      </c>
      <c r="D11" s="1">
        <v>89784</v>
      </c>
      <c r="E11" s="1"/>
      <c r="F11" s="1"/>
      <c r="G11" s="1" t="s">
        <v>82</v>
      </c>
      <c r="H11" s="1" t="s">
        <v>83</v>
      </c>
      <c r="I11" s="6">
        <v>45077</v>
      </c>
      <c r="J11" s="15">
        <v>1275355</v>
      </c>
      <c r="K11" s="15">
        <v>1275355</v>
      </c>
      <c r="L11" s="1" t="s">
        <v>65</v>
      </c>
      <c r="M11" s="1" t="s">
        <v>202</v>
      </c>
      <c r="N11" s="1"/>
      <c r="O11" s="1"/>
      <c r="P11" s="1"/>
      <c r="Q11" s="1" t="s">
        <v>66</v>
      </c>
      <c r="R11" s="15">
        <v>0</v>
      </c>
      <c r="S11" s="15">
        <v>0</v>
      </c>
      <c r="T11" s="15">
        <v>0</v>
      </c>
      <c r="U11" s="15">
        <v>0</v>
      </c>
      <c r="V11" s="15">
        <v>0</v>
      </c>
      <c r="W11" s="15"/>
      <c r="X11" s="15">
        <v>0</v>
      </c>
      <c r="Y11" s="1"/>
      <c r="Z11" s="15">
        <v>0</v>
      </c>
      <c r="AA11" s="15">
        <v>0</v>
      </c>
      <c r="AB11" s="1"/>
      <c r="AC11" s="1"/>
      <c r="AD11" s="1"/>
      <c r="AE11" s="1"/>
      <c r="AF11" s="1"/>
      <c r="AG11" s="1"/>
      <c r="AH11" s="1"/>
      <c r="AI11" s="6">
        <v>45077</v>
      </c>
      <c r="AJ11" s="1"/>
      <c r="AK11" s="1"/>
      <c r="AL11" s="1"/>
      <c r="AM11" s="1" t="s">
        <v>67</v>
      </c>
      <c r="AN11" s="1"/>
      <c r="AO11" s="1"/>
      <c r="AP11" s="1"/>
      <c r="AQ11" s="15">
        <v>0</v>
      </c>
      <c r="AR11" s="15">
        <v>0</v>
      </c>
      <c r="AS11" s="1"/>
      <c r="AT11" s="6">
        <v>45104</v>
      </c>
    </row>
    <row r="12" spans="1:46" x14ac:dyDescent="0.25">
      <c r="A12" s="1">
        <v>900169638</v>
      </c>
      <c r="B12" s="1" t="s">
        <v>11</v>
      </c>
      <c r="C12" s="1" t="s">
        <v>12</v>
      </c>
      <c r="D12" s="1">
        <v>89786</v>
      </c>
      <c r="E12" s="1"/>
      <c r="F12" s="1"/>
      <c r="G12" s="1" t="s">
        <v>84</v>
      </c>
      <c r="H12" s="1" t="s">
        <v>85</v>
      </c>
      <c r="I12" s="6">
        <v>45077</v>
      </c>
      <c r="J12" s="15">
        <v>997887</v>
      </c>
      <c r="K12" s="15">
        <v>997887</v>
      </c>
      <c r="L12" s="1" t="s">
        <v>65</v>
      </c>
      <c r="M12" s="1" t="s">
        <v>202</v>
      </c>
      <c r="N12" s="1"/>
      <c r="O12" s="1"/>
      <c r="P12" s="1"/>
      <c r="Q12" s="1" t="s">
        <v>66</v>
      </c>
      <c r="R12" s="15">
        <v>0</v>
      </c>
      <c r="S12" s="15">
        <v>0</v>
      </c>
      <c r="T12" s="15">
        <v>0</v>
      </c>
      <c r="U12" s="15">
        <v>0</v>
      </c>
      <c r="V12" s="15">
        <v>0</v>
      </c>
      <c r="W12" s="15"/>
      <c r="X12" s="15">
        <v>0</v>
      </c>
      <c r="Y12" s="1"/>
      <c r="Z12" s="15">
        <v>0</v>
      </c>
      <c r="AA12" s="15">
        <v>0</v>
      </c>
      <c r="AB12" s="1"/>
      <c r="AC12" s="1"/>
      <c r="AD12" s="1"/>
      <c r="AE12" s="1"/>
      <c r="AF12" s="1"/>
      <c r="AG12" s="1"/>
      <c r="AH12" s="1"/>
      <c r="AI12" s="6">
        <v>45077</v>
      </c>
      <c r="AJ12" s="1"/>
      <c r="AK12" s="1"/>
      <c r="AL12" s="1"/>
      <c r="AM12" s="1" t="s">
        <v>67</v>
      </c>
      <c r="AN12" s="1"/>
      <c r="AO12" s="1"/>
      <c r="AP12" s="1"/>
      <c r="AQ12" s="15">
        <v>0</v>
      </c>
      <c r="AR12" s="15">
        <v>0</v>
      </c>
      <c r="AS12" s="1"/>
      <c r="AT12" s="6">
        <v>45104</v>
      </c>
    </row>
    <row r="13" spans="1:46" x14ac:dyDescent="0.25">
      <c r="A13" s="1">
        <v>900169638</v>
      </c>
      <c r="B13" s="1" t="s">
        <v>11</v>
      </c>
      <c r="C13" s="1" t="s">
        <v>12</v>
      </c>
      <c r="D13" s="1">
        <v>89788</v>
      </c>
      <c r="E13" s="1"/>
      <c r="F13" s="1"/>
      <c r="G13" s="1" t="s">
        <v>86</v>
      </c>
      <c r="H13" s="1" t="s">
        <v>87</v>
      </c>
      <c r="I13" s="6">
        <v>45077</v>
      </c>
      <c r="J13" s="15">
        <v>572698</v>
      </c>
      <c r="K13" s="15">
        <v>572698</v>
      </c>
      <c r="L13" s="1" t="s">
        <v>65</v>
      </c>
      <c r="M13" s="1" t="s">
        <v>202</v>
      </c>
      <c r="N13" s="1"/>
      <c r="O13" s="1"/>
      <c r="P13" s="1"/>
      <c r="Q13" s="1" t="s">
        <v>66</v>
      </c>
      <c r="R13" s="15">
        <v>0</v>
      </c>
      <c r="S13" s="15">
        <v>0</v>
      </c>
      <c r="T13" s="15">
        <v>0</v>
      </c>
      <c r="U13" s="15">
        <v>0</v>
      </c>
      <c r="V13" s="15">
        <v>0</v>
      </c>
      <c r="W13" s="15"/>
      <c r="X13" s="15">
        <v>0</v>
      </c>
      <c r="Y13" s="1"/>
      <c r="Z13" s="15">
        <v>0</v>
      </c>
      <c r="AA13" s="15">
        <v>0</v>
      </c>
      <c r="AB13" s="1"/>
      <c r="AC13" s="1"/>
      <c r="AD13" s="1"/>
      <c r="AE13" s="1"/>
      <c r="AF13" s="1"/>
      <c r="AG13" s="1"/>
      <c r="AH13" s="1"/>
      <c r="AI13" s="6">
        <v>45077</v>
      </c>
      <c r="AJ13" s="1"/>
      <c r="AK13" s="1"/>
      <c r="AL13" s="1"/>
      <c r="AM13" s="1" t="s">
        <v>67</v>
      </c>
      <c r="AN13" s="1"/>
      <c r="AO13" s="1"/>
      <c r="AP13" s="1"/>
      <c r="AQ13" s="15">
        <v>0</v>
      </c>
      <c r="AR13" s="15">
        <v>0</v>
      </c>
      <c r="AS13" s="1"/>
      <c r="AT13" s="6">
        <v>45104</v>
      </c>
    </row>
    <row r="14" spans="1:46" x14ac:dyDescent="0.25">
      <c r="A14" s="1">
        <v>900169638</v>
      </c>
      <c r="B14" s="1" t="s">
        <v>11</v>
      </c>
      <c r="C14" s="1" t="s">
        <v>12</v>
      </c>
      <c r="D14" s="1">
        <v>89791</v>
      </c>
      <c r="E14" s="1"/>
      <c r="F14" s="1"/>
      <c r="G14" s="1" t="s">
        <v>88</v>
      </c>
      <c r="H14" s="1" t="s">
        <v>89</v>
      </c>
      <c r="I14" s="6">
        <v>45077</v>
      </c>
      <c r="J14" s="15">
        <v>5182801</v>
      </c>
      <c r="K14" s="15">
        <v>5182801</v>
      </c>
      <c r="L14" s="1" t="s">
        <v>65</v>
      </c>
      <c r="M14" s="1" t="s">
        <v>202</v>
      </c>
      <c r="N14" s="1"/>
      <c r="O14" s="1"/>
      <c r="P14" s="1"/>
      <c r="Q14" s="1" t="s">
        <v>66</v>
      </c>
      <c r="R14" s="15">
        <v>0</v>
      </c>
      <c r="S14" s="15">
        <v>0</v>
      </c>
      <c r="T14" s="15">
        <v>0</v>
      </c>
      <c r="U14" s="15">
        <v>0</v>
      </c>
      <c r="V14" s="15">
        <v>0</v>
      </c>
      <c r="W14" s="15"/>
      <c r="X14" s="15">
        <v>0</v>
      </c>
      <c r="Y14" s="1"/>
      <c r="Z14" s="15">
        <v>0</v>
      </c>
      <c r="AA14" s="15">
        <v>0</v>
      </c>
      <c r="AB14" s="1"/>
      <c r="AC14" s="1"/>
      <c r="AD14" s="1"/>
      <c r="AE14" s="1"/>
      <c r="AF14" s="1"/>
      <c r="AG14" s="1"/>
      <c r="AH14" s="1"/>
      <c r="AI14" s="6">
        <v>45077</v>
      </c>
      <c r="AJ14" s="1"/>
      <c r="AK14" s="1"/>
      <c r="AL14" s="1"/>
      <c r="AM14" s="1" t="s">
        <v>67</v>
      </c>
      <c r="AN14" s="1"/>
      <c r="AO14" s="1"/>
      <c r="AP14" s="1"/>
      <c r="AQ14" s="15">
        <v>0</v>
      </c>
      <c r="AR14" s="15">
        <v>0</v>
      </c>
      <c r="AS14" s="1"/>
      <c r="AT14" s="6">
        <v>45104</v>
      </c>
    </row>
    <row r="15" spans="1:46" x14ac:dyDescent="0.25">
      <c r="A15" s="1">
        <v>900169638</v>
      </c>
      <c r="B15" s="1" t="s">
        <v>11</v>
      </c>
      <c r="C15" s="1" t="s">
        <v>12</v>
      </c>
      <c r="D15" s="1">
        <v>89793</v>
      </c>
      <c r="E15" s="1"/>
      <c r="F15" s="1"/>
      <c r="G15" s="1" t="s">
        <v>90</v>
      </c>
      <c r="H15" s="1" t="s">
        <v>91</v>
      </c>
      <c r="I15" s="6">
        <v>45077</v>
      </c>
      <c r="J15" s="15">
        <v>348096</v>
      </c>
      <c r="K15" s="15">
        <v>348096</v>
      </c>
      <c r="L15" s="1" t="s">
        <v>65</v>
      </c>
      <c r="M15" s="1" t="s">
        <v>202</v>
      </c>
      <c r="N15" s="1"/>
      <c r="O15" s="1"/>
      <c r="P15" s="1"/>
      <c r="Q15" s="1" t="s">
        <v>66</v>
      </c>
      <c r="R15" s="15">
        <v>0</v>
      </c>
      <c r="S15" s="15">
        <v>0</v>
      </c>
      <c r="T15" s="15">
        <v>0</v>
      </c>
      <c r="U15" s="15">
        <v>0</v>
      </c>
      <c r="V15" s="15">
        <v>0</v>
      </c>
      <c r="W15" s="15"/>
      <c r="X15" s="15">
        <v>0</v>
      </c>
      <c r="Y15" s="1"/>
      <c r="Z15" s="15">
        <v>0</v>
      </c>
      <c r="AA15" s="15">
        <v>0</v>
      </c>
      <c r="AB15" s="1"/>
      <c r="AC15" s="1"/>
      <c r="AD15" s="1"/>
      <c r="AE15" s="1"/>
      <c r="AF15" s="1"/>
      <c r="AG15" s="1"/>
      <c r="AH15" s="1"/>
      <c r="AI15" s="6">
        <v>45077</v>
      </c>
      <c r="AJ15" s="1"/>
      <c r="AK15" s="1"/>
      <c r="AL15" s="1"/>
      <c r="AM15" s="1" t="s">
        <v>67</v>
      </c>
      <c r="AN15" s="1"/>
      <c r="AO15" s="1"/>
      <c r="AP15" s="1"/>
      <c r="AQ15" s="15">
        <v>0</v>
      </c>
      <c r="AR15" s="15">
        <v>0</v>
      </c>
      <c r="AS15" s="1"/>
      <c r="AT15" s="6">
        <v>45104</v>
      </c>
    </row>
    <row r="16" spans="1:46" x14ac:dyDescent="0.25">
      <c r="A16" s="1">
        <v>900169638</v>
      </c>
      <c r="B16" s="1" t="s">
        <v>11</v>
      </c>
      <c r="C16" s="1" t="s">
        <v>12</v>
      </c>
      <c r="D16" s="1">
        <v>90356</v>
      </c>
      <c r="E16" s="1"/>
      <c r="F16" s="1"/>
      <c r="G16" s="1" t="s">
        <v>92</v>
      </c>
      <c r="H16" s="1" t="s">
        <v>93</v>
      </c>
      <c r="I16" s="6">
        <v>45077</v>
      </c>
      <c r="J16" s="15">
        <v>24655</v>
      </c>
      <c r="K16" s="15">
        <v>24655</v>
      </c>
      <c r="L16" s="1" t="s">
        <v>65</v>
      </c>
      <c r="M16" s="1" t="s">
        <v>202</v>
      </c>
      <c r="N16" s="1"/>
      <c r="O16" s="1"/>
      <c r="P16" s="1"/>
      <c r="Q16" s="1" t="s">
        <v>66</v>
      </c>
      <c r="R16" s="15">
        <v>0</v>
      </c>
      <c r="S16" s="15">
        <v>0</v>
      </c>
      <c r="T16" s="15">
        <v>0</v>
      </c>
      <c r="U16" s="15">
        <v>0</v>
      </c>
      <c r="V16" s="15">
        <v>0</v>
      </c>
      <c r="W16" s="15"/>
      <c r="X16" s="15">
        <v>0</v>
      </c>
      <c r="Y16" s="1"/>
      <c r="Z16" s="15">
        <v>0</v>
      </c>
      <c r="AA16" s="15">
        <v>0</v>
      </c>
      <c r="AB16" s="1"/>
      <c r="AC16" s="1"/>
      <c r="AD16" s="1"/>
      <c r="AE16" s="1"/>
      <c r="AF16" s="1"/>
      <c r="AG16" s="1"/>
      <c r="AH16" s="1"/>
      <c r="AI16" s="6">
        <v>45077</v>
      </c>
      <c r="AJ16" s="1"/>
      <c r="AK16" s="1"/>
      <c r="AL16" s="1"/>
      <c r="AM16" s="1" t="s">
        <v>67</v>
      </c>
      <c r="AN16" s="1"/>
      <c r="AO16" s="1"/>
      <c r="AP16" s="1"/>
      <c r="AQ16" s="15">
        <v>0</v>
      </c>
      <c r="AR16" s="15">
        <v>0</v>
      </c>
      <c r="AS16" s="1"/>
      <c r="AT16" s="6">
        <v>45104</v>
      </c>
    </row>
    <row r="17" spans="1:46" x14ac:dyDescent="0.25">
      <c r="A17" s="1">
        <v>900169638</v>
      </c>
      <c r="B17" s="1" t="s">
        <v>11</v>
      </c>
      <c r="C17" s="1" t="s">
        <v>12</v>
      </c>
      <c r="D17" s="1">
        <v>91264</v>
      </c>
      <c r="E17" s="1"/>
      <c r="F17" s="1"/>
      <c r="G17" s="1" t="s">
        <v>94</v>
      </c>
      <c r="H17" s="1" t="s">
        <v>95</v>
      </c>
      <c r="I17" s="6">
        <v>45077</v>
      </c>
      <c r="J17" s="15">
        <v>5975908</v>
      </c>
      <c r="K17" s="15">
        <v>5975908</v>
      </c>
      <c r="L17" s="1" t="s">
        <v>65</v>
      </c>
      <c r="M17" s="1" t="s">
        <v>202</v>
      </c>
      <c r="N17" s="1"/>
      <c r="O17" s="1"/>
      <c r="P17" s="1"/>
      <c r="Q17" s="1" t="s">
        <v>66</v>
      </c>
      <c r="R17" s="15">
        <v>0</v>
      </c>
      <c r="S17" s="15">
        <v>0</v>
      </c>
      <c r="T17" s="15">
        <v>0</v>
      </c>
      <c r="U17" s="15">
        <v>0</v>
      </c>
      <c r="V17" s="15">
        <v>0</v>
      </c>
      <c r="W17" s="15"/>
      <c r="X17" s="15">
        <v>0</v>
      </c>
      <c r="Y17" s="1"/>
      <c r="Z17" s="15">
        <v>0</v>
      </c>
      <c r="AA17" s="15">
        <v>0</v>
      </c>
      <c r="AB17" s="1"/>
      <c r="AC17" s="1"/>
      <c r="AD17" s="1"/>
      <c r="AE17" s="1"/>
      <c r="AF17" s="1"/>
      <c r="AG17" s="1"/>
      <c r="AH17" s="1"/>
      <c r="AI17" s="6">
        <v>45077</v>
      </c>
      <c r="AJ17" s="1"/>
      <c r="AK17" s="1"/>
      <c r="AL17" s="1"/>
      <c r="AM17" s="1" t="s">
        <v>67</v>
      </c>
      <c r="AN17" s="1"/>
      <c r="AO17" s="1"/>
      <c r="AP17" s="1"/>
      <c r="AQ17" s="15">
        <v>0</v>
      </c>
      <c r="AR17" s="15">
        <v>0</v>
      </c>
      <c r="AS17" s="1"/>
      <c r="AT17" s="6">
        <v>45104</v>
      </c>
    </row>
    <row r="18" spans="1:46" x14ac:dyDescent="0.25">
      <c r="A18" s="1">
        <v>900169638</v>
      </c>
      <c r="B18" s="1" t="s">
        <v>11</v>
      </c>
      <c r="C18" s="1" t="s">
        <v>12</v>
      </c>
      <c r="D18" s="1">
        <v>76669</v>
      </c>
      <c r="E18" s="1" t="s">
        <v>12</v>
      </c>
      <c r="F18" s="1">
        <v>76669</v>
      </c>
      <c r="G18" s="1" t="s">
        <v>96</v>
      </c>
      <c r="H18" s="1" t="s">
        <v>97</v>
      </c>
      <c r="I18" s="6">
        <v>44926</v>
      </c>
      <c r="J18" s="15">
        <v>712060</v>
      </c>
      <c r="K18" s="15">
        <v>712060</v>
      </c>
      <c r="L18" s="1" t="s">
        <v>98</v>
      </c>
      <c r="M18" s="1" t="s">
        <v>204</v>
      </c>
      <c r="N18" s="1"/>
      <c r="O18" s="1"/>
      <c r="P18" s="1"/>
      <c r="Q18" s="1" t="s">
        <v>99</v>
      </c>
      <c r="R18" s="15">
        <v>712060</v>
      </c>
      <c r="S18" s="15">
        <v>0</v>
      </c>
      <c r="T18" s="15">
        <v>0</v>
      </c>
      <c r="U18" s="15">
        <v>0</v>
      </c>
      <c r="V18" s="15">
        <v>0</v>
      </c>
      <c r="W18" s="15"/>
      <c r="X18" s="15">
        <v>0</v>
      </c>
      <c r="Y18" s="1"/>
      <c r="Z18" s="15">
        <v>712060</v>
      </c>
      <c r="AA18" s="15">
        <v>0</v>
      </c>
      <c r="AB18" s="1"/>
      <c r="AC18" s="1"/>
      <c r="AD18" s="1"/>
      <c r="AE18" s="1"/>
      <c r="AF18" s="1"/>
      <c r="AG18" s="16">
        <v>223358544297203</v>
      </c>
      <c r="AH18" s="1"/>
      <c r="AI18" s="6">
        <v>44926</v>
      </c>
      <c r="AJ18" s="1"/>
      <c r="AK18" s="1">
        <v>2</v>
      </c>
      <c r="AL18" s="1"/>
      <c r="AM18" s="1" t="s">
        <v>67</v>
      </c>
      <c r="AN18" s="1">
        <v>1</v>
      </c>
      <c r="AO18" s="1">
        <v>20230130</v>
      </c>
      <c r="AP18" s="1">
        <v>20230110</v>
      </c>
      <c r="AQ18" s="15">
        <v>712060</v>
      </c>
      <c r="AR18" s="15">
        <v>0</v>
      </c>
      <c r="AS18" s="1"/>
      <c r="AT18" s="6">
        <v>45104</v>
      </c>
    </row>
    <row r="19" spans="1:46" x14ac:dyDescent="0.25">
      <c r="A19" s="1">
        <v>900169638</v>
      </c>
      <c r="B19" s="1" t="s">
        <v>11</v>
      </c>
      <c r="C19" s="1" t="s">
        <v>12</v>
      </c>
      <c r="D19" s="1">
        <v>78924</v>
      </c>
      <c r="E19" s="1" t="s">
        <v>12</v>
      </c>
      <c r="F19" s="1">
        <v>78924</v>
      </c>
      <c r="G19" s="1" t="s">
        <v>100</v>
      </c>
      <c r="H19" s="1" t="s">
        <v>101</v>
      </c>
      <c r="I19" s="6">
        <v>44951</v>
      </c>
      <c r="J19" s="15">
        <v>617202</v>
      </c>
      <c r="K19" s="15">
        <v>617202</v>
      </c>
      <c r="L19" s="1" t="s">
        <v>98</v>
      </c>
      <c r="M19" s="1" t="s">
        <v>204</v>
      </c>
      <c r="N19" s="1"/>
      <c r="O19" s="1"/>
      <c r="P19" s="1"/>
      <c r="Q19" s="1" t="s">
        <v>99</v>
      </c>
      <c r="R19" s="15">
        <v>617202</v>
      </c>
      <c r="S19" s="15">
        <v>0</v>
      </c>
      <c r="T19" s="15">
        <v>0</v>
      </c>
      <c r="U19" s="15">
        <v>0</v>
      </c>
      <c r="V19" s="15">
        <v>0</v>
      </c>
      <c r="W19" s="15"/>
      <c r="X19" s="15">
        <v>0</v>
      </c>
      <c r="Y19" s="1"/>
      <c r="Z19" s="15">
        <v>617202</v>
      </c>
      <c r="AA19" s="15">
        <v>0</v>
      </c>
      <c r="AB19" s="1"/>
      <c r="AC19" s="1"/>
      <c r="AD19" s="1"/>
      <c r="AE19" s="1"/>
      <c r="AF19" s="1"/>
      <c r="AG19" s="16">
        <v>210908493400565</v>
      </c>
      <c r="AH19" s="1"/>
      <c r="AI19" s="6">
        <v>44951</v>
      </c>
      <c r="AJ19" s="1"/>
      <c r="AK19" s="1">
        <v>2</v>
      </c>
      <c r="AL19" s="1"/>
      <c r="AM19" s="1" t="s">
        <v>67</v>
      </c>
      <c r="AN19" s="1">
        <v>1</v>
      </c>
      <c r="AO19" s="1">
        <v>20230228</v>
      </c>
      <c r="AP19" s="1">
        <v>20230220</v>
      </c>
      <c r="AQ19" s="15">
        <v>617202</v>
      </c>
      <c r="AR19" s="15">
        <v>0</v>
      </c>
      <c r="AS19" s="1"/>
      <c r="AT19" s="6">
        <v>45104</v>
      </c>
    </row>
    <row r="20" spans="1:46" x14ac:dyDescent="0.25">
      <c r="A20" s="1">
        <v>900169638</v>
      </c>
      <c r="B20" s="1" t="s">
        <v>11</v>
      </c>
      <c r="C20" s="1" t="s">
        <v>12</v>
      </c>
      <c r="D20" s="1">
        <v>79201</v>
      </c>
      <c r="E20" s="1" t="s">
        <v>12</v>
      </c>
      <c r="F20" s="1">
        <v>79201</v>
      </c>
      <c r="G20" s="1" t="s">
        <v>102</v>
      </c>
      <c r="H20" s="1" t="s">
        <v>103</v>
      </c>
      <c r="I20" s="6">
        <v>44957</v>
      </c>
      <c r="J20" s="15">
        <v>795217</v>
      </c>
      <c r="K20" s="15">
        <v>795217</v>
      </c>
      <c r="L20" s="1" t="s">
        <v>98</v>
      </c>
      <c r="M20" s="1" t="s">
        <v>204</v>
      </c>
      <c r="N20" s="1"/>
      <c r="O20" s="1"/>
      <c r="P20" s="1"/>
      <c r="Q20" s="1" t="s">
        <v>99</v>
      </c>
      <c r="R20" s="15">
        <v>795217</v>
      </c>
      <c r="S20" s="15">
        <v>0</v>
      </c>
      <c r="T20" s="15">
        <v>0</v>
      </c>
      <c r="U20" s="15">
        <v>0</v>
      </c>
      <c r="V20" s="15">
        <v>0</v>
      </c>
      <c r="W20" s="15"/>
      <c r="X20" s="15">
        <v>0</v>
      </c>
      <c r="Y20" s="1"/>
      <c r="Z20" s="15">
        <v>795217</v>
      </c>
      <c r="AA20" s="15">
        <v>0</v>
      </c>
      <c r="AB20" s="1"/>
      <c r="AC20" s="1"/>
      <c r="AD20" s="1"/>
      <c r="AE20" s="1"/>
      <c r="AF20" s="1"/>
      <c r="AG20" s="16">
        <v>230028544509741</v>
      </c>
      <c r="AH20" s="1"/>
      <c r="AI20" s="6">
        <v>44957</v>
      </c>
      <c r="AJ20" s="1"/>
      <c r="AK20" s="1">
        <v>2</v>
      </c>
      <c r="AL20" s="1"/>
      <c r="AM20" s="1" t="s">
        <v>67</v>
      </c>
      <c r="AN20" s="1">
        <v>1</v>
      </c>
      <c r="AO20" s="1">
        <v>20230228</v>
      </c>
      <c r="AP20" s="1">
        <v>20230220</v>
      </c>
      <c r="AQ20" s="15">
        <v>795217</v>
      </c>
      <c r="AR20" s="15">
        <v>0</v>
      </c>
      <c r="AS20" s="1"/>
      <c r="AT20" s="6">
        <v>45104</v>
      </c>
    </row>
    <row r="21" spans="1:46" x14ac:dyDescent="0.25">
      <c r="A21" s="1">
        <v>900169638</v>
      </c>
      <c r="B21" s="1" t="s">
        <v>11</v>
      </c>
      <c r="C21" s="1" t="s">
        <v>12</v>
      </c>
      <c r="D21" s="1">
        <v>79202</v>
      </c>
      <c r="E21" s="1" t="s">
        <v>12</v>
      </c>
      <c r="F21" s="1">
        <v>79202</v>
      </c>
      <c r="G21" s="1" t="s">
        <v>104</v>
      </c>
      <c r="H21" s="1" t="s">
        <v>105</v>
      </c>
      <c r="I21" s="6">
        <v>44957</v>
      </c>
      <c r="J21" s="15">
        <v>1527016</v>
      </c>
      <c r="K21" s="15">
        <v>1527016</v>
      </c>
      <c r="L21" s="1" t="s">
        <v>98</v>
      </c>
      <c r="M21" s="1" t="s">
        <v>204</v>
      </c>
      <c r="N21" s="1"/>
      <c r="O21" s="1"/>
      <c r="P21" s="1"/>
      <c r="Q21" s="1" t="s">
        <v>99</v>
      </c>
      <c r="R21" s="15">
        <v>1527016</v>
      </c>
      <c r="S21" s="15">
        <v>0</v>
      </c>
      <c r="T21" s="15">
        <v>0</v>
      </c>
      <c r="U21" s="15">
        <v>0</v>
      </c>
      <c r="V21" s="15">
        <v>0</v>
      </c>
      <c r="W21" s="15"/>
      <c r="X21" s="15">
        <v>0</v>
      </c>
      <c r="Y21" s="1"/>
      <c r="Z21" s="15">
        <v>1527016</v>
      </c>
      <c r="AA21" s="15">
        <v>0</v>
      </c>
      <c r="AB21" s="1"/>
      <c r="AC21" s="1"/>
      <c r="AD21" s="1"/>
      <c r="AE21" s="1"/>
      <c r="AF21" s="1"/>
      <c r="AG21" s="16">
        <v>230028544510084</v>
      </c>
      <c r="AH21" s="1"/>
      <c r="AI21" s="6">
        <v>44957</v>
      </c>
      <c r="AJ21" s="1"/>
      <c r="AK21" s="1">
        <v>2</v>
      </c>
      <c r="AL21" s="1"/>
      <c r="AM21" s="1" t="s">
        <v>67</v>
      </c>
      <c r="AN21" s="1">
        <v>1</v>
      </c>
      <c r="AO21" s="1">
        <v>20230228</v>
      </c>
      <c r="AP21" s="1">
        <v>20230220</v>
      </c>
      <c r="AQ21" s="15">
        <v>1527016</v>
      </c>
      <c r="AR21" s="15">
        <v>0</v>
      </c>
      <c r="AS21" s="1"/>
      <c r="AT21" s="6">
        <v>45104</v>
      </c>
    </row>
    <row r="22" spans="1:46" x14ac:dyDescent="0.25">
      <c r="A22" s="1">
        <v>900169638</v>
      </c>
      <c r="B22" s="1" t="s">
        <v>11</v>
      </c>
      <c r="C22" s="1" t="s">
        <v>12</v>
      </c>
      <c r="D22" s="1">
        <v>62173</v>
      </c>
      <c r="E22" s="1" t="s">
        <v>12</v>
      </c>
      <c r="F22" s="1">
        <v>62173</v>
      </c>
      <c r="G22" s="1" t="s">
        <v>106</v>
      </c>
      <c r="H22" s="1" t="s">
        <v>107</v>
      </c>
      <c r="I22" s="6">
        <v>44921</v>
      </c>
      <c r="J22" s="15">
        <v>191525</v>
      </c>
      <c r="K22" s="15">
        <v>191525</v>
      </c>
      <c r="L22" s="1" t="s">
        <v>108</v>
      </c>
      <c r="M22" s="1" t="s">
        <v>203</v>
      </c>
      <c r="N22" s="1"/>
      <c r="O22" s="1"/>
      <c r="P22" s="1"/>
      <c r="Q22" s="1" t="s">
        <v>99</v>
      </c>
      <c r="R22" s="15">
        <v>6058423</v>
      </c>
      <c r="S22" s="15">
        <v>0</v>
      </c>
      <c r="T22" s="15">
        <v>0</v>
      </c>
      <c r="U22" s="15">
        <v>0</v>
      </c>
      <c r="V22" s="15">
        <v>195433</v>
      </c>
      <c r="W22" s="15"/>
      <c r="X22" s="15">
        <v>0</v>
      </c>
      <c r="Y22" s="1"/>
      <c r="Z22" s="15">
        <v>5862990</v>
      </c>
      <c r="AA22" s="15">
        <v>0</v>
      </c>
      <c r="AB22" s="1"/>
      <c r="AC22" s="1"/>
      <c r="AD22" s="1"/>
      <c r="AE22" s="1"/>
      <c r="AF22" s="1"/>
      <c r="AG22" s="16">
        <v>221828554325936</v>
      </c>
      <c r="AH22" s="1"/>
      <c r="AI22" s="6">
        <v>44921</v>
      </c>
      <c r="AJ22" s="1"/>
      <c r="AK22" s="1">
        <v>2</v>
      </c>
      <c r="AL22" s="1"/>
      <c r="AM22" s="1" t="s">
        <v>67</v>
      </c>
      <c r="AN22" s="1">
        <v>2</v>
      </c>
      <c r="AO22" s="1">
        <v>20230516</v>
      </c>
      <c r="AP22" s="1">
        <v>20230502</v>
      </c>
      <c r="AQ22" s="15">
        <v>6058423</v>
      </c>
      <c r="AR22" s="15">
        <v>195433</v>
      </c>
      <c r="AS22" s="1"/>
      <c r="AT22" s="6">
        <v>45104</v>
      </c>
    </row>
    <row r="23" spans="1:46" x14ac:dyDescent="0.25">
      <c r="A23" s="1">
        <v>900169638</v>
      </c>
      <c r="B23" s="1" t="s">
        <v>11</v>
      </c>
      <c r="C23" s="1" t="s">
        <v>12</v>
      </c>
      <c r="D23" s="1">
        <v>67924</v>
      </c>
      <c r="E23" s="1" t="s">
        <v>12</v>
      </c>
      <c r="F23" s="1">
        <v>67924</v>
      </c>
      <c r="G23" s="1" t="s">
        <v>109</v>
      </c>
      <c r="H23" s="1" t="s">
        <v>110</v>
      </c>
      <c r="I23" s="6">
        <v>45042</v>
      </c>
      <c r="J23" s="15">
        <v>4569</v>
      </c>
      <c r="K23" s="15">
        <v>4569</v>
      </c>
      <c r="L23" s="1" t="s">
        <v>111</v>
      </c>
      <c r="M23" s="1" t="s">
        <v>204</v>
      </c>
      <c r="N23" s="1"/>
      <c r="O23" s="1"/>
      <c r="P23" s="1"/>
      <c r="Q23" s="1" t="s">
        <v>99</v>
      </c>
      <c r="R23" s="15">
        <v>11422634</v>
      </c>
      <c r="S23" s="15">
        <v>0</v>
      </c>
      <c r="T23" s="15">
        <v>0</v>
      </c>
      <c r="U23" s="15">
        <v>0</v>
      </c>
      <c r="V23" s="15">
        <v>0</v>
      </c>
      <c r="W23" s="15"/>
      <c r="X23" s="15">
        <v>0</v>
      </c>
      <c r="Y23" s="1"/>
      <c r="Z23" s="15">
        <v>11422634</v>
      </c>
      <c r="AA23" s="15">
        <v>0</v>
      </c>
      <c r="AB23" s="1"/>
      <c r="AC23" s="1"/>
      <c r="AD23" s="1"/>
      <c r="AE23" s="1"/>
      <c r="AF23" s="1"/>
      <c r="AG23" s="16">
        <v>222458544358332</v>
      </c>
      <c r="AH23" s="1"/>
      <c r="AI23" s="6">
        <v>45042</v>
      </c>
      <c r="AJ23" s="1"/>
      <c r="AK23" s="1">
        <v>2</v>
      </c>
      <c r="AL23" s="1"/>
      <c r="AM23" s="1" t="s">
        <v>67</v>
      </c>
      <c r="AN23" s="1">
        <v>1</v>
      </c>
      <c r="AO23" s="1">
        <v>20221030</v>
      </c>
      <c r="AP23" s="1">
        <v>20221018</v>
      </c>
      <c r="AQ23" s="15">
        <v>11422634</v>
      </c>
      <c r="AR23" s="15">
        <v>0</v>
      </c>
      <c r="AS23" s="1"/>
      <c r="AT23" s="6">
        <v>45104</v>
      </c>
    </row>
    <row r="24" spans="1:46" x14ac:dyDescent="0.25">
      <c r="A24" s="1">
        <v>900169638</v>
      </c>
      <c r="B24" s="1" t="s">
        <v>11</v>
      </c>
      <c r="C24" s="1" t="s">
        <v>12</v>
      </c>
      <c r="D24" s="1">
        <v>70916</v>
      </c>
      <c r="E24" s="1" t="s">
        <v>12</v>
      </c>
      <c r="F24" s="1">
        <v>70916</v>
      </c>
      <c r="G24" s="1" t="s">
        <v>112</v>
      </c>
      <c r="H24" s="1" t="s">
        <v>113</v>
      </c>
      <c r="I24" s="6">
        <v>44865</v>
      </c>
      <c r="J24" s="15">
        <v>808067</v>
      </c>
      <c r="K24" s="15">
        <v>808067</v>
      </c>
      <c r="L24" s="1" t="s">
        <v>111</v>
      </c>
      <c r="M24" s="1" t="s">
        <v>204</v>
      </c>
      <c r="N24" s="1"/>
      <c r="O24" s="1"/>
      <c r="P24" s="1"/>
      <c r="Q24" s="1" t="s">
        <v>99</v>
      </c>
      <c r="R24" s="15">
        <v>824558</v>
      </c>
      <c r="S24" s="15">
        <v>0</v>
      </c>
      <c r="T24" s="15">
        <v>0</v>
      </c>
      <c r="U24" s="15">
        <v>0</v>
      </c>
      <c r="V24" s="15">
        <v>0</v>
      </c>
      <c r="W24" s="15"/>
      <c r="X24" s="15">
        <v>0</v>
      </c>
      <c r="Y24" s="1"/>
      <c r="Z24" s="15">
        <v>824558</v>
      </c>
      <c r="AA24" s="15">
        <v>0</v>
      </c>
      <c r="AB24" s="1"/>
      <c r="AC24" s="1"/>
      <c r="AD24" s="1"/>
      <c r="AE24" s="1"/>
      <c r="AF24" s="1"/>
      <c r="AG24" s="16">
        <v>222788544303590</v>
      </c>
      <c r="AH24" s="1"/>
      <c r="AI24" s="6">
        <v>44865</v>
      </c>
      <c r="AJ24" s="1"/>
      <c r="AK24" s="1">
        <v>2</v>
      </c>
      <c r="AL24" s="1"/>
      <c r="AM24" s="1" t="s">
        <v>67</v>
      </c>
      <c r="AN24" s="1">
        <v>1</v>
      </c>
      <c r="AO24" s="1">
        <v>20221230</v>
      </c>
      <c r="AP24" s="1">
        <v>20221219</v>
      </c>
      <c r="AQ24" s="15">
        <v>824558</v>
      </c>
      <c r="AR24" s="15">
        <v>0</v>
      </c>
      <c r="AS24" s="1"/>
      <c r="AT24" s="6">
        <v>45104</v>
      </c>
    </row>
    <row r="25" spans="1:46" x14ac:dyDescent="0.25">
      <c r="A25" s="1">
        <v>900169638</v>
      </c>
      <c r="B25" s="1" t="s">
        <v>11</v>
      </c>
      <c r="C25" s="1" t="s">
        <v>12</v>
      </c>
      <c r="D25" s="1">
        <v>70919</v>
      </c>
      <c r="E25" s="1" t="s">
        <v>12</v>
      </c>
      <c r="F25" s="1">
        <v>70919</v>
      </c>
      <c r="G25" s="1" t="s">
        <v>114</v>
      </c>
      <c r="H25" s="1" t="s">
        <v>115</v>
      </c>
      <c r="I25" s="6">
        <v>44865</v>
      </c>
      <c r="J25" s="15">
        <v>808067</v>
      </c>
      <c r="K25" s="15">
        <v>808067</v>
      </c>
      <c r="L25" s="1" t="s">
        <v>111</v>
      </c>
      <c r="M25" s="1" t="s">
        <v>204</v>
      </c>
      <c r="N25" s="1"/>
      <c r="O25" s="1"/>
      <c r="P25" s="1"/>
      <c r="Q25" s="1" t="s">
        <v>99</v>
      </c>
      <c r="R25" s="15">
        <v>824558</v>
      </c>
      <c r="S25" s="15">
        <v>0</v>
      </c>
      <c r="T25" s="15">
        <v>0</v>
      </c>
      <c r="U25" s="15">
        <v>0</v>
      </c>
      <c r="V25" s="15">
        <v>0</v>
      </c>
      <c r="W25" s="15"/>
      <c r="X25" s="15">
        <v>0</v>
      </c>
      <c r="Y25" s="1"/>
      <c r="Z25" s="15">
        <v>824558</v>
      </c>
      <c r="AA25" s="15">
        <v>0</v>
      </c>
      <c r="AB25" s="1"/>
      <c r="AC25" s="1"/>
      <c r="AD25" s="1"/>
      <c r="AE25" s="1"/>
      <c r="AF25" s="1"/>
      <c r="AG25" s="16">
        <v>221538544334312</v>
      </c>
      <c r="AH25" s="1"/>
      <c r="AI25" s="6">
        <v>44865</v>
      </c>
      <c r="AJ25" s="1"/>
      <c r="AK25" s="1">
        <v>2</v>
      </c>
      <c r="AL25" s="1"/>
      <c r="AM25" s="1" t="s">
        <v>67</v>
      </c>
      <c r="AN25" s="1">
        <v>1</v>
      </c>
      <c r="AO25" s="1">
        <v>20221230</v>
      </c>
      <c r="AP25" s="1">
        <v>20221219</v>
      </c>
      <c r="AQ25" s="15">
        <v>824558</v>
      </c>
      <c r="AR25" s="15">
        <v>0</v>
      </c>
      <c r="AS25" s="1"/>
      <c r="AT25" s="6">
        <v>45104</v>
      </c>
    </row>
    <row r="26" spans="1:46" x14ac:dyDescent="0.25">
      <c r="A26" s="1">
        <v>900169638</v>
      </c>
      <c r="B26" s="1" t="s">
        <v>11</v>
      </c>
      <c r="C26" s="1" t="s">
        <v>12</v>
      </c>
      <c r="D26" s="1">
        <v>73700</v>
      </c>
      <c r="E26" s="1" t="s">
        <v>12</v>
      </c>
      <c r="F26" s="1">
        <v>73700</v>
      </c>
      <c r="G26" s="1" t="s">
        <v>116</v>
      </c>
      <c r="H26" s="1" t="s">
        <v>117</v>
      </c>
      <c r="I26" s="6">
        <v>44895</v>
      </c>
      <c r="J26" s="15">
        <v>5448451</v>
      </c>
      <c r="K26" s="15">
        <v>5448451</v>
      </c>
      <c r="L26" s="1" t="s">
        <v>111</v>
      </c>
      <c r="M26" s="1" t="s">
        <v>204</v>
      </c>
      <c r="N26" s="1"/>
      <c r="O26" s="1"/>
      <c r="P26" s="1"/>
      <c r="Q26" s="1" t="s">
        <v>99</v>
      </c>
      <c r="R26" s="15">
        <v>5559644</v>
      </c>
      <c r="S26" s="15">
        <v>0</v>
      </c>
      <c r="T26" s="15">
        <v>0</v>
      </c>
      <c r="U26" s="15">
        <v>0</v>
      </c>
      <c r="V26" s="15">
        <v>0</v>
      </c>
      <c r="W26" s="15"/>
      <c r="X26" s="15">
        <v>0</v>
      </c>
      <c r="Y26" s="1"/>
      <c r="Z26" s="15">
        <v>5559644</v>
      </c>
      <c r="AA26" s="15">
        <v>0</v>
      </c>
      <c r="AB26" s="1"/>
      <c r="AC26" s="1"/>
      <c r="AD26" s="1"/>
      <c r="AE26" s="1"/>
      <c r="AF26" s="1"/>
      <c r="AG26" s="16">
        <v>223068544393114</v>
      </c>
      <c r="AH26" s="1"/>
      <c r="AI26" s="6">
        <v>44895</v>
      </c>
      <c r="AJ26" s="1"/>
      <c r="AK26" s="1">
        <v>2</v>
      </c>
      <c r="AL26" s="1"/>
      <c r="AM26" s="1" t="s">
        <v>67</v>
      </c>
      <c r="AN26" s="1">
        <v>1</v>
      </c>
      <c r="AO26" s="1">
        <v>20221230</v>
      </c>
      <c r="AP26" s="1">
        <v>20221219</v>
      </c>
      <c r="AQ26" s="15">
        <v>5559644</v>
      </c>
      <c r="AR26" s="15">
        <v>0</v>
      </c>
      <c r="AS26" s="1"/>
      <c r="AT26" s="6">
        <v>45104</v>
      </c>
    </row>
    <row r="27" spans="1:46" x14ac:dyDescent="0.25">
      <c r="A27" s="1">
        <v>900169638</v>
      </c>
      <c r="B27" s="1" t="s">
        <v>11</v>
      </c>
      <c r="C27" s="1" t="s">
        <v>12</v>
      </c>
      <c r="D27" s="1">
        <v>74691</v>
      </c>
      <c r="E27" s="1" t="s">
        <v>12</v>
      </c>
      <c r="F27" s="1">
        <v>74691</v>
      </c>
      <c r="G27" s="1" t="s">
        <v>118</v>
      </c>
      <c r="H27" s="1" t="s">
        <v>119</v>
      </c>
      <c r="I27" s="6">
        <v>44895</v>
      </c>
      <c r="J27" s="15">
        <v>5745730</v>
      </c>
      <c r="K27" s="15">
        <v>5745730</v>
      </c>
      <c r="L27" s="1" t="s">
        <v>111</v>
      </c>
      <c r="M27" s="1" t="s">
        <v>204</v>
      </c>
      <c r="N27" s="1"/>
      <c r="O27" s="1"/>
      <c r="P27" s="1"/>
      <c r="Q27" s="1" t="s">
        <v>99</v>
      </c>
      <c r="R27" s="15">
        <v>5862990</v>
      </c>
      <c r="S27" s="15">
        <v>0</v>
      </c>
      <c r="T27" s="15">
        <v>0</v>
      </c>
      <c r="U27" s="15">
        <v>0</v>
      </c>
      <c r="V27" s="15">
        <v>0</v>
      </c>
      <c r="W27" s="15"/>
      <c r="X27" s="15">
        <v>0</v>
      </c>
      <c r="Y27" s="1"/>
      <c r="Z27" s="15">
        <v>5862990</v>
      </c>
      <c r="AA27" s="15">
        <v>0</v>
      </c>
      <c r="AB27" s="1"/>
      <c r="AC27" s="1"/>
      <c r="AD27" s="1"/>
      <c r="AE27" s="1"/>
      <c r="AF27" s="1"/>
      <c r="AG27" s="16">
        <v>223068544394461</v>
      </c>
      <c r="AH27" s="1"/>
      <c r="AI27" s="6">
        <v>44895</v>
      </c>
      <c r="AJ27" s="1"/>
      <c r="AK27" s="1">
        <v>2</v>
      </c>
      <c r="AL27" s="1"/>
      <c r="AM27" s="1" t="s">
        <v>67</v>
      </c>
      <c r="AN27" s="1">
        <v>1</v>
      </c>
      <c r="AO27" s="1">
        <v>20221230</v>
      </c>
      <c r="AP27" s="1">
        <v>20221219</v>
      </c>
      <c r="AQ27" s="15">
        <v>5862990</v>
      </c>
      <c r="AR27" s="15">
        <v>0</v>
      </c>
      <c r="AS27" s="1"/>
      <c r="AT27" s="6">
        <v>45104</v>
      </c>
    </row>
    <row r="28" spans="1:46" x14ac:dyDescent="0.25">
      <c r="A28" s="1">
        <v>900169638</v>
      </c>
      <c r="B28" s="1" t="s">
        <v>11</v>
      </c>
      <c r="C28" s="1" t="s">
        <v>12</v>
      </c>
      <c r="D28" s="1">
        <v>76667</v>
      </c>
      <c r="E28" s="1" t="s">
        <v>12</v>
      </c>
      <c r="F28" s="1">
        <v>76667</v>
      </c>
      <c r="G28" s="1" t="s">
        <v>120</v>
      </c>
      <c r="H28" s="1" t="s">
        <v>121</v>
      </c>
      <c r="I28" s="6">
        <v>44926</v>
      </c>
      <c r="J28" s="15">
        <v>914415</v>
      </c>
      <c r="K28" s="15">
        <v>914415</v>
      </c>
      <c r="L28" s="1" t="s">
        <v>111</v>
      </c>
      <c r="M28" s="1" t="s">
        <v>204</v>
      </c>
      <c r="N28" s="1"/>
      <c r="O28" s="1"/>
      <c r="P28" s="1"/>
      <c r="Q28" s="1" t="s">
        <v>99</v>
      </c>
      <c r="R28" s="15">
        <v>933077</v>
      </c>
      <c r="S28" s="15">
        <v>0</v>
      </c>
      <c r="T28" s="15">
        <v>0</v>
      </c>
      <c r="U28" s="15">
        <v>0</v>
      </c>
      <c r="V28" s="15">
        <v>0</v>
      </c>
      <c r="W28" s="15"/>
      <c r="X28" s="15">
        <v>0</v>
      </c>
      <c r="Y28" s="1"/>
      <c r="Z28" s="15">
        <v>933077</v>
      </c>
      <c r="AA28" s="15">
        <v>0</v>
      </c>
      <c r="AB28" s="1"/>
      <c r="AC28" s="1"/>
      <c r="AD28" s="1"/>
      <c r="AE28" s="1"/>
      <c r="AF28" s="1"/>
      <c r="AG28" s="16">
        <v>223358544299228</v>
      </c>
      <c r="AH28" s="1"/>
      <c r="AI28" s="6">
        <v>44926</v>
      </c>
      <c r="AJ28" s="1"/>
      <c r="AK28" s="1">
        <v>2</v>
      </c>
      <c r="AL28" s="1"/>
      <c r="AM28" s="1" t="s">
        <v>67</v>
      </c>
      <c r="AN28" s="1">
        <v>1</v>
      </c>
      <c r="AO28" s="1">
        <v>20230130</v>
      </c>
      <c r="AP28" s="1">
        <v>20230110</v>
      </c>
      <c r="AQ28" s="15">
        <v>933077</v>
      </c>
      <c r="AR28" s="15">
        <v>0</v>
      </c>
      <c r="AS28" s="1"/>
      <c r="AT28" s="6">
        <v>45104</v>
      </c>
    </row>
    <row r="29" spans="1:46" x14ac:dyDescent="0.25">
      <c r="A29" s="1">
        <v>900169638</v>
      </c>
      <c r="B29" s="1" t="s">
        <v>11</v>
      </c>
      <c r="C29" s="1" t="s">
        <v>12</v>
      </c>
      <c r="D29" s="1">
        <v>76672</v>
      </c>
      <c r="E29" s="1" t="s">
        <v>12</v>
      </c>
      <c r="F29" s="1">
        <v>76672</v>
      </c>
      <c r="G29" s="1" t="s">
        <v>122</v>
      </c>
      <c r="H29" s="1" t="s">
        <v>123</v>
      </c>
      <c r="I29" s="6">
        <v>44926</v>
      </c>
      <c r="J29" s="15">
        <v>767532</v>
      </c>
      <c r="K29" s="15">
        <v>767532</v>
      </c>
      <c r="L29" s="1" t="s">
        <v>111</v>
      </c>
      <c r="M29" s="1" t="s">
        <v>204</v>
      </c>
      <c r="N29" s="1"/>
      <c r="O29" s="1"/>
      <c r="P29" s="1"/>
      <c r="Q29" s="1" t="s">
        <v>99</v>
      </c>
      <c r="R29" s="15">
        <v>783196</v>
      </c>
      <c r="S29" s="15">
        <v>0</v>
      </c>
      <c r="T29" s="15">
        <v>0</v>
      </c>
      <c r="U29" s="15">
        <v>0</v>
      </c>
      <c r="V29" s="15">
        <v>0</v>
      </c>
      <c r="W29" s="15"/>
      <c r="X29" s="15">
        <v>0</v>
      </c>
      <c r="Y29" s="1"/>
      <c r="Z29" s="15">
        <v>783196</v>
      </c>
      <c r="AA29" s="15">
        <v>0</v>
      </c>
      <c r="AB29" s="1"/>
      <c r="AC29" s="1"/>
      <c r="AD29" s="1"/>
      <c r="AE29" s="1"/>
      <c r="AF29" s="1"/>
      <c r="AG29" s="16">
        <v>223358544321502</v>
      </c>
      <c r="AH29" s="1"/>
      <c r="AI29" s="6">
        <v>44926</v>
      </c>
      <c r="AJ29" s="1"/>
      <c r="AK29" s="1">
        <v>2</v>
      </c>
      <c r="AL29" s="1"/>
      <c r="AM29" s="1" t="s">
        <v>67</v>
      </c>
      <c r="AN29" s="1">
        <v>1</v>
      </c>
      <c r="AO29" s="1">
        <v>20230130</v>
      </c>
      <c r="AP29" s="1">
        <v>20230110</v>
      </c>
      <c r="AQ29" s="15">
        <v>783196</v>
      </c>
      <c r="AR29" s="15">
        <v>0</v>
      </c>
      <c r="AS29" s="1"/>
      <c r="AT29" s="6">
        <v>45104</v>
      </c>
    </row>
    <row r="30" spans="1:46" x14ac:dyDescent="0.25">
      <c r="A30" s="1">
        <v>900169638</v>
      </c>
      <c r="B30" s="1" t="s">
        <v>11</v>
      </c>
      <c r="C30" s="1" t="s">
        <v>12</v>
      </c>
      <c r="D30" s="1">
        <v>76676</v>
      </c>
      <c r="E30" s="1" t="s">
        <v>12</v>
      </c>
      <c r="F30" s="1">
        <v>76676</v>
      </c>
      <c r="G30" s="1" t="s">
        <v>124</v>
      </c>
      <c r="H30" s="1" t="s">
        <v>125</v>
      </c>
      <c r="I30" s="6">
        <v>44926</v>
      </c>
      <c r="J30" s="15">
        <v>5492955</v>
      </c>
      <c r="K30" s="15">
        <v>5492955</v>
      </c>
      <c r="L30" s="1" t="s">
        <v>111</v>
      </c>
      <c r="M30" s="1" t="s">
        <v>204</v>
      </c>
      <c r="N30" s="1"/>
      <c r="O30" s="1"/>
      <c r="P30" s="1"/>
      <c r="Q30" s="1" t="s">
        <v>99</v>
      </c>
      <c r="R30" s="15">
        <v>5605056</v>
      </c>
      <c r="S30" s="15">
        <v>0</v>
      </c>
      <c r="T30" s="15">
        <v>0</v>
      </c>
      <c r="U30" s="15">
        <v>0</v>
      </c>
      <c r="V30" s="15">
        <v>0</v>
      </c>
      <c r="W30" s="15"/>
      <c r="X30" s="15">
        <v>0</v>
      </c>
      <c r="Y30" s="1"/>
      <c r="Z30" s="15">
        <v>5605056</v>
      </c>
      <c r="AA30" s="15">
        <v>0</v>
      </c>
      <c r="AB30" s="1"/>
      <c r="AC30" s="1"/>
      <c r="AD30" s="1"/>
      <c r="AE30" s="1"/>
      <c r="AF30" s="1"/>
      <c r="AG30" s="16">
        <v>223358544314632</v>
      </c>
      <c r="AH30" s="1"/>
      <c r="AI30" s="6">
        <v>44926</v>
      </c>
      <c r="AJ30" s="1"/>
      <c r="AK30" s="1">
        <v>2</v>
      </c>
      <c r="AL30" s="1"/>
      <c r="AM30" s="1" t="s">
        <v>67</v>
      </c>
      <c r="AN30" s="1">
        <v>1</v>
      </c>
      <c r="AO30" s="1">
        <v>20230130</v>
      </c>
      <c r="AP30" s="1">
        <v>20230110</v>
      </c>
      <c r="AQ30" s="15">
        <v>5605056</v>
      </c>
      <c r="AR30" s="15">
        <v>0</v>
      </c>
      <c r="AS30" s="1"/>
      <c r="AT30" s="6">
        <v>45104</v>
      </c>
    </row>
    <row r="31" spans="1:46" x14ac:dyDescent="0.25">
      <c r="A31" s="1">
        <v>900169638</v>
      </c>
      <c r="B31" s="1" t="s">
        <v>11</v>
      </c>
      <c r="C31" s="1" t="s">
        <v>12</v>
      </c>
      <c r="D31" s="1">
        <v>82884</v>
      </c>
      <c r="E31" s="1" t="s">
        <v>12</v>
      </c>
      <c r="F31" s="1">
        <v>82884</v>
      </c>
      <c r="G31" s="1" t="s">
        <v>126</v>
      </c>
      <c r="H31" s="1" t="s">
        <v>127</v>
      </c>
      <c r="I31" s="6">
        <v>44985</v>
      </c>
      <c r="J31" s="15">
        <v>4979633</v>
      </c>
      <c r="K31" s="15">
        <v>4979633</v>
      </c>
      <c r="L31" s="1" t="s">
        <v>111</v>
      </c>
      <c r="M31" s="1" t="s">
        <v>204</v>
      </c>
      <c r="N31" s="1"/>
      <c r="O31" s="1"/>
      <c r="P31" s="1"/>
      <c r="Q31" s="1" t="s">
        <v>99</v>
      </c>
      <c r="R31" s="15">
        <v>5081258</v>
      </c>
      <c r="S31" s="15">
        <v>0</v>
      </c>
      <c r="T31" s="15">
        <v>0</v>
      </c>
      <c r="U31" s="15">
        <v>0</v>
      </c>
      <c r="V31" s="15">
        <v>0</v>
      </c>
      <c r="W31" s="15"/>
      <c r="X31" s="15">
        <v>0</v>
      </c>
      <c r="Y31" s="1"/>
      <c r="Z31" s="15">
        <v>5081258</v>
      </c>
      <c r="AA31" s="15">
        <v>0</v>
      </c>
      <c r="AB31" s="1"/>
      <c r="AC31" s="1"/>
      <c r="AD31" s="1"/>
      <c r="AE31" s="1"/>
      <c r="AF31" s="1"/>
      <c r="AG31" s="16">
        <v>230338544267440</v>
      </c>
      <c r="AH31" s="1"/>
      <c r="AI31" s="6">
        <v>44985</v>
      </c>
      <c r="AJ31" s="1"/>
      <c r="AK31" s="1">
        <v>2</v>
      </c>
      <c r="AL31" s="1"/>
      <c r="AM31" s="1" t="s">
        <v>67</v>
      </c>
      <c r="AN31" s="1">
        <v>1</v>
      </c>
      <c r="AO31" s="1">
        <v>20230530</v>
      </c>
      <c r="AP31" s="1">
        <v>20230521</v>
      </c>
      <c r="AQ31" s="15">
        <v>5081258</v>
      </c>
      <c r="AR31" s="15">
        <v>0</v>
      </c>
      <c r="AS31" s="1"/>
      <c r="AT31" s="6">
        <v>45104</v>
      </c>
    </row>
    <row r="32" spans="1:46" x14ac:dyDescent="0.25">
      <c r="A32" s="1">
        <v>900169638</v>
      </c>
      <c r="B32" s="1" t="s">
        <v>11</v>
      </c>
      <c r="C32" s="1" t="s">
        <v>12</v>
      </c>
      <c r="D32" s="1">
        <v>77747</v>
      </c>
      <c r="E32" s="1" t="s">
        <v>12</v>
      </c>
      <c r="F32" s="1">
        <v>77747</v>
      </c>
      <c r="G32" s="1" t="s">
        <v>128</v>
      </c>
      <c r="H32" s="1" t="s">
        <v>129</v>
      </c>
      <c r="I32" s="6">
        <v>44926</v>
      </c>
      <c r="J32" s="15">
        <v>5841527</v>
      </c>
      <c r="K32" s="15">
        <v>5841527</v>
      </c>
      <c r="L32" s="1" t="s">
        <v>111</v>
      </c>
      <c r="M32" s="1" t="s">
        <v>204</v>
      </c>
      <c r="N32" s="1"/>
      <c r="O32" s="1"/>
      <c r="P32" s="1"/>
      <c r="Q32" s="1" t="s">
        <v>99</v>
      </c>
      <c r="R32" s="15">
        <v>5960742</v>
      </c>
      <c r="S32" s="15">
        <v>0</v>
      </c>
      <c r="T32" s="15">
        <v>0</v>
      </c>
      <c r="U32" s="15">
        <v>0</v>
      </c>
      <c r="V32" s="15">
        <v>0</v>
      </c>
      <c r="W32" s="15"/>
      <c r="X32" s="15">
        <v>0</v>
      </c>
      <c r="Y32" s="1"/>
      <c r="Z32" s="15">
        <v>5960742</v>
      </c>
      <c r="AA32" s="15">
        <v>0</v>
      </c>
      <c r="AB32" s="1"/>
      <c r="AC32" s="1"/>
      <c r="AD32" s="1"/>
      <c r="AE32" s="1"/>
      <c r="AF32" s="1"/>
      <c r="AG32" s="16">
        <v>223358544313774</v>
      </c>
      <c r="AH32" s="1"/>
      <c r="AI32" s="6">
        <v>44926</v>
      </c>
      <c r="AJ32" s="1"/>
      <c r="AK32" s="1">
        <v>2</v>
      </c>
      <c r="AL32" s="1"/>
      <c r="AM32" s="1" t="s">
        <v>67</v>
      </c>
      <c r="AN32" s="1">
        <v>1</v>
      </c>
      <c r="AO32" s="1">
        <v>20230130</v>
      </c>
      <c r="AP32" s="1">
        <v>20230110</v>
      </c>
      <c r="AQ32" s="15">
        <v>5960742</v>
      </c>
      <c r="AR32" s="15">
        <v>0</v>
      </c>
      <c r="AS32" s="1"/>
      <c r="AT32" s="6">
        <v>45104</v>
      </c>
    </row>
    <row r="33" spans="1:46" x14ac:dyDescent="0.25">
      <c r="A33" s="1">
        <v>900169638</v>
      </c>
      <c r="B33" s="1" t="s">
        <v>11</v>
      </c>
      <c r="C33" s="1" t="s">
        <v>12</v>
      </c>
      <c r="D33" s="1">
        <v>78080</v>
      </c>
      <c r="E33" s="1" t="s">
        <v>12</v>
      </c>
      <c r="F33" s="1">
        <v>78080</v>
      </c>
      <c r="G33" s="1" t="s">
        <v>130</v>
      </c>
      <c r="H33" s="1" t="s">
        <v>131</v>
      </c>
      <c r="I33" s="6">
        <v>44926</v>
      </c>
      <c r="J33" s="15">
        <v>178015</v>
      </c>
      <c r="K33" s="15">
        <v>178015</v>
      </c>
      <c r="L33" s="1" t="s">
        <v>111</v>
      </c>
      <c r="M33" s="1" t="s">
        <v>204</v>
      </c>
      <c r="N33" s="1"/>
      <c r="O33" s="1"/>
      <c r="P33" s="1"/>
      <c r="Q33" s="1" t="s">
        <v>99</v>
      </c>
      <c r="R33" s="15">
        <v>181648</v>
      </c>
      <c r="S33" s="15">
        <v>0</v>
      </c>
      <c r="T33" s="15">
        <v>0</v>
      </c>
      <c r="U33" s="15">
        <v>0</v>
      </c>
      <c r="V33" s="15">
        <v>0</v>
      </c>
      <c r="W33" s="15"/>
      <c r="X33" s="15">
        <v>0</v>
      </c>
      <c r="Y33" s="1"/>
      <c r="Z33" s="15">
        <v>181648</v>
      </c>
      <c r="AA33" s="15">
        <v>0</v>
      </c>
      <c r="AB33" s="1"/>
      <c r="AC33" s="1"/>
      <c r="AD33" s="1"/>
      <c r="AE33" s="1"/>
      <c r="AF33" s="1"/>
      <c r="AG33" s="16">
        <v>223358544321949</v>
      </c>
      <c r="AH33" s="1"/>
      <c r="AI33" s="6">
        <v>44926</v>
      </c>
      <c r="AJ33" s="1"/>
      <c r="AK33" s="1">
        <v>2</v>
      </c>
      <c r="AL33" s="1"/>
      <c r="AM33" s="1" t="s">
        <v>67</v>
      </c>
      <c r="AN33" s="1">
        <v>1</v>
      </c>
      <c r="AO33" s="1">
        <v>20230130</v>
      </c>
      <c r="AP33" s="1">
        <v>20230110</v>
      </c>
      <c r="AQ33" s="15">
        <v>181648</v>
      </c>
      <c r="AR33" s="15">
        <v>0</v>
      </c>
      <c r="AS33" s="1"/>
      <c r="AT33" s="6">
        <v>45104</v>
      </c>
    </row>
    <row r="34" spans="1:46" x14ac:dyDescent="0.25">
      <c r="A34" s="1">
        <v>900169638</v>
      </c>
      <c r="B34" s="1" t="s">
        <v>11</v>
      </c>
      <c r="C34" s="1" t="s">
        <v>12</v>
      </c>
      <c r="D34" s="1">
        <v>78923</v>
      </c>
      <c r="E34" s="1" t="s">
        <v>12</v>
      </c>
      <c r="F34" s="1">
        <v>78923</v>
      </c>
      <c r="G34" s="1" t="s">
        <v>132</v>
      </c>
      <c r="H34" s="1" t="s">
        <v>133</v>
      </c>
      <c r="I34" s="6">
        <v>44951</v>
      </c>
      <c r="J34" s="15">
        <v>1709947</v>
      </c>
      <c r="K34" s="15">
        <v>1709947</v>
      </c>
      <c r="L34" s="1" t="s">
        <v>111</v>
      </c>
      <c r="M34" s="1" t="s">
        <v>204</v>
      </c>
      <c r="N34" s="1"/>
      <c r="O34" s="1"/>
      <c r="P34" s="1"/>
      <c r="Q34" s="1" t="s">
        <v>99</v>
      </c>
      <c r="R34" s="15">
        <v>1744844</v>
      </c>
      <c r="S34" s="15">
        <v>0</v>
      </c>
      <c r="T34" s="15">
        <v>0</v>
      </c>
      <c r="U34" s="15">
        <v>0</v>
      </c>
      <c r="V34" s="15">
        <v>0</v>
      </c>
      <c r="W34" s="15"/>
      <c r="X34" s="15">
        <v>0</v>
      </c>
      <c r="Y34" s="1"/>
      <c r="Z34" s="15">
        <v>1744844</v>
      </c>
      <c r="AA34" s="15">
        <v>0</v>
      </c>
      <c r="AB34" s="1"/>
      <c r="AC34" s="1"/>
      <c r="AD34" s="1"/>
      <c r="AE34" s="1"/>
      <c r="AF34" s="1"/>
      <c r="AG34" s="16">
        <v>210908493387004</v>
      </c>
      <c r="AH34" s="1"/>
      <c r="AI34" s="6">
        <v>44951</v>
      </c>
      <c r="AJ34" s="1"/>
      <c r="AK34" s="1">
        <v>2</v>
      </c>
      <c r="AL34" s="1"/>
      <c r="AM34" s="1" t="s">
        <v>67</v>
      </c>
      <c r="AN34" s="1">
        <v>1</v>
      </c>
      <c r="AO34" s="1">
        <v>20230228</v>
      </c>
      <c r="AP34" s="1">
        <v>20230220</v>
      </c>
      <c r="AQ34" s="15">
        <v>1744844</v>
      </c>
      <c r="AR34" s="15">
        <v>0</v>
      </c>
      <c r="AS34" s="1"/>
      <c r="AT34" s="6">
        <v>45104</v>
      </c>
    </row>
    <row r="35" spans="1:46" x14ac:dyDescent="0.25">
      <c r="A35" s="1">
        <v>900169638</v>
      </c>
      <c r="B35" s="1" t="s">
        <v>11</v>
      </c>
      <c r="C35" s="1" t="s">
        <v>12</v>
      </c>
      <c r="D35" s="1">
        <v>44049</v>
      </c>
      <c r="E35" s="1" t="s">
        <v>12</v>
      </c>
      <c r="F35" s="1">
        <v>44049</v>
      </c>
      <c r="G35" s="1" t="s">
        <v>134</v>
      </c>
      <c r="H35" s="1" t="s">
        <v>135</v>
      </c>
      <c r="I35" s="6">
        <v>44799</v>
      </c>
      <c r="J35" s="15">
        <v>176400</v>
      </c>
      <c r="K35" s="15">
        <v>176400</v>
      </c>
      <c r="L35" s="1" t="s">
        <v>111</v>
      </c>
      <c r="M35" s="1" t="s">
        <v>204</v>
      </c>
      <c r="N35" s="1"/>
      <c r="O35" s="1"/>
      <c r="P35" s="1"/>
      <c r="Q35" s="1" t="s">
        <v>99</v>
      </c>
      <c r="R35" s="15">
        <v>11352438</v>
      </c>
      <c r="S35" s="15">
        <v>0</v>
      </c>
      <c r="T35" s="15">
        <v>0</v>
      </c>
      <c r="U35" s="15">
        <v>0</v>
      </c>
      <c r="V35" s="15">
        <v>0</v>
      </c>
      <c r="W35" s="15"/>
      <c r="X35" s="15">
        <v>0</v>
      </c>
      <c r="Y35" s="1"/>
      <c r="Z35" s="15">
        <v>11352438</v>
      </c>
      <c r="AA35" s="15">
        <v>0</v>
      </c>
      <c r="AB35" s="1"/>
      <c r="AC35" s="1"/>
      <c r="AD35" s="1"/>
      <c r="AE35" s="1"/>
      <c r="AF35" s="1"/>
      <c r="AG35" s="16">
        <v>213348493649798</v>
      </c>
      <c r="AH35" s="1"/>
      <c r="AI35" s="6">
        <v>44799</v>
      </c>
      <c r="AJ35" s="1"/>
      <c r="AK35" s="1">
        <v>2</v>
      </c>
      <c r="AL35" s="1"/>
      <c r="AM35" s="1" t="s">
        <v>67</v>
      </c>
      <c r="AN35" s="1">
        <v>1</v>
      </c>
      <c r="AO35" s="1">
        <v>20220130</v>
      </c>
      <c r="AP35" s="1">
        <v>20220111</v>
      </c>
      <c r="AQ35" s="15">
        <v>11352438</v>
      </c>
      <c r="AR35" s="15">
        <v>0</v>
      </c>
      <c r="AS35" s="1"/>
      <c r="AT35" s="6">
        <v>45104</v>
      </c>
    </row>
    <row r="36" spans="1:46" x14ac:dyDescent="0.25">
      <c r="A36" s="1">
        <v>900169638</v>
      </c>
      <c r="B36" s="1" t="s">
        <v>11</v>
      </c>
      <c r="C36" s="1" t="s">
        <v>12</v>
      </c>
      <c r="D36" s="1">
        <v>84410</v>
      </c>
      <c r="E36" s="1" t="s">
        <v>12</v>
      </c>
      <c r="F36" s="1">
        <v>84410</v>
      </c>
      <c r="G36" s="1" t="s">
        <v>136</v>
      </c>
      <c r="H36" s="1" t="s">
        <v>137</v>
      </c>
      <c r="I36" s="6">
        <v>45016</v>
      </c>
      <c r="J36" s="15">
        <v>38653</v>
      </c>
      <c r="K36" s="15">
        <v>38653</v>
      </c>
      <c r="L36" s="1" t="s">
        <v>111</v>
      </c>
      <c r="M36" s="1" t="s">
        <v>204</v>
      </c>
      <c r="N36" s="1"/>
      <c r="O36" s="1"/>
      <c r="P36" s="1"/>
      <c r="Q36" s="1" t="s">
        <v>99</v>
      </c>
      <c r="R36" s="15">
        <v>39442</v>
      </c>
      <c r="S36" s="15">
        <v>0</v>
      </c>
      <c r="T36" s="15">
        <v>0</v>
      </c>
      <c r="U36" s="15">
        <v>0</v>
      </c>
      <c r="V36" s="15">
        <v>0</v>
      </c>
      <c r="W36" s="15"/>
      <c r="X36" s="15">
        <v>0</v>
      </c>
      <c r="Y36" s="1"/>
      <c r="Z36" s="15">
        <v>39442</v>
      </c>
      <c r="AA36" s="15">
        <v>0</v>
      </c>
      <c r="AB36" s="1"/>
      <c r="AC36" s="1"/>
      <c r="AD36" s="1"/>
      <c r="AE36" s="1"/>
      <c r="AF36" s="1"/>
      <c r="AG36" s="16">
        <v>230848524007529</v>
      </c>
      <c r="AH36" s="1"/>
      <c r="AI36" s="6">
        <v>45016</v>
      </c>
      <c r="AJ36" s="1"/>
      <c r="AK36" s="1">
        <v>2</v>
      </c>
      <c r="AL36" s="1"/>
      <c r="AM36" s="1" t="s">
        <v>67</v>
      </c>
      <c r="AN36" s="1">
        <v>1</v>
      </c>
      <c r="AO36" s="1">
        <v>20230430</v>
      </c>
      <c r="AP36" s="1">
        <v>20230419</v>
      </c>
      <c r="AQ36" s="15">
        <v>39442</v>
      </c>
      <c r="AR36" s="15">
        <v>0</v>
      </c>
      <c r="AS36" s="1"/>
      <c r="AT36" s="6">
        <v>45104</v>
      </c>
    </row>
    <row r="37" spans="1:46" x14ac:dyDescent="0.25">
      <c r="A37" s="1">
        <v>900169638</v>
      </c>
      <c r="B37" s="1" t="s">
        <v>11</v>
      </c>
      <c r="C37" s="1" t="s">
        <v>12</v>
      </c>
      <c r="D37" s="1">
        <v>84413</v>
      </c>
      <c r="E37" s="1" t="s">
        <v>12</v>
      </c>
      <c r="F37" s="1">
        <v>84413</v>
      </c>
      <c r="G37" s="1" t="s">
        <v>138</v>
      </c>
      <c r="H37" s="1" t="s">
        <v>139</v>
      </c>
      <c r="I37" s="6">
        <v>45016</v>
      </c>
      <c r="J37" s="15">
        <v>60905</v>
      </c>
      <c r="K37" s="15">
        <v>60905</v>
      </c>
      <c r="L37" s="1" t="s">
        <v>111</v>
      </c>
      <c r="M37" s="1" t="s">
        <v>204</v>
      </c>
      <c r="N37" s="1"/>
      <c r="O37" s="1"/>
      <c r="P37" s="1"/>
      <c r="Q37" s="1" t="s">
        <v>99</v>
      </c>
      <c r="R37" s="15">
        <v>62148</v>
      </c>
      <c r="S37" s="15">
        <v>0</v>
      </c>
      <c r="T37" s="15">
        <v>0</v>
      </c>
      <c r="U37" s="15">
        <v>0</v>
      </c>
      <c r="V37" s="15">
        <v>0</v>
      </c>
      <c r="W37" s="15"/>
      <c r="X37" s="15">
        <v>0</v>
      </c>
      <c r="Y37" s="1"/>
      <c r="Z37" s="15">
        <v>62148</v>
      </c>
      <c r="AA37" s="15">
        <v>0</v>
      </c>
      <c r="AB37" s="1"/>
      <c r="AC37" s="1"/>
      <c r="AD37" s="1"/>
      <c r="AE37" s="1"/>
      <c r="AF37" s="1"/>
      <c r="AG37" s="16">
        <v>230618544617080</v>
      </c>
      <c r="AH37" s="1"/>
      <c r="AI37" s="6">
        <v>45016</v>
      </c>
      <c r="AJ37" s="1"/>
      <c r="AK37" s="1">
        <v>2</v>
      </c>
      <c r="AL37" s="1"/>
      <c r="AM37" s="1" t="s">
        <v>67</v>
      </c>
      <c r="AN37" s="1">
        <v>1</v>
      </c>
      <c r="AO37" s="1">
        <v>20230430</v>
      </c>
      <c r="AP37" s="1">
        <v>20230419</v>
      </c>
      <c r="AQ37" s="15">
        <v>62148</v>
      </c>
      <c r="AR37" s="15">
        <v>0</v>
      </c>
      <c r="AS37" s="1"/>
      <c r="AT37" s="6">
        <v>45104</v>
      </c>
    </row>
    <row r="38" spans="1:46" x14ac:dyDescent="0.25">
      <c r="A38" s="1">
        <v>900169638</v>
      </c>
      <c r="B38" s="1" t="s">
        <v>11</v>
      </c>
      <c r="C38" s="1" t="s">
        <v>12</v>
      </c>
      <c r="D38" s="1">
        <v>84415</v>
      </c>
      <c r="E38" s="1" t="s">
        <v>12</v>
      </c>
      <c r="F38" s="1">
        <v>84415</v>
      </c>
      <c r="G38" s="1" t="s">
        <v>140</v>
      </c>
      <c r="H38" s="1" t="s">
        <v>141</v>
      </c>
      <c r="I38" s="6">
        <v>45016</v>
      </c>
      <c r="J38" s="15">
        <v>1340230</v>
      </c>
      <c r="K38" s="15">
        <v>1340230</v>
      </c>
      <c r="L38" s="1" t="s">
        <v>111</v>
      </c>
      <c r="M38" s="1" t="s">
        <v>204</v>
      </c>
      <c r="N38" s="1"/>
      <c r="O38" s="1"/>
      <c r="P38" s="1"/>
      <c r="Q38" s="1" t="s">
        <v>99</v>
      </c>
      <c r="R38" s="15">
        <v>1367582</v>
      </c>
      <c r="S38" s="15">
        <v>0</v>
      </c>
      <c r="T38" s="15">
        <v>0</v>
      </c>
      <c r="U38" s="15">
        <v>0</v>
      </c>
      <c r="V38" s="15">
        <v>0</v>
      </c>
      <c r="W38" s="15"/>
      <c r="X38" s="15">
        <v>0</v>
      </c>
      <c r="Y38" s="1"/>
      <c r="Z38" s="15">
        <v>1367582</v>
      </c>
      <c r="AA38" s="15">
        <v>0</v>
      </c>
      <c r="AB38" s="1"/>
      <c r="AC38" s="1"/>
      <c r="AD38" s="1"/>
      <c r="AE38" s="1"/>
      <c r="AF38" s="1"/>
      <c r="AG38" s="16">
        <v>230618544522551</v>
      </c>
      <c r="AH38" s="1"/>
      <c r="AI38" s="6">
        <v>45016</v>
      </c>
      <c r="AJ38" s="1"/>
      <c r="AK38" s="1">
        <v>2</v>
      </c>
      <c r="AL38" s="1"/>
      <c r="AM38" s="1" t="s">
        <v>67</v>
      </c>
      <c r="AN38" s="1">
        <v>1</v>
      </c>
      <c r="AO38" s="1">
        <v>20230430</v>
      </c>
      <c r="AP38" s="1">
        <v>20230419</v>
      </c>
      <c r="AQ38" s="15">
        <v>1367582</v>
      </c>
      <c r="AR38" s="15">
        <v>0</v>
      </c>
      <c r="AS38" s="1"/>
      <c r="AT38" s="6">
        <v>45104</v>
      </c>
    </row>
    <row r="39" spans="1:46" x14ac:dyDescent="0.25">
      <c r="A39" s="1">
        <v>900169638</v>
      </c>
      <c r="B39" s="1" t="s">
        <v>11</v>
      </c>
      <c r="C39" s="1" t="s">
        <v>12</v>
      </c>
      <c r="D39" s="1">
        <v>84418</v>
      </c>
      <c r="E39" s="1" t="s">
        <v>12</v>
      </c>
      <c r="F39" s="1">
        <v>84418</v>
      </c>
      <c r="G39" s="1" t="s">
        <v>142</v>
      </c>
      <c r="H39" s="1" t="s">
        <v>143</v>
      </c>
      <c r="I39" s="6">
        <v>45016</v>
      </c>
      <c r="J39" s="15">
        <v>1008334</v>
      </c>
      <c r="K39" s="15">
        <v>1008334</v>
      </c>
      <c r="L39" s="1" t="s">
        <v>111</v>
      </c>
      <c r="M39" s="1" t="s">
        <v>204</v>
      </c>
      <c r="N39" s="1"/>
      <c r="O39" s="1"/>
      <c r="P39" s="1"/>
      <c r="Q39" s="1" t="s">
        <v>99</v>
      </c>
      <c r="R39" s="15">
        <v>1028912</v>
      </c>
      <c r="S39" s="15">
        <v>0</v>
      </c>
      <c r="T39" s="15">
        <v>0</v>
      </c>
      <c r="U39" s="15">
        <v>0</v>
      </c>
      <c r="V39" s="15">
        <v>0</v>
      </c>
      <c r="W39" s="15"/>
      <c r="X39" s="15">
        <v>0</v>
      </c>
      <c r="Y39" s="1"/>
      <c r="Z39" s="15">
        <v>1028912</v>
      </c>
      <c r="AA39" s="15">
        <v>0</v>
      </c>
      <c r="AB39" s="1"/>
      <c r="AC39" s="1"/>
      <c r="AD39" s="1"/>
      <c r="AE39" s="1"/>
      <c r="AF39" s="1"/>
      <c r="AG39" s="16">
        <v>230618544526978</v>
      </c>
      <c r="AH39" s="1"/>
      <c r="AI39" s="6">
        <v>45016</v>
      </c>
      <c r="AJ39" s="1"/>
      <c r="AK39" s="1">
        <v>2</v>
      </c>
      <c r="AL39" s="1"/>
      <c r="AM39" s="1" t="s">
        <v>67</v>
      </c>
      <c r="AN39" s="1">
        <v>1</v>
      </c>
      <c r="AO39" s="1">
        <v>20230430</v>
      </c>
      <c r="AP39" s="1">
        <v>20230419</v>
      </c>
      <c r="AQ39" s="15">
        <v>1028912</v>
      </c>
      <c r="AR39" s="15">
        <v>0</v>
      </c>
      <c r="AS39" s="1"/>
      <c r="AT39" s="6">
        <v>45104</v>
      </c>
    </row>
    <row r="40" spans="1:46" x14ac:dyDescent="0.25">
      <c r="A40" s="1">
        <v>900169638</v>
      </c>
      <c r="B40" s="1" t="s">
        <v>11</v>
      </c>
      <c r="C40" s="1" t="s">
        <v>12</v>
      </c>
      <c r="D40" s="1">
        <v>84420</v>
      </c>
      <c r="E40" s="1" t="s">
        <v>12</v>
      </c>
      <c r="F40" s="1">
        <v>84420</v>
      </c>
      <c r="G40" s="1" t="s">
        <v>144</v>
      </c>
      <c r="H40" s="1" t="s">
        <v>145</v>
      </c>
      <c r="I40" s="6">
        <v>45016</v>
      </c>
      <c r="J40" s="15">
        <v>4872027</v>
      </c>
      <c r="K40" s="15">
        <v>4872027</v>
      </c>
      <c r="L40" s="1" t="s">
        <v>111</v>
      </c>
      <c r="M40" s="1" t="s">
        <v>204</v>
      </c>
      <c r="N40" s="1"/>
      <c r="O40" s="1"/>
      <c r="P40" s="1"/>
      <c r="Q40" s="1" t="s">
        <v>99</v>
      </c>
      <c r="R40" s="15">
        <v>4971456</v>
      </c>
      <c r="S40" s="15">
        <v>0</v>
      </c>
      <c r="T40" s="15">
        <v>0</v>
      </c>
      <c r="U40" s="15">
        <v>0</v>
      </c>
      <c r="V40" s="15">
        <v>0</v>
      </c>
      <c r="W40" s="15"/>
      <c r="X40" s="15">
        <v>0</v>
      </c>
      <c r="Y40" s="1"/>
      <c r="Z40" s="15">
        <v>4971456</v>
      </c>
      <c r="AA40" s="15">
        <v>0</v>
      </c>
      <c r="AB40" s="1"/>
      <c r="AC40" s="1"/>
      <c r="AD40" s="1"/>
      <c r="AE40" s="1"/>
      <c r="AF40" s="1"/>
      <c r="AG40" s="16">
        <v>230618544536824</v>
      </c>
      <c r="AH40" s="1"/>
      <c r="AI40" s="6">
        <v>45016</v>
      </c>
      <c r="AJ40" s="1"/>
      <c r="AK40" s="1">
        <v>2</v>
      </c>
      <c r="AL40" s="1"/>
      <c r="AM40" s="1" t="s">
        <v>67</v>
      </c>
      <c r="AN40" s="1">
        <v>1</v>
      </c>
      <c r="AO40" s="1">
        <v>20230430</v>
      </c>
      <c r="AP40" s="1">
        <v>20230419</v>
      </c>
      <c r="AQ40" s="15">
        <v>4971456</v>
      </c>
      <c r="AR40" s="15">
        <v>0</v>
      </c>
      <c r="AS40" s="1"/>
      <c r="AT40" s="6">
        <v>45104</v>
      </c>
    </row>
    <row r="41" spans="1:46" x14ac:dyDescent="0.25">
      <c r="A41" s="1">
        <v>900169638</v>
      </c>
      <c r="B41" s="1" t="s">
        <v>11</v>
      </c>
      <c r="C41" s="1" t="s">
        <v>12</v>
      </c>
      <c r="D41" s="1">
        <v>85292</v>
      </c>
      <c r="E41" s="1" t="s">
        <v>12</v>
      </c>
      <c r="F41" s="1">
        <v>85292</v>
      </c>
      <c r="G41" s="1" t="s">
        <v>146</v>
      </c>
      <c r="H41" s="1" t="s">
        <v>147</v>
      </c>
      <c r="I41" s="6">
        <v>45016</v>
      </c>
      <c r="J41" s="15">
        <v>4979633</v>
      </c>
      <c r="K41" s="15">
        <v>4979633</v>
      </c>
      <c r="L41" s="1" t="s">
        <v>111</v>
      </c>
      <c r="M41" s="1" t="s">
        <v>204</v>
      </c>
      <c r="N41" s="1"/>
      <c r="O41" s="1"/>
      <c r="P41" s="1"/>
      <c r="Q41" s="1" t="s">
        <v>99</v>
      </c>
      <c r="R41" s="15">
        <v>5081258</v>
      </c>
      <c r="S41" s="15">
        <v>0</v>
      </c>
      <c r="T41" s="15">
        <v>0</v>
      </c>
      <c r="U41" s="15">
        <v>0</v>
      </c>
      <c r="V41" s="15">
        <v>0</v>
      </c>
      <c r="W41" s="15"/>
      <c r="X41" s="15">
        <v>0</v>
      </c>
      <c r="Y41" s="1"/>
      <c r="Z41" s="15">
        <v>5081258</v>
      </c>
      <c r="AA41" s="15">
        <v>0</v>
      </c>
      <c r="AB41" s="1"/>
      <c r="AC41" s="1"/>
      <c r="AD41" s="1"/>
      <c r="AE41" s="1"/>
      <c r="AF41" s="1"/>
      <c r="AG41" s="16">
        <v>230618544538099</v>
      </c>
      <c r="AH41" s="1"/>
      <c r="AI41" s="6">
        <v>45016</v>
      </c>
      <c r="AJ41" s="1"/>
      <c r="AK41" s="1">
        <v>2</v>
      </c>
      <c r="AL41" s="1"/>
      <c r="AM41" s="1" t="s">
        <v>67</v>
      </c>
      <c r="AN41" s="1">
        <v>1</v>
      </c>
      <c r="AO41" s="1">
        <v>20230430</v>
      </c>
      <c r="AP41" s="1">
        <v>20230419</v>
      </c>
      <c r="AQ41" s="15">
        <v>5081258</v>
      </c>
      <c r="AR41" s="15">
        <v>0</v>
      </c>
      <c r="AS41" s="1"/>
      <c r="AT41" s="6">
        <v>45104</v>
      </c>
    </row>
    <row r="42" spans="1:46" x14ac:dyDescent="0.25">
      <c r="A42" s="1">
        <v>900169638</v>
      </c>
      <c r="B42" s="1" t="s">
        <v>11</v>
      </c>
      <c r="C42" s="1" t="s">
        <v>12</v>
      </c>
      <c r="D42" s="1">
        <v>85294</v>
      </c>
      <c r="E42" s="1" t="s">
        <v>12</v>
      </c>
      <c r="F42" s="1">
        <v>85294</v>
      </c>
      <c r="G42" s="1" t="s">
        <v>148</v>
      </c>
      <c r="H42" s="1" t="s">
        <v>149</v>
      </c>
      <c r="I42" s="6">
        <v>45016</v>
      </c>
      <c r="J42" s="15">
        <v>381307</v>
      </c>
      <c r="K42" s="15">
        <v>381307</v>
      </c>
      <c r="L42" s="1" t="s">
        <v>111</v>
      </c>
      <c r="M42" s="1" t="s">
        <v>204</v>
      </c>
      <c r="N42" s="1"/>
      <c r="O42" s="1"/>
      <c r="P42" s="1"/>
      <c r="Q42" s="1" t="s">
        <v>99</v>
      </c>
      <c r="R42" s="15">
        <v>389089</v>
      </c>
      <c r="S42" s="15">
        <v>0</v>
      </c>
      <c r="T42" s="15">
        <v>0</v>
      </c>
      <c r="U42" s="15">
        <v>0</v>
      </c>
      <c r="V42" s="15">
        <v>0</v>
      </c>
      <c r="W42" s="15"/>
      <c r="X42" s="15">
        <v>0</v>
      </c>
      <c r="Y42" s="1"/>
      <c r="Z42" s="15">
        <v>389089</v>
      </c>
      <c r="AA42" s="15">
        <v>0</v>
      </c>
      <c r="AB42" s="1"/>
      <c r="AC42" s="1"/>
      <c r="AD42" s="1"/>
      <c r="AE42" s="1"/>
      <c r="AF42" s="1"/>
      <c r="AG42" s="16">
        <v>230848516287136</v>
      </c>
      <c r="AH42" s="1"/>
      <c r="AI42" s="6">
        <v>45016</v>
      </c>
      <c r="AJ42" s="1"/>
      <c r="AK42" s="1">
        <v>2</v>
      </c>
      <c r="AL42" s="1"/>
      <c r="AM42" s="1" t="s">
        <v>67</v>
      </c>
      <c r="AN42" s="1">
        <v>1</v>
      </c>
      <c r="AO42" s="1">
        <v>20230430</v>
      </c>
      <c r="AP42" s="1">
        <v>20230419</v>
      </c>
      <c r="AQ42" s="15">
        <v>389089</v>
      </c>
      <c r="AR42" s="15">
        <v>0</v>
      </c>
      <c r="AS42" s="1"/>
      <c r="AT42" s="6">
        <v>45104</v>
      </c>
    </row>
    <row r="43" spans="1:46" x14ac:dyDescent="0.25">
      <c r="A43" s="1">
        <v>900169638</v>
      </c>
      <c r="B43" s="1" t="s">
        <v>11</v>
      </c>
      <c r="C43" s="1" t="s">
        <v>12</v>
      </c>
      <c r="D43" s="1">
        <v>87032</v>
      </c>
      <c r="E43" s="1" t="s">
        <v>12</v>
      </c>
      <c r="F43" s="1">
        <v>87032</v>
      </c>
      <c r="G43" s="1" t="s">
        <v>150</v>
      </c>
      <c r="H43" s="1" t="s">
        <v>151</v>
      </c>
      <c r="I43" s="6">
        <v>45046</v>
      </c>
      <c r="J43" s="15">
        <v>803471</v>
      </c>
      <c r="K43" s="15">
        <v>803471</v>
      </c>
      <c r="L43" s="1" t="s">
        <v>111</v>
      </c>
      <c r="M43" s="1" t="s">
        <v>204</v>
      </c>
      <c r="N43" s="1"/>
      <c r="O43" s="1"/>
      <c r="P43" s="1"/>
      <c r="Q43" s="1" t="s">
        <v>99</v>
      </c>
      <c r="R43" s="15">
        <v>819868</v>
      </c>
      <c r="S43" s="15">
        <v>0</v>
      </c>
      <c r="T43" s="15">
        <v>0</v>
      </c>
      <c r="U43" s="15">
        <v>0</v>
      </c>
      <c r="V43" s="15">
        <v>0</v>
      </c>
      <c r="W43" s="15"/>
      <c r="X43" s="15">
        <v>0</v>
      </c>
      <c r="Y43" s="1"/>
      <c r="Z43" s="15">
        <v>819868</v>
      </c>
      <c r="AA43" s="15">
        <v>0</v>
      </c>
      <c r="AB43" s="1"/>
      <c r="AC43" s="1"/>
      <c r="AD43" s="1"/>
      <c r="AE43" s="1"/>
      <c r="AF43" s="1"/>
      <c r="AG43" s="16">
        <v>230938544404000</v>
      </c>
      <c r="AH43" s="1"/>
      <c r="AI43" s="6">
        <v>45046</v>
      </c>
      <c r="AJ43" s="1"/>
      <c r="AK43" s="1">
        <v>2</v>
      </c>
      <c r="AL43" s="1"/>
      <c r="AM43" s="1" t="s">
        <v>67</v>
      </c>
      <c r="AN43" s="1">
        <v>1</v>
      </c>
      <c r="AO43" s="1">
        <v>20230530</v>
      </c>
      <c r="AP43" s="1">
        <v>20230522</v>
      </c>
      <c r="AQ43" s="15">
        <v>819868</v>
      </c>
      <c r="AR43" s="15">
        <v>0</v>
      </c>
      <c r="AS43" s="1"/>
      <c r="AT43" s="6">
        <v>45104</v>
      </c>
    </row>
    <row r="44" spans="1:46" x14ac:dyDescent="0.25">
      <c r="A44" s="1">
        <v>900169638</v>
      </c>
      <c r="B44" s="1" t="s">
        <v>11</v>
      </c>
      <c r="C44" s="1" t="s">
        <v>12</v>
      </c>
      <c r="D44" s="1">
        <v>87033</v>
      </c>
      <c r="E44" s="1" t="s">
        <v>12</v>
      </c>
      <c r="F44" s="1">
        <v>87033</v>
      </c>
      <c r="G44" s="1" t="s">
        <v>152</v>
      </c>
      <c r="H44" s="1" t="s">
        <v>153</v>
      </c>
      <c r="I44" s="6">
        <v>45046</v>
      </c>
      <c r="J44" s="15">
        <v>505943</v>
      </c>
      <c r="K44" s="15">
        <v>505943</v>
      </c>
      <c r="L44" s="1" t="s">
        <v>111</v>
      </c>
      <c r="M44" s="1" t="s">
        <v>204</v>
      </c>
      <c r="N44" s="1"/>
      <c r="O44" s="1"/>
      <c r="P44" s="1"/>
      <c r="Q44" s="1" t="s">
        <v>99</v>
      </c>
      <c r="R44" s="15">
        <v>516268</v>
      </c>
      <c r="S44" s="15">
        <v>0</v>
      </c>
      <c r="T44" s="15">
        <v>0</v>
      </c>
      <c r="U44" s="15">
        <v>0</v>
      </c>
      <c r="V44" s="15">
        <v>0</v>
      </c>
      <c r="W44" s="15"/>
      <c r="X44" s="15">
        <v>0</v>
      </c>
      <c r="Y44" s="1"/>
      <c r="Z44" s="15">
        <v>516268</v>
      </c>
      <c r="AA44" s="15">
        <v>0</v>
      </c>
      <c r="AB44" s="1"/>
      <c r="AC44" s="1"/>
      <c r="AD44" s="1"/>
      <c r="AE44" s="1"/>
      <c r="AF44" s="1"/>
      <c r="AG44" s="16">
        <v>230938544377548</v>
      </c>
      <c r="AH44" s="1"/>
      <c r="AI44" s="6">
        <v>45046</v>
      </c>
      <c r="AJ44" s="1"/>
      <c r="AK44" s="1">
        <v>2</v>
      </c>
      <c r="AL44" s="1"/>
      <c r="AM44" s="1" t="s">
        <v>67</v>
      </c>
      <c r="AN44" s="1">
        <v>1</v>
      </c>
      <c r="AO44" s="1">
        <v>20230530</v>
      </c>
      <c r="AP44" s="1">
        <v>20230522</v>
      </c>
      <c r="AQ44" s="15">
        <v>516268</v>
      </c>
      <c r="AR44" s="15">
        <v>0</v>
      </c>
      <c r="AS44" s="1"/>
      <c r="AT44" s="6">
        <v>45104</v>
      </c>
    </row>
    <row r="45" spans="1:46" x14ac:dyDescent="0.25">
      <c r="A45" s="1">
        <v>900169638</v>
      </c>
      <c r="B45" s="1" t="s">
        <v>11</v>
      </c>
      <c r="C45" s="1" t="s">
        <v>12</v>
      </c>
      <c r="D45" s="1">
        <v>87034</v>
      </c>
      <c r="E45" s="1" t="s">
        <v>12</v>
      </c>
      <c r="F45" s="1">
        <v>87034</v>
      </c>
      <c r="G45" s="1" t="s">
        <v>154</v>
      </c>
      <c r="H45" s="1" t="s">
        <v>155</v>
      </c>
      <c r="I45" s="6">
        <v>45046</v>
      </c>
      <c r="J45" s="15">
        <v>261172</v>
      </c>
      <c r="K45" s="15">
        <v>261172</v>
      </c>
      <c r="L45" s="1" t="s">
        <v>111</v>
      </c>
      <c r="M45" s="1" t="s">
        <v>204</v>
      </c>
      <c r="N45" s="1"/>
      <c r="O45" s="1"/>
      <c r="P45" s="1"/>
      <c r="Q45" s="1" t="s">
        <v>99</v>
      </c>
      <c r="R45" s="15">
        <v>266502</v>
      </c>
      <c r="S45" s="15">
        <v>0</v>
      </c>
      <c r="T45" s="15">
        <v>0</v>
      </c>
      <c r="U45" s="15">
        <v>0</v>
      </c>
      <c r="V45" s="15">
        <v>0</v>
      </c>
      <c r="W45" s="15"/>
      <c r="X45" s="15">
        <v>0</v>
      </c>
      <c r="Y45" s="1"/>
      <c r="Z45" s="15">
        <v>266502</v>
      </c>
      <c r="AA45" s="15">
        <v>0</v>
      </c>
      <c r="AB45" s="1"/>
      <c r="AC45" s="1"/>
      <c r="AD45" s="1"/>
      <c r="AE45" s="1"/>
      <c r="AF45" s="1"/>
      <c r="AG45" s="16">
        <v>230938544514717</v>
      </c>
      <c r="AH45" s="1"/>
      <c r="AI45" s="6">
        <v>45046</v>
      </c>
      <c r="AJ45" s="1"/>
      <c r="AK45" s="1">
        <v>2</v>
      </c>
      <c r="AL45" s="1"/>
      <c r="AM45" s="1" t="s">
        <v>67</v>
      </c>
      <c r="AN45" s="1">
        <v>1</v>
      </c>
      <c r="AO45" s="1">
        <v>20230530</v>
      </c>
      <c r="AP45" s="1">
        <v>20230522</v>
      </c>
      <c r="AQ45" s="15">
        <v>266502</v>
      </c>
      <c r="AR45" s="15">
        <v>0</v>
      </c>
      <c r="AS45" s="1"/>
      <c r="AT45" s="6">
        <v>45104</v>
      </c>
    </row>
    <row r="46" spans="1:46" x14ac:dyDescent="0.25">
      <c r="A46" s="1">
        <v>900169638</v>
      </c>
      <c r="B46" s="1" t="s">
        <v>11</v>
      </c>
      <c r="C46" s="1" t="s">
        <v>12</v>
      </c>
      <c r="D46" s="1">
        <v>87035</v>
      </c>
      <c r="E46" s="1" t="s">
        <v>12</v>
      </c>
      <c r="F46" s="1">
        <v>87035</v>
      </c>
      <c r="G46" s="1" t="s">
        <v>156</v>
      </c>
      <c r="H46" s="1" t="s">
        <v>157</v>
      </c>
      <c r="I46" s="6">
        <v>45046</v>
      </c>
      <c r="J46" s="15">
        <v>767323</v>
      </c>
      <c r="K46" s="15">
        <v>767323</v>
      </c>
      <c r="L46" s="1" t="s">
        <v>111</v>
      </c>
      <c r="M46" s="1" t="s">
        <v>204</v>
      </c>
      <c r="N46" s="1"/>
      <c r="O46" s="1"/>
      <c r="P46" s="1"/>
      <c r="Q46" s="1" t="s">
        <v>99</v>
      </c>
      <c r="R46" s="15">
        <v>782983</v>
      </c>
      <c r="S46" s="15">
        <v>0</v>
      </c>
      <c r="T46" s="15">
        <v>0</v>
      </c>
      <c r="U46" s="15">
        <v>0</v>
      </c>
      <c r="V46" s="15">
        <v>0</v>
      </c>
      <c r="W46" s="15"/>
      <c r="X46" s="15">
        <v>0</v>
      </c>
      <c r="Y46" s="1"/>
      <c r="Z46" s="15">
        <v>782983</v>
      </c>
      <c r="AA46" s="15">
        <v>0</v>
      </c>
      <c r="AB46" s="1"/>
      <c r="AC46" s="1"/>
      <c r="AD46" s="1"/>
      <c r="AE46" s="1"/>
      <c r="AF46" s="1"/>
      <c r="AG46" s="16">
        <v>230938544384648</v>
      </c>
      <c r="AH46" s="1"/>
      <c r="AI46" s="6">
        <v>45046</v>
      </c>
      <c r="AJ46" s="1"/>
      <c r="AK46" s="1">
        <v>2</v>
      </c>
      <c r="AL46" s="1"/>
      <c r="AM46" s="1" t="s">
        <v>67</v>
      </c>
      <c r="AN46" s="1">
        <v>1</v>
      </c>
      <c r="AO46" s="1">
        <v>20230530</v>
      </c>
      <c r="AP46" s="1">
        <v>20230522</v>
      </c>
      <c r="AQ46" s="15">
        <v>782983</v>
      </c>
      <c r="AR46" s="15">
        <v>0</v>
      </c>
      <c r="AS46" s="1"/>
      <c r="AT46" s="6">
        <v>45104</v>
      </c>
    </row>
    <row r="47" spans="1:46" x14ac:dyDescent="0.25">
      <c r="A47" s="1">
        <v>900169638</v>
      </c>
      <c r="B47" s="1" t="s">
        <v>11</v>
      </c>
      <c r="C47" s="1" t="s">
        <v>12</v>
      </c>
      <c r="D47" s="1">
        <v>87036</v>
      </c>
      <c r="E47" s="1" t="s">
        <v>12</v>
      </c>
      <c r="F47" s="1">
        <v>87036</v>
      </c>
      <c r="G47" s="1" t="s">
        <v>158</v>
      </c>
      <c r="H47" s="1" t="s">
        <v>159</v>
      </c>
      <c r="I47" s="6">
        <v>45046</v>
      </c>
      <c r="J47" s="15">
        <v>305676</v>
      </c>
      <c r="K47" s="15">
        <v>305676</v>
      </c>
      <c r="L47" s="1" t="s">
        <v>111</v>
      </c>
      <c r="M47" s="1" t="s">
        <v>204</v>
      </c>
      <c r="N47" s="1"/>
      <c r="O47" s="1"/>
      <c r="P47" s="1"/>
      <c r="Q47" s="1" t="s">
        <v>99</v>
      </c>
      <c r="R47" s="15">
        <v>311914</v>
      </c>
      <c r="S47" s="15">
        <v>0</v>
      </c>
      <c r="T47" s="15">
        <v>0</v>
      </c>
      <c r="U47" s="15">
        <v>0</v>
      </c>
      <c r="V47" s="15">
        <v>0</v>
      </c>
      <c r="W47" s="15"/>
      <c r="X47" s="15">
        <v>0</v>
      </c>
      <c r="Y47" s="1"/>
      <c r="Z47" s="15">
        <v>311914</v>
      </c>
      <c r="AA47" s="15">
        <v>0</v>
      </c>
      <c r="AB47" s="1"/>
      <c r="AC47" s="1"/>
      <c r="AD47" s="1"/>
      <c r="AE47" s="1"/>
      <c r="AF47" s="1"/>
      <c r="AG47" s="16">
        <v>230938544402057</v>
      </c>
      <c r="AH47" s="1"/>
      <c r="AI47" s="6">
        <v>45046</v>
      </c>
      <c r="AJ47" s="1"/>
      <c r="AK47" s="1">
        <v>2</v>
      </c>
      <c r="AL47" s="1"/>
      <c r="AM47" s="1" t="s">
        <v>67</v>
      </c>
      <c r="AN47" s="1">
        <v>1</v>
      </c>
      <c r="AO47" s="1">
        <v>20230530</v>
      </c>
      <c r="AP47" s="1">
        <v>20230522</v>
      </c>
      <c r="AQ47" s="15">
        <v>311914</v>
      </c>
      <c r="AR47" s="15">
        <v>0</v>
      </c>
      <c r="AS47" s="1"/>
      <c r="AT47" s="6">
        <v>45104</v>
      </c>
    </row>
    <row r="48" spans="1:46" x14ac:dyDescent="0.25">
      <c r="A48" s="1">
        <v>900169638</v>
      </c>
      <c r="B48" s="1" t="s">
        <v>11</v>
      </c>
      <c r="C48" s="1" t="s">
        <v>12</v>
      </c>
      <c r="D48" s="1">
        <v>87037</v>
      </c>
      <c r="E48" s="1" t="s">
        <v>12</v>
      </c>
      <c r="F48" s="1">
        <v>87037</v>
      </c>
      <c r="G48" s="1" t="s">
        <v>160</v>
      </c>
      <c r="H48" s="1" t="s">
        <v>161</v>
      </c>
      <c r="I48" s="6">
        <v>45046</v>
      </c>
      <c r="J48" s="15">
        <v>5293219</v>
      </c>
      <c r="K48" s="15">
        <v>5293219</v>
      </c>
      <c r="L48" s="1" t="s">
        <v>111</v>
      </c>
      <c r="M48" s="1" t="s">
        <v>204</v>
      </c>
      <c r="N48" s="1"/>
      <c r="O48" s="1"/>
      <c r="P48" s="1"/>
      <c r="Q48" s="1" t="s">
        <v>99</v>
      </c>
      <c r="R48" s="15">
        <v>5401244</v>
      </c>
      <c r="S48" s="15">
        <v>0</v>
      </c>
      <c r="T48" s="15">
        <v>0</v>
      </c>
      <c r="U48" s="15">
        <v>0</v>
      </c>
      <c r="V48" s="15">
        <v>0</v>
      </c>
      <c r="W48" s="15"/>
      <c r="X48" s="15">
        <v>0</v>
      </c>
      <c r="Y48" s="1"/>
      <c r="Z48" s="15">
        <v>5401244</v>
      </c>
      <c r="AA48" s="15">
        <v>0</v>
      </c>
      <c r="AB48" s="1"/>
      <c r="AC48" s="1"/>
      <c r="AD48" s="1"/>
      <c r="AE48" s="1"/>
      <c r="AF48" s="1"/>
      <c r="AG48" s="16">
        <v>230938544516854</v>
      </c>
      <c r="AH48" s="1"/>
      <c r="AI48" s="6">
        <v>45046</v>
      </c>
      <c r="AJ48" s="1"/>
      <c r="AK48" s="1">
        <v>2</v>
      </c>
      <c r="AL48" s="1"/>
      <c r="AM48" s="1" t="s">
        <v>67</v>
      </c>
      <c r="AN48" s="1">
        <v>1</v>
      </c>
      <c r="AO48" s="1">
        <v>20230530</v>
      </c>
      <c r="AP48" s="1">
        <v>20230522</v>
      </c>
      <c r="AQ48" s="15">
        <v>5401244</v>
      </c>
      <c r="AR48" s="15">
        <v>0</v>
      </c>
      <c r="AS48" s="1"/>
      <c r="AT48" s="6">
        <v>45104</v>
      </c>
    </row>
    <row r="49" spans="1:46" x14ac:dyDescent="0.25">
      <c r="A49" s="1">
        <v>900169638</v>
      </c>
      <c r="B49" s="1" t="s">
        <v>11</v>
      </c>
      <c r="C49" s="1" t="s">
        <v>12</v>
      </c>
      <c r="D49" s="1">
        <v>88316</v>
      </c>
      <c r="E49" s="1" t="s">
        <v>12</v>
      </c>
      <c r="F49" s="1">
        <v>88316</v>
      </c>
      <c r="G49" s="1" t="s">
        <v>162</v>
      </c>
      <c r="H49" s="1" t="s">
        <v>163</v>
      </c>
      <c r="I49" s="6">
        <v>45046</v>
      </c>
      <c r="J49" s="15">
        <v>5745730</v>
      </c>
      <c r="K49" s="15">
        <v>5745730</v>
      </c>
      <c r="L49" s="1" t="s">
        <v>111</v>
      </c>
      <c r="M49" s="1" t="s">
        <v>204</v>
      </c>
      <c r="N49" s="1"/>
      <c r="O49" s="1"/>
      <c r="P49" s="1"/>
      <c r="Q49" s="1" t="s">
        <v>99</v>
      </c>
      <c r="R49" s="15">
        <v>5862990</v>
      </c>
      <c r="S49" s="15">
        <v>0</v>
      </c>
      <c r="T49" s="15">
        <v>0</v>
      </c>
      <c r="U49" s="15">
        <v>0</v>
      </c>
      <c r="V49" s="15">
        <v>0</v>
      </c>
      <c r="W49" s="15"/>
      <c r="X49" s="15">
        <v>0</v>
      </c>
      <c r="Y49" s="1"/>
      <c r="Z49" s="15">
        <v>5862990</v>
      </c>
      <c r="AA49" s="15">
        <v>0</v>
      </c>
      <c r="AB49" s="1"/>
      <c r="AC49" s="1"/>
      <c r="AD49" s="1"/>
      <c r="AE49" s="1"/>
      <c r="AF49" s="1"/>
      <c r="AG49" s="16">
        <v>230938544516256</v>
      </c>
      <c r="AH49" s="1"/>
      <c r="AI49" s="6">
        <v>45046</v>
      </c>
      <c r="AJ49" s="1"/>
      <c r="AK49" s="1">
        <v>2</v>
      </c>
      <c r="AL49" s="1"/>
      <c r="AM49" s="1" t="s">
        <v>67</v>
      </c>
      <c r="AN49" s="1">
        <v>1</v>
      </c>
      <c r="AO49" s="1">
        <v>20230530</v>
      </c>
      <c r="AP49" s="1">
        <v>20230522</v>
      </c>
      <c r="AQ49" s="15">
        <v>5862990</v>
      </c>
      <c r="AR49" s="15">
        <v>0</v>
      </c>
      <c r="AS49" s="1"/>
      <c r="AT49" s="6">
        <v>45104</v>
      </c>
    </row>
    <row r="50" spans="1:46" x14ac:dyDescent="0.25">
      <c r="A50" s="1">
        <v>900169638</v>
      </c>
      <c r="B50" s="1" t="s">
        <v>11</v>
      </c>
      <c r="C50" s="1" t="s">
        <v>12</v>
      </c>
      <c r="D50" s="1">
        <v>88330</v>
      </c>
      <c r="E50" s="1" t="s">
        <v>12</v>
      </c>
      <c r="F50" s="1">
        <v>88330</v>
      </c>
      <c r="G50" s="1" t="s">
        <v>164</v>
      </c>
      <c r="H50" s="1" t="s">
        <v>165</v>
      </c>
      <c r="I50" s="6">
        <v>45046</v>
      </c>
      <c r="J50" s="15">
        <v>1915939</v>
      </c>
      <c r="K50" s="15">
        <v>1915939</v>
      </c>
      <c r="L50" s="1" t="s">
        <v>111</v>
      </c>
      <c r="M50" s="1" t="s">
        <v>204</v>
      </c>
      <c r="N50" s="1"/>
      <c r="O50" s="1"/>
      <c r="P50" s="1"/>
      <c r="Q50" s="1" t="s">
        <v>99</v>
      </c>
      <c r="R50" s="15">
        <v>1955040</v>
      </c>
      <c r="S50" s="15">
        <v>0</v>
      </c>
      <c r="T50" s="15">
        <v>0</v>
      </c>
      <c r="U50" s="15">
        <v>0</v>
      </c>
      <c r="V50" s="15">
        <v>0</v>
      </c>
      <c r="W50" s="15"/>
      <c r="X50" s="15">
        <v>0</v>
      </c>
      <c r="Y50" s="1"/>
      <c r="Z50" s="15">
        <v>1955040</v>
      </c>
      <c r="AA50" s="15">
        <v>0</v>
      </c>
      <c r="AB50" s="1"/>
      <c r="AC50" s="1"/>
      <c r="AD50" s="1"/>
      <c r="AE50" s="1"/>
      <c r="AF50" s="1"/>
      <c r="AG50" s="16">
        <v>230938544413324</v>
      </c>
      <c r="AH50" s="1"/>
      <c r="AI50" s="6">
        <v>45046</v>
      </c>
      <c r="AJ50" s="1"/>
      <c r="AK50" s="1">
        <v>2</v>
      </c>
      <c r="AL50" s="1"/>
      <c r="AM50" s="1" t="s">
        <v>67</v>
      </c>
      <c r="AN50" s="1">
        <v>1</v>
      </c>
      <c r="AO50" s="1">
        <v>20230530</v>
      </c>
      <c r="AP50" s="1">
        <v>20230522</v>
      </c>
      <c r="AQ50" s="15">
        <v>1955040</v>
      </c>
      <c r="AR50" s="15">
        <v>0</v>
      </c>
      <c r="AS50" s="1"/>
      <c r="AT50" s="6">
        <v>45104</v>
      </c>
    </row>
    <row r="51" spans="1:46" x14ac:dyDescent="0.25">
      <c r="A51" s="1">
        <v>900169638</v>
      </c>
      <c r="B51" s="1" t="s">
        <v>11</v>
      </c>
      <c r="C51" s="1" t="s">
        <v>12</v>
      </c>
      <c r="D51" s="1">
        <v>79203</v>
      </c>
      <c r="E51" s="1" t="s">
        <v>12</v>
      </c>
      <c r="F51" s="1">
        <v>79203</v>
      </c>
      <c r="G51" s="1" t="s">
        <v>166</v>
      </c>
      <c r="H51" s="1" t="s">
        <v>167</v>
      </c>
      <c r="I51" s="6">
        <v>44957</v>
      </c>
      <c r="J51" s="15">
        <v>808067</v>
      </c>
      <c r="K51" s="15">
        <v>808067</v>
      </c>
      <c r="L51" s="1" t="s">
        <v>111</v>
      </c>
      <c r="M51" s="1" t="s">
        <v>204</v>
      </c>
      <c r="N51" s="1"/>
      <c r="O51" s="1"/>
      <c r="P51" s="1"/>
      <c r="Q51" s="1" t="s">
        <v>99</v>
      </c>
      <c r="R51" s="15">
        <v>824558</v>
      </c>
      <c r="S51" s="15">
        <v>0</v>
      </c>
      <c r="T51" s="15">
        <v>0</v>
      </c>
      <c r="U51" s="15">
        <v>0</v>
      </c>
      <c r="V51" s="15">
        <v>0</v>
      </c>
      <c r="W51" s="15"/>
      <c r="X51" s="15">
        <v>0</v>
      </c>
      <c r="Y51" s="1"/>
      <c r="Z51" s="15">
        <v>824558</v>
      </c>
      <c r="AA51" s="15">
        <v>0</v>
      </c>
      <c r="AB51" s="1"/>
      <c r="AC51" s="1"/>
      <c r="AD51" s="1"/>
      <c r="AE51" s="1"/>
      <c r="AF51" s="1"/>
      <c r="AG51" s="16">
        <v>230028544510817</v>
      </c>
      <c r="AH51" s="1"/>
      <c r="AI51" s="6">
        <v>44957</v>
      </c>
      <c r="AJ51" s="1"/>
      <c r="AK51" s="1">
        <v>2</v>
      </c>
      <c r="AL51" s="1"/>
      <c r="AM51" s="1" t="s">
        <v>67</v>
      </c>
      <c r="AN51" s="1">
        <v>1</v>
      </c>
      <c r="AO51" s="1">
        <v>20230228</v>
      </c>
      <c r="AP51" s="1">
        <v>20230220</v>
      </c>
      <c r="AQ51" s="15">
        <v>824558</v>
      </c>
      <c r="AR51" s="15">
        <v>0</v>
      </c>
      <c r="AS51" s="1"/>
      <c r="AT51" s="6">
        <v>45104</v>
      </c>
    </row>
    <row r="52" spans="1:46" x14ac:dyDescent="0.25">
      <c r="A52" s="1">
        <v>900169638</v>
      </c>
      <c r="B52" s="1" t="s">
        <v>11</v>
      </c>
      <c r="C52" s="1" t="s">
        <v>12</v>
      </c>
      <c r="D52" s="1">
        <v>79204</v>
      </c>
      <c r="E52" s="1" t="s">
        <v>12</v>
      </c>
      <c r="F52" s="1">
        <v>79204</v>
      </c>
      <c r="G52" s="1" t="s">
        <v>168</v>
      </c>
      <c r="H52" s="1" t="s">
        <v>169</v>
      </c>
      <c r="I52" s="6">
        <v>44957</v>
      </c>
      <c r="J52" s="15">
        <v>5299070</v>
      </c>
      <c r="K52" s="15">
        <v>5299070</v>
      </c>
      <c r="L52" s="1" t="s">
        <v>111</v>
      </c>
      <c r="M52" s="1" t="s">
        <v>204</v>
      </c>
      <c r="N52" s="1"/>
      <c r="O52" s="1"/>
      <c r="P52" s="1"/>
      <c r="Q52" s="1" t="s">
        <v>99</v>
      </c>
      <c r="R52" s="15">
        <v>5407214</v>
      </c>
      <c r="S52" s="15">
        <v>0</v>
      </c>
      <c r="T52" s="15">
        <v>0</v>
      </c>
      <c r="U52" s="15">
        <v>0</v>
      </c>
      <c r="V52" s="15">
        <v>0</v>
      </c>
      <c r="W52" s="15"/>
      <c r="X52" s="15">
        <v>0</v>
      </c>
      <c r="Y52" s="1"/>
      <c r="Z52" s="15">
        <v>5407214</v>
      </c>
      <c r="AA52" s="15">
        <v>0</v>
      </c>
      <c r="AB52" s="1"/>
      <c r="AC52" s="1"/>
      <c r="AD52" s="1"/>
      <c r="AE52" s="1"/>
      <c r="AF52" s="1"/>
      <c r="AG52" s="16">
        <v>230028544510501</v>
      </c>
      <c r="AH52" s="1"/>
      <c r="AI52" s="6">
        <v>44957</v>
      </c>
      <c r="AJ52" s="1"/>
      <c r="AK52" s="1">
        <v>2</v>
      </c>
      <c r="AL52" s="1"/>
      <c r="AM52" s="1" t="s">
        <v>67</v>
      </c>
      <c r="AN52" s="1">
        <v>1</v>
      </c>
      <c r="AO52" s="1">
        <v>20230228</v>
      </c>
      <c r="AP52" s="1">
        <v>20230220</v>
      </c>
      <c r="AQ52" s="15">
        <v>5407214</v>
      </c>
      <c r="AR52" s="15">
        <v>0</v>
      </c>
      <c r="AS52" s="1"/>
      <c r="AT52" s="6">
        <v>45104</v>
      </c>
    </row>
    <row r="53" spans="1:46" x14ac:dyDescent="0.25">
      <c r="A53" s="1">
        <v>900169638</v>
      </c>
      <c r="B53" s="1" t="s">
        <v>11</v>
      </c>
      <c r="C53" s="1" t="s">
        <v>12</v>
      </c>
      <c r="D53" s="1">
        <v>79837</v>
      </c>
      <c r="E53" s="1" t="s">
        <v>12</v>
      </c>
      <c r="F53" s="1">
        <v>79837</v>
      </c>
      <c r="G53" s="1" t="s">
        <v>170</v>
      </c>
      <c r="H53" s="1" t="s">
        <v>171</v>
      </c>
      <c r="I53" s="6">
        <v>44957</v>
      </c>
      <c r="J53" s="15">
        <v>5937255</v>
      </c>
      <c r="K53" s="15">
        <v>5937255</v>
      </c>
      <c r="L53" s="1" t="s">
        <v>111</v>
      </c>
      <c r="M53" s="1" t="s">
        <v>204</v>
      </c>
      <c r="N53" s="1"/>
      <c r="O53" s="1"/>
      <c r="P53" s="1"/>
      <c r="Q53" s="1" t="s">
        <v>99</v>
      </c>
      <c r="R53" s="15">
        <v>6058423</v>
      </c>
      <c r="S53" s="15">
        <v>0</v>
      </c>
      <c r="T53" s="15">
        <v>0</v>
      </c>
      <c r="U53" s="15">
        <v>0</v>
      </c>
      <c r="V53" s="15">
        <v>0</v>
      </c>
      <c r="W53" s="15"/>
      <c r="X53" s="15">
        <v>0</v>
      </c>
      <c r="Y53" s="1"/>
      <c r="Z53" s="15">
        <v>6058423</v>
      </c>
      <c r="AA53" s="15">
        <v>0</v>
      </c>
      <c r="AB53" s="1"/>
      <c r="AC53" s="1"/>
      <c r="AD53" s="1"/>
      <c r="AE53" s="1"/>
      <c r="AF53" s="1"/>
      <c r="AG53" s="16">
        <v>230028544508116</v>
      </c>
      <c r="AH53" s="1"/>
      <c r="AI53" s="6">
        <v>44957</v>
      </c>
      <c r="AJ53" s="1"/>
      <c r="AK53" s="1">
        <v>2</v>
      </c>
      <c r="AL53" s="1"/>
      <c r="AM53" s="1" t="s">
        <v>67</v>
      </c>
      <c r="AN53" s="1">
        <v>1</v>
      </c>
      <c r="AO53" s="1">
        <v>20230228</v>
      </c>
      <c r="AP53" s="1">
        <v>20230220</v>
      </c>
      <c r="AQ53" s="15">
        <v>6058423</v>
      </c>
      <c r="AR53" s="15">
        <v>0</v>
      </c>
      <c r="AS53" s="1"/>
      <c r="AT53" s="6">
        <v>45104</v>
      </c>
    </row>
    <row r="54" spans="1:46" x14ac:dyDescent="0.25">
      <c r="A54" s="1">
        <v>900169638</v>
      </c>
      <c r="B54" s="1" t="s">
        <v>11</v>
      </c>
      <c r="C54" s="1" t="s">
        <v>12</v>
      </c>
      <c r="D54" s="1">
        <v>81711</v>
      </c>
      <c r="E54" s="1" t="s">
        <v>12</v>
      </c>
      <c r="F54" s="1">
        <v>81711</v>
      </c>
      <c r="G54" s="1" t="s">
        <v>172</v>
      </c>
      <c r="H54" s="1" t="s">
        <v>173</v>
      </c>
      <c r="I54" s="6">
        <v>44985</v>
      </c>
      <c r="J54" s="15">
        <v>986082</v>
      </c>
      <c r="K54" s="15">
        <v>986082</v>
      </c>
      <c r="L54" s="1" t="s">
        <v>111</v>
      </c>
      <c r="M54" s="1" t="s">
        <v>204</v>
      </c>
      <c r="N54" s="1"/>
      <c r="O54" s="1"/>
      <c r="P54" s="1"/>
      <c r="Q54" s="1" t="s">
        <v>99</v>
      </c>
      <c r="R54" s="15">
        <v>1006206</v>
      </c>
      <c r="S54" s="15">
        <v>0</v>
      </c>
      <c r="T54" s="15">
        <v>0</v>
      </c>
      <c r="U54" s="15">
        <v>0</v>
      </c>
      <c r="V54" s="15">
        <v>0</v>
      </c>
      <c r="W54" s="15"/>
      <c r="X54" s="15">
        <v>0</v>
      </c>
      <c r="Y54" s="1"/>
      <c r="Z54" s="15">
        <v>1006206</v>
      </c>
      <c r="AA54" s="15">
        <v>0</v>
      </c>
      <c r="AB54" s="1"/>
      <c r="AC54" s="1"/>
      <c r="AD54" s="1"/>
      <c r="AE54" s="1"/>
      <c r="AF54" s="1"/>
      <c r="AG54" s="16">
        <v>230338544273059</v>
      </c>
      <c r="AH54" s="1"/>
      <c r="AI54" s="6">
        <v>44985</v>
      </c>
      <c r="AJ54" s="1"/>
      <c r="AK54" s="1">
        <v>2</v>
      </c>
      <c r="AL54" s="1"/>
      <c r="AM54" s="1" t="s">
        <v>67</v>
      </c>
      <c r="AN54" s="1">
        <v>1</v>
      </c>
      <c r="AO54" s="1">
        <v>20230530</v>
      </c>
      <c r="AP54" s="1">
        <v>20230521</v>
      </c>
      <c r="AQ54" s="15">
        <v>1006206</v>
      </c>
      <c r="AR54" s="15">
        <v>0</v>
      </c>
      <c r="AS54" s="1"/>
      <c r="AT54" s="6">
        <v>45104</v>
      </c>
    </row>
    <row r="55" spans="1:46" x14ac:dyDescent="0.25">
      <c r="A55" s="1">
        <v>900169638</v>
      </c>
      <c r="B55" s="1" t="s">
        <v>11</v>
      </c>
      <c r="C55" s="1" t="s">
        <v>12</v>
      </c>
      <c r="D55" s="1">
        <v>81712</v>
      </c>
      <c r="E55" s="1" t="s">
        <v>12</v>
      </c>
      <c r="F55" s="1">
        <v>81712</v>
      </c>
      <c r="G55" s="1" t="s">
        <v>174</v>
      </c>
      <c r="H55" s="1" t="s">
        <v>175</v>
      </c>
      <c r="I55" s="6">
        <v>44985</v>
      </c>
      <c r="J55" s="15">
        <v>1084492</v>
      </c>
      <c r="K55" s="15">
        <v>1084492</v>
      </c>
      <c r="L55" s="1" t="s">
        <v>111</v>
      </c>
      <c r="M55" s="1" t="s">
        <v>204</v>
      </c>
      <c r="N55" s="1"/>
      <c r="O55" s="1"/>
      <c r="P55" s="1"/>
      <c r="Q55" s="1" t="s">
        <v>99</v>
      </c>
      <c r="R55" s="15">
        <v>1106624</v>
      </c>
      <c r="S55" s="15">
        <v>0</v>
      </c>
      <c r="T55" s="15">
        <v>0</v>
      </c>
      <c r="U55" s="15">
        <v>0</v>
      </c>
      <c r="V55" s="15">
        <v>0</v>
      </c>
      <c r="W55" s="15"/>
      <c r="X55" s="15">
        <v>0</v>
      </c>
      <c r="Y55" s="1"/>
      <c r="Z55" s="15">
        <v>1106624</v>
      </c>
      <c r="AA55" s="15">
        <v>0</v>
      </c>
      <c r="AB55" s="1"/>
      <c r="AC55" s="1"/>
      <c r="AD55" s="1"/>
      <c r="AE55" s="1"/>
      <c r="AF55" s="1"/>
      <c r="AG55" s="16">
        <v>230338544259288</v>
      </c>
      <c r="AH55" s="1"/>
      <c r="AI55" s="6">
        <v>44985</v>
      </c>
      <c r="AJ55" s="1"/>
      <c r="AK55" s="1">
        <v>2</v>
      </c>
      <c r="AL55" s="1"/>
      <c r="AM55" s="1" t="s">
        <v>67</v>
      </c>
      <c r="AN55" s="1">
        <v>1</v>
      </c>
      <c r="AO55" s="1">
        <v>20230530</v>
      </c>
      <c r="AP55" s="1">
        <v>20230521</v>
      </c>
      <c r="AQ55" s="15">
        <v>1106624</v>
      </c>
      <c r="AR55" s="15">
        <v>0</v>
      </c>
      <c r="AS55" s="1"/>
      <c r="AT55" s="6">
        <v>45104</v>
      </c>
    </row>
    <row r="56" spans="1:46" x14ac:dyDescent="0.25">
      <c r="A56" s="1">
        <v>900169638</v>
      </c>
      <c r="B56" s="1" t="s">
        <v>11</v>
      </c>
      <c r="C56" s="1" t="s">
        <v>12</v>
      </c>
      <c r="D56" s="1">
        <v>81713</v>
      </c>
      <c r="E56" s="1" t="s">
        <v>12</v>
      </c>
      <c r="F56" s="1">
        <v>81713</v>
      </c>
      <c r="G56" s="1" t="s">
        <v>176</v>
      </c>
      <c r="H56" s="1" t="s">
        <v>177</v>
      </c>
      <c r="I56" s="6">
        <v>44985</v>
      </c>
      <c r="J56" s="15">
        <v>1366243</v>
      </c>
      <c r="K56" s="15">
        <v>1366243</v>
      </c>
      <c r="L56" s="1" t="s">
        <v>111</v>
      </c>
      <c r="M56" s="1" t="s">
        <v>204</v>
      </c>
      <c r="N56" s="1"/>
      <c r="O56" s="1"/>
      <c r="P56" s="1"/>
      <c r="Q56" s="1" t="s">
        <v>99</v>
      </c>
      <c r="R56" s="15">
        <v>1394126</v>
      </c>
      <c r="S56" s="15">
        <v>0</v>
      </c>
      <c r="T56" s="15">
        <v>0</v>
      </c>
      <c r="U56" s="15">
        <v>0</v>
      </c>
      <c r="V56" s="15">
        <v>0</v>
      </c>
      <c r="W56" s="15"/>
      <c r="X56" s="15">
        <v>0</v>
      </c>
      <c r="Y56" s="1"/>
      <c r="Z56" s="15">
        <v>1394126</v>
      </c>
      <c r="AA56" s="15">
        <v>0</v>
      </c>
      <c r="AB56" s="1"/>
      <c r="AC56" s="1"/>
      <c r="AD56" s="1"/>
      <c r="AE56" s="1"/>
      <c r="AF56" s="1"/>
      <c r="AG56" s="16">
        <v>230338544262079</v>
      </c>
      <c r="AH56" s="1"/>
      <c r="AI56" s="6">
        <v>44985</v>
      </c>
      <c r="AJ56" s="1"/>
      <c r="AK56" s="1">
        <v>2</v>
      </c>
      <c r="AL56" s="1"/>
      <c r="AM56" s="1" t="s">
        <v>67</v>
      </c>
      <c r="AN56" s="1">
        <v>1</v>
      </c>
      <c r="AO56" s="1">
        <v>20230530</v>
      </c>
      <c r="AP56" s="1">
        <v>20230521</v>
      </c>
      <c r="AQ56" s="15">
        <v>1394126</v>
      </c>
      <c r="AR56" s="15">
        <v>0</v>
      </c>
      <c r="AS56" s="1"/>
      <c r="AT56" s="6">
        <v>45104</v>
      </c>
    </row>
    <row r="57" spans="1:46" x14ac:dyDescent="0.25">
      <c r="A57" s="1">
        <v>900169638</v>
      </c>
      <c r="B57" s="1" t="s">
        <v>11</v>
      </c>
      <c r="C57" s="1" t="s">
        <v>12</v>
      </c>
      <c r="D57" s="1">
        <v>81714</v>
      </c>
      <c r="E57" s="1" t="s">
        <v>12</v>
      </c>
      <c r="F57" s="1">
        <v>81714</v>
      </c>
      <c r="G57" s="1" t="s">
        <v>178</v>
      </c>
      <c r="H57" s="1" t="s">
        <v>179</v>
      </c>
      <c r="I57" s="6">
        <v>44985</v>
      </c>
      <c r="J57" s="15">
        <v>38653</v>
      </c>
      <c r="K57" s="15">
        <v>38653</v>
      </c>
      <c r="L57" s="1" t="s">
        <v>111</v>
      </c>
      <c r="M57" s="1" t="s">
        <v>204</v>
      </c>
      <c r="N57" s="1"/>
      <c r="O57" s="1"/>
      <c r="P57" s="1"/>
      <c r="Q57" s="1" t="s">
        <v>99</v>
      </c>
      <c r="R57" s="15">
        <v>39442</v>
      </c>
      <c r="S57" s="15">
        <v>0</v>
      </c>
      <c r="T57" s="15">
        <v>0</v>
      </c>
      <c r="U57" s="15">
        <v>0</v>
      </c>
      <c r="V57" s="15">
        <v>0</v>
      </c>
      <c r="W57" s="15"/>
      <c r="X57" s="15">
        <v>0</v>
      </c>
      <c r="Y57" s="1"/>
      <c r="Z57" s="15">
        <v>39442</v>
      </c>
      <c r="AA57" s="15">
        <v>0</v>
      </c>
      <c r="AB57" s="1"/>
      <c r="AC57" s="1"/>
      <c r="AD57" s="1"/>
      <c r="AE57" s="1"/>
      <c r="AF57" s="1"/>
      <c r="AG57" s="16">
        <v>230548554559139</v>
      </c>
      <c r="AH57" s="1"/>
      <c r="AI57" s="6">
        <v>44985</v>
      </c>
      <c r="AJ57" s="1"/>
      <c r="AK57" s="1">
        <v>2</v>
      </c>
      <c r="AL57" s="1"/>
      <c r="AM57" s="1" t="s">
        <v>67</v>
      </c>
      <c r="AN57" s="1">
        <v>1</v>
      </c>
      <c r="AO57" s="1">
        <v>20230530</v>
      </c>
      <c r="AP57" s="1">
        <v>20230521</v>
      </c>
      <c r="AQ57" s="15">
        <v>39442</v>
      </c>
      <c r="AR57" s="15">
        <v>0</v>
      </c>
      <c r="AS57" s="1"/>
      <c r="AT57" s="6">
        <v>45104</v>
      </c>
    </row>
    <row r="58" spans="1:46" x14ac:dyDescent="0.25">
      <c r="A58" s="1">
        <v>900169638</v>
      </c>
      <c r="B58" s="1" t="s">
        <v>11</v>
      </c>
      <c r="C58" s="1" t="s">
        <v>12</v>
      </c>
      <c r="D58" s="1">
        <v>81715</v>
      </c>
      <c r="E58" s="1" t="s">
        <v>12</v>
      </c>
      <c r="F58" s="1">
        <v>81715</v>
      </c>
      <c r="G58" s="1" t="s">
        <v>180</v>
      </c>
      <c r="H58" s="1" t="s">
        <v>181</v>
      </c>
      <c r="I58" s="6">
        <v>44985</v>
      </c>
      <c r="J58" s="15">
        <v>3846086</v>
      </c>
      <c r="K58" s="15">
        <v>3846086</v>
      </c>
      <c r="L58" s="1" t="s">
        <v>182</v>
      </c>
      <c r="M58" s="1" t="s">
        <v>205</v>
      </c>
      <c r="N58" s="1"/>
      <c r="O58" s="1"/>
      <c r="P58" s="1"/>
      <c r="Q58" s="1" t="s">
        <v>99</v>
      </c>
      <c r="R58" s="15">
        <v>3924578</v>
      </c>
      <c r="S58" s="15">
        <v>0</v>
      </c>
      <c r="T58" s="15">
        <v>0</v>
      </c>
      <c r="U58" s="15">
        <v>0</v>
      </c>
      <c r="V58" s="15">
        <v>0</v>
      </c>
      <c r="W58" s="15" t="s">
        <v>183</v>
      </c>
      <c r="X58" s="15">
        <v>39442</v>
      </c>
      <c r="Y58" s="1" t="s">
        <v>184</v>
      </c>
      <c r="Z58" s="15">
        <v>3885136</v>
      </c>
      <c r="AA58" s="15">
        <v>39442</v>
      </c>
      <c r="AB58" s="1"/>
      <c r="AC58" s="1"/>
      <c r="AD58" s="1"/>
      <c r="AE58" s="1"/>
      <c r="AF58" s="1"/>
      <c r="AG58" s="16">
        <v>230338544267440</v>
      </c>
      <c r="AH58" s="1"/>
      <c r="AI58" s="6">
        <v>44985</v>
      </c>
      <c r="AJ58" s="1"/>
      <c r="AK58" s="1">
        <v>9</v>
      </c>
      <c r="AL58" s="1"/>
      <c r="AM58" s="1" t="s">
        <v>67</v>
      </c>
      <c r="AN58" s="1">
        <v>1</v>
      </c>
      <c r="AO58" s="1">
        <v>21001231</v>
      </c>
      <c r="AP58" s="1">
        <v>20230521</v>
      </c>
      <c r="AQ58" s="15">
        <v>3924578</v>
      </c>
      <c r="AR58" s="15">
        <v>0</v>
      </c>
      <c r="AS58" s="1"/>
      <c r="AT58" s="6">
        <v>45104</v>
      </c>
    </row>
    <row r="59" spans="1:46" x14ac:dyDescent="0.25">
      <c r="A59" s="1">
        <v>900169638</v>
      </c>
      <c r="B59" s="1" t="s">
        <v>11</v>
      </c>
      <c r="C59" s="1" t="s">
        <v>12</v>
      </c>
      <c r="D59" s="1">
        <v>79838</v>
      </c>
      <c r="E59" s="1" t="s">
        <v>12</v>
      </c>
      <c r="F59" s="1">
        <v>79838</v>
      </c>
      <c r="G59" s="1" t="s">
        <v>185</v>
      </c>
      <c r="H59" s="1" t="s">
        <v>186</v>
      </c>
      <c r="I59" s="6">
        <v>44957</v>
      </c>
      <c r="J59" s="15">
        <v>1405410</v>
      </c>
      <c r="K59" s="15">
        <v>1405410</v>
      </c>
      <c r="L59" s="1" t="s">
        <v>182</v>
      </c>
      <c r="M59" s="1" t="s">
        <v>201</v>
      </c>
      <c r="N59" s="1"/>
      <c r="O59" s="1"/>
      <c r="P59" s="1"/>
      <c r="Q59" s="1" t="s">
        <v>99</v>
      </c>
      <c r="R59" s="15">
        <v>1434092</v>
      </c>
      <c r="S59" s="15">
        <v>0</v>
      </c>
      <c r="T59" s="15">
        <v>0</v>
      </c>
      <c r="U59" s="15">
        <v>0</v>
      </c>
      <c r="V59" s="15">
        <v>0</v>
      </c>
      <c r="W59" s="15" t="s">
        <v>187</v>
      </c>
      <c r="X59" s="15">
        <v>1434092</v>
      </c>
      <c r="Y59" s="1" t="s">
        <v>188</v>
      </c>
      <c r="Z59" s="15">
        <v>0</v>
      </c>
      <c r="AA59" s="15">
        <v>1434092</v>
      </c>
      <c r="AB59" s="1"/>
      <c r="AC59" s="1"/>
      <c r="AD59" s="1"/>
      <c r="AE59" s="1"/>
      <c r="AF59" s="1"/>
      <c r="AG59" s="1"/>
      <c r="AH59" s="1"/>
      <c r="AI59" s="6">
        <v>44957</v>
      </c>
      <c r="AJ59" s="1"/>
      <c r="AK59" s="1">
        <v>9</v>
      </c>
      <c r="AL59" s="1"/>
      <c r="AM59" s="1" t="s">
        <v>67</v>
      </c>
      <c r="AN59" s="1">
        <v>1</v>
      </c>
      <c r="AO59" s="1">
        <v>21001231</v>
      </c>
      <c r="AP59" s="1">
        <v>20230220</v>
      </c>
      <c r="AQ59" s="15">
        <v>1434092</v>
      </c>
      <c r="AR59" s="15">
        <v>0</v>
      </c>
      <c r="AS59" s="1"/>
      <c r="AT59" s="6">
        <v>45104</v>
      </c>
    </row>
    <row r="60" spans="1:46" x14ac:dyDescent="0.25">
      <c r="A60" s="1">
        <v>900169638</v>
      </c>
      <c r="B60" s="1" t="s">
        <v>11</v>
      </c>
      <c r="C60" s="1" t="s">
        <v>12</v>
      </c>
      <c r="D60" s="1">
        <v>85293</v>
      </c>
      <c r="E60" s="1" t="s">
        <v>12</v>
      </c>
      <c r="F60" s="1">
        <v>85293</v>
      </c>
      <c r="G60" s="1" t="s">
        <v>189</v>
      </c>
      <c r="H60" s="1" t="s">
        <v>190</v>
      </c>
      <c r="I60" s="6">
        <v>45016</v>
      </c>
      <c r="J60" s="15">
        <v>1469292</v>
      </c>
      <c r="K60" s="15">
        <v>1469292</v>
      </c>
      <c r="L60" s="1" t="s">
        <v>182</v>
      </c>
      <c r="M60" s="1" t="s">
        <v>201</v>
      </c>
      <c r="N60" s="1"/>
      <c r="O60" s="1"/>
      <c r="P60" s="1"/>
      <c r="Q60" s="1" t="s">
        <v>99</v>
      </c>
      <c r="R60" s="15">
        <v>1499278</v>
      </c>
      <c r="S60" s="15">
        <v>0</v>
      </c>
      <c r="T60" s="15">
        <v>0</v>
      </c>
      <c r="U60" s="15">
        <v>0</v>
      </c>
      <c r="V60" s="15">
        <v>0</v>
      </c>
      <c r="W60" s="15" t="s">
        <v>187</v>
      </c>
      <c r="X60" s="15">
        <v>1499278</v>
      </c>
      <c r="Y60" s="1" t="s">
        <v>191</v>
      </c>
      <c r="Z60" s="15">
        <v>0</v>
      </c>
      <c r="AA60" s="15">
        <v>1499278</v>
      </c>
      <c r="AB60" s="1"/>
      <c r="AC60" s="1"/>
      <c r="AD60" s="1"/>
      <c r="AE60" s="1"/>
      <c r="AF60" s="1"/>
      <c r="AG60" s="1"/>
      <c r="AH60" s="1"/>
      <c r="AI60" s="6">
        <v>45016</v>
      </c>
      <c r="AJ60" s="1"/>
      <c r="AK60" s="1">
        <v>9</v>
      </c>
      <c r="AL60" s="1"/>
      <c r="AM60" s="1" t="s">
        <v>67</v>
      </c>
      <c r="AN60" s="1">
        <v>1</v>
      </c>
      <c r="AO60" s="1">
        <v>21001231</v>
      </c>
      <c r="AP60" s="1">
        <v>20230419</v>
      </c>
      <c r="AQ60" s="15">
        <v>1499278</v>
      </c>
      <c r="AR60" s="15">
        <v>0</v>
      </c>
      <c r="AS60" s="1"/>
      <c r="AT60" s="6">
        <v>45104</v>
      </c>
    </row>
    <row r="61" spans="1:46" x14ac:dyDescent="0.25">
      <c r="A61" s="1">
        <v>900169638</v>
      </c>
      <c r="B61" s="1" t="s">
        <v>11</v>
      </c>
      <c r="C61" s="1" t="s">
        <v>12</v>
      </c>
      <c r="D61" s="1">
        <v>82887</v>
      </c>
      <c r="E61" s="1" t="s">
        <v>12</v>
      </c>
      <c r="F61" s="1">
        <v>82887</v>
      </c>
      <c r="G61" s="1" t="s">
        <v>192</v>
      </c>
      <c r="H61" s="1" t="s">
        <v>193</v>
      </c>
      <c r="I61" s="6">
        <v>44985</v>
      </c>
      <c r="J61" s="15">
        <v>1277646</v>
      </c>
      <c r="K61" s="15">
        <v>1277646</v>
      </c>
      <c r="L61" s="1" t="s">
        <v>182</v>
      </c>
      <c r="M61" s="1" t="s">
        <v>201</v>
      </c>
      <c r="N61" s="1"/>
      <c r="O61" s="1"/>
      <c r="P61" s="1"/>
      <c r="Q61" s="1" t="s">
        <v>99</v>
      </c>
      <c r="R61" s="15">
        <v>1303720</v>
      </c>
      <c r="S61" s="15">
        <v>0</v>
      </c>
      <c r="T61" s="15">
        <v>0</v>
      </c>
      <c r="U61" s="15">
        <v>0</v>
      </c>
      <c r="V61" s="15">
        <v>0</v>
      </c>
      <c r="W61" s="15" t="s">
        <v>187</v>
      </c>
      <c r="X61" s="15">
        <v>1303720</v>
      </c>
      <c r="Y61" s="1" t="s">
        <v>194</v>
      </c>
      <c r="Z61" s="15">
        <v>0</v>
      </c>
      <c r="AA61" s="15">
        <v>1303720</v>
      </c>
      <c r="AB61" s="1"/>
      <c r="AC61" s="1"/>
      <c r="AD61" s="1"/>
      <c r="AE61" s="1"/>
      <c r="AF61" s="1"/>
      <c r="AG61" s="1"/>
      <c r="AH61" s="1"/>
      <c r="AI61" s="6">
        <v>44985</v>
      </c>
      <c r="AJ61" s="1"/>
      <c r="AK61" s="1">
        <v>9</v>
      </c>
      <c r="AL61" s="1"/>
      <c r="AM61" s="1" t="s">
        <v>67</v>
      </c>
      <c r="AN61" s="1">
        <v>1</v>
      </c>
      <c r="AO61" s="1">
        <v>21001231</v>
      </c>
      <c r="AP61" s="1">
        <v>20230521</v>
      </c>
      <c r="AQ61" s="15">
        <v>1303720</v>
      </c>
      <c r="AR61" s="15">
        <v>0</v>
      </c>
      <c r="AS61" s="1"/>
      <c r="AT61" s="6">
        <v>45104</v>
      </c>
    </row>
    <row r="62" spans="1:46" x14ac:dyDescent="0.25">
      <c r="A62" s="1">
        <v>900169638</v>
      </c>
      <c r="B62" s="1" t="s">
        <v>11</v>
      </c>
      <c r="C62" s="1" t="s">
        <v>12</v>
      </c>
      <c r="D62" s="1">
        <v>76739</v>
      </c>
      <c r="E62" s="1" t="s">
        <v>12</v>
      </c>
      <c r="F62" s="1">
        <v>76739</v>
      </c>
      <c r="G62" s="1" t="s">
        <v>195</v>
      </c>
      <c r="H62" s="1" t="s">
        <v>196</v>
      </c>
      <c r="I62" s="6">
        <v>44926</v>
      </c>
      <c r="J62" s="15">
        <v>1533175</v>
      </c>
      <c r="K62" s="15">
        <v>1533175</v>
      </c>
      <c r="L62" s="1" t="s">
        <v>182</v>
      </c>
      <c r="M62" s="1" t="s">
        <v>201</v>
      </c>
      <c r="N62" s="1"/>
      <c r="O62" s="1"/>
      <c r="P62" s="1"/>
      <c r="Q62" s="1" t="s">
        <v>99</v>
      </c>
      <c r="R62" s="15">
        <v>1564464</v>
      </c>
      <c r="S62" s="15">
        <v>0</v>
      </c>
      <c r="T62" s="15">
        <v>0</v>
      </c>
      <c r="U62" s="15">
        <v>0</v>
      </c>
      <c r="V62" s="15">
        <v>0</v>
      </c>
      <c r="W62" s="15" t="s">
        <v>187</v>
      </c>
      <c r="X62" s="15">
        <v>1564464</v>
      </c>
      <c r="Y62" s="1" t="s">
        <v>197</v>
      </c>
      <c r="Z62" s="15">
        <v>0</v>
      </c>
      <c r="AA62" s="15">
        <v>1564464</v>
      </c>
      <c r="AB62" s="1"/>
      <c r="AC62" s="1"/>
      <c r="AD62" s="1"/>
      <c r="AE62" s="1"/>
      <c r="AF62" s="1"/>
      <c r="AG62" s="1"/>
      <c r="AH62" s="1"/>
      <c r="AI62" s="6">
        <v>44926</v>
      </c>
      <c r="AJ62" s="1"/>
      <c r="AK62" s="1">
        <v>9</v>
      </c>
      <c r="AL62" s="1"/>
      <c r="AM62" s="1" t="s">
        <v>67</v>
      </c>
      <c r="AN62" s="1">
        <v>1</v>
      </c>
      <c r="AO62" s="1">
        <v>21001231</v>
      </c>
      <c r="AP62" s="1">
        <v>20230110</v>
      </c>
      <c r="AQ62" s="15">
        <v>1564464</v>
      </c>
      <c r="AR62" s="15">
        <v>0</v>
      </c>
      <c r="AS62" s="1"/>
      <c r="AT62" s="6">
        <v>45104</v>
      </c>
    </row>
    <row r="63" spans="1:46" x14ac:dyDescent="0.25">
      <c r="A63" s="1">
        <v>900169638</v>
      </c>
      <c r="B63" s="1" t="s">
        <v>11</v>
      </c>
      <c r="C63" s="1" t="s">
        <v>12</v>
      </c>
      <c r="D63" s="1">
        <v>74695</v>
      </c>
      <c r="E63" s="1" t="s">
        <v>12</v>
      </c>
      <c r="F63" s="1">
        <v>74695</v>
      </c>
      <c r="G63" s="1" t="s">
        <v>198</v>
      </c>
      <c r="H63" s="1" t="s">
        <v>199</v>
      </c>
      <c r="I63" s="6">
        <v>44895</v>
      </c>
      <c r="J63" s="15">
        <v>1436954</v>
      </c>
      <c r="K63" s="15">
        <v>1436954</v>
      </c>
      <c r="L63" s="1" t="s">
        <v>182</v>
      </c>
      <c r="M63" s="1" t="s">
        <v>201</v>
      </c>
      <c r="N63" s="1"/>
      <c r="O63" s="1"/>
      <c r="P63" s="1"/>
      <c r="Q63" s="1" t="s">
        <v>99</v>
      </c>
      <c r="R63" s="15">
        <v>1466280</v>
      </c>
      <c r="S63" s="15">
        <v>0</v>
      </c>
      <c r="T63" s="15">
        <v>0</v>
      </c>
      <c r="U63" s="15">
        <v>0</v>
      </c>
      <c r="V63" s="15">
        <v>0</v>
      </c>
      <c r="W63" s="15" t="s">
        <v>187</v>
      </c>
      <c r="X63" s="15">
        <v>1466280</v>
      </c>
      <c r="Y63" s="1" t="s">
        <v>200</v>
      </c>
      <c r="Z63" s="15">
        <v>0</v>
      </c>
      <c r="AA63" s="15">
        <v>1466280</v>
      </c>
      <c r="AB63" s="1"/>
      <c r="AC63" s="1"/>
      <c r="AD63" s="1"/>
      <c r="AE63" s="1"/>
      <c r="AF63" s="1"/>
      <c r="AG63" s="1"/>
      <c r="AH63" s="1"/>
      <c r="AI63" s="6">
        <v>44895</v>
      </c>
      <c r="AJ63" s="1"/>
      <c r="AK63" s="1">
        <v>9</v>
      </c>
      <c r="AL63" s="1"/>
      <c r="AM63" s="1" t="s">
        <v>67</v>
      </c>
      <c r="AN63" s="1">
        <v>1</v>
      </c>
      <c r="AO63" s="1">
        <v>21001231</v>
      </c>
      <c r="AP63" s="1">
        <v>20221219</v>
      </c>
      <c r="AQ63" s="15">
        <v>1466280</v>
      </c>
      <c r="AR63" s="15">
        <v>0</v>
      </c>
      <c r="AS63" s="1"/>
      <c r="AT63" s="6">
        <v>45104</v>
      </c>
    </row>
  </sheetData>
  <autoFilter ref="A2:AT6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7" zoomScale="90" zoomScaleNormal="90" zoomScaleSheetLayoutView="100" workbookViewId="0">
      <selection activeCell="C10" sqref="C10:C13"/>
    </sheetView>
  </sheetViews>
  <sheetFormatPr baseColWidth="10" defaultColWidth="11" defaultRowHeight="12.75" x14ac:dyDescent="0.2"/>
  <cols>
    <col min="1" max="1" width="1" style="17" customWidth="1"/>
    <col min="2" max="2" width="11" style="17"/>
    <col min="3" max="3" width="17.5703125" style="17" customWidth="1"/>
    <col min="4" max="4" width="11.5703125" style="17" customWidth="1"/>
    <col min="5" max="8" width="11" style="17"/>
    <col min="9" max="9" width="22.5703125" style="17" customWidth="1"/>
    <col min="10" max="10" width="14" style="17" customWidth="1"/>
    <col min="11" max="11" width="1.7109375" style="17" customWidth="1"/>
    <col min="12" max="211" width="11" style="17"/>
    <col min="212" max="212" width="4.42578125" style="17" customWidth="1"/>
    <col min="213" max="213" width="11" style="17"/>
    <col min="214" max="214" width="17.5703125" style="17" customWidth="1"/>
    <col min="215" max="215" width="11.5703125" style="17" customWidth="1"/>
    <col min="216" max="219" width="11" style="17"/>
    <col min="220" max="220" width="22.5703125" style="17" customWidth="1"/>
    <col min="221" max="221" width="14" style="17" customWidth="1"/>
    <col min="222" max="222" width="1.7109375" style="17" customWidth="1"/>
    <col min="223" max="467" width="11" style="17"/>
    <col min="468" max="468" width="4.42578125" style="17" customWidth="1"/>
    <col min="469" max="469" width="11" style="17"/>
    <col min="470" max="470" width="17.5703125" style="17" customWidth="1"/>
    <col min="471" max="471" width="11.5703125" style="17" customWidth="1"/>
    <col min="472" max="475" width="11" style="17"/>
    <col min="476" max="476" width="22.5703125" style="17" customWidth="1"/>
    <col min="477" max="477" width="14" style="17" customWidth="1"/>
    <col min="478" max="478" width="1.7109375" style="17" customWidth="1"/>
    <col min="479" max="723" width="11" style="17"/>
    <col min="724" max="724" width="4.42578125" style="17" customWidth="1"/>
    <col min="725" max="725" width="11" style="17"/>
    <col min="726" max="726" width="17.5703125" style="17" customWidth="1"/>
    <col min="727" max="727" width="11.5703125" style="17" customWidth="1"/>
    <col min="728" max="731" width="11" style="17"/>
    <col min="732" max="732" width="22.5703125" style="17" customWidth="1"/>
    <col min="733" max="733" width="14" style="17" customWidth="1"/>
    <col min="734" max="734" width="1.7109375" style="17" customWidth="1"/>
    <col min="735" max="979" width="11" style="17"/>
    <col min="980" max="980" width="4.42578125" style="17" customWidth="1"/>
    <col min="981" max="981" width="11" style="17"/>
    <col min="982" max="982" width="17.5703125" style="17" customWidth="1"/>
    <col min="983" max="983" width="11.5703125" style="17" customWidth="1"/>
    <col min="984" max="987" width="11" style="17"/>
    <col min="988" max="988" width="22.5703125" style="17" customWidth="1"/>
    <col min="989" max="989" width="14" style="17" customWidth="1"/>
    <col min="990" max="990" width="1.7109375" style="17" customWidth="1"/>
    <col min="991" max="1235" width="11" style="17"/>
    <col min="1236" max="1236" width="4.42578125" style="17" customWidth="1"/>
    <col min="1237" max="1237" width="11" style="17"/>
    <col min="1238" max="1238" width="17.5703125" style="17" customWidth="1"/>
    <col min="1239" max="1239" width="11.5703125" style="17" customWidth="1"/>
    <col min="1240" max="1243" width="11" style="17"/>
    <col min="1244" max="1244" width="22.5703125" style="17" customWidth="1"/>
    <col min="1245" max="1245" width="14" style="17" customWidth="1"/>
    <col min="1246" max="1246" width="1.7109375" style="17" customWidth="1"/>
    <col min="1247" max="1491" width="11" style="17"/>
    <col min="1492" max="1492" width="4.42578125" style="17" customWidth="1"/>
    <col min="1493" max="1493" width="11" style="17"/>
    <col min="1494" max="1494" width="17.5703125" style="17" customWidth="1"/>
    <col min="1495" max="1495" width="11.5703125" style="17" customWidth="1"/>
    <col min="1496" max="1499" width="11" style="17"/>
    <col min="1500" max="1500" width="22.5703125" style="17" customWidth="1"/>
    <col min="1501" max="1501" width="14" style="17" customWidth="1"/>
    <col min="1502" max="1502" width="1.7109375" style="17" customWidth="1"/>
    <col min="1503" max="1747" width="11" style="17"/>
    <col min="1748" max="1748" width="4.42578125" style="17" customWidth="1"/>
    <col min="1749" max="1749" width="11" style="17"/>
    <col min="1750" max="1750" width="17.5703125" style="17" customWidth="1"/>
    <col min="1751" max="1751" width="11.5703125" style="17" customWidth="1"/>
    <col min="1752" max="1755" width="11" style="17"/>
    <col min="1756" max="1756" width="22.5703125" style="17" customWidth="1"/>
    <col min="1757" max="1757" width="14" style="17" customWidth="1"/>
    <col min="1758" max="1758" width="1.7109375" style="17" customWidth="1"/>
    <col min="1759" max="2003" width="11" style="17"/>
    <col min="2004" max="2004" width="4.42578125" style="17" customWidth="1"/>
    <col min="2005" max="2005" width="11" style="17"/>
    <col min="2006" max="2006" width="17.5703125" style="17" customWidth="1"/>
    <col min="2007" max="2007" width="11.5703125" style="17" customWidth="1"/>
    <col min="2008" max="2011" width="11" style="17"/>
    <col min="2012" max="2012" width="22.5703125" style="17" customWidth="1"/>
    <col min="2013" max="2013" width="14" style="17" customWidth="1"/>
    <col min="2014" max="2014" width="1.7109375" style="17" customWidth="1"/>
    <col min="2015" max="2259" width="11" style="17"/>
    <col min="2260" max="2260" width="4.42578125" style="17" customWidth="1"/>
    <col min="2261" max="2261" width="11" style="17"/>
    <col min="2262" max="2262" width="17.5703125" style="17" customWidth="1"/>
    <col min="2263" max="2263" width="11.5703125" style="17" customWidth="1"/>
    <col min="2264" max="2267" width="11" style="17"/>
    <col min="2268" max="2268" width="22.5703125" style="17" customWidth="1"/>
    <col min="2269" max="2269" width="14" style="17" customWidth="1"/>
    <col min="2270" max="2270" width="1.7109375" style="17" customWidth="1"/>
    <col min="2271" max="2515" width="11" style="17"/>
    <col min="2516" max="2516" width="4.42578125" style="17" customWidth="1"/>
    <col min="2517" max="2517" width="11" style="17"/>
    <col min="2518" max="2518" width="17.5703125" style="17" customWidth="1"/>
    <col min="2519" max="2519" width="11.5703125" style="17" customWidth="1"/>
    <col min="2520" max="2523" width="11" style="17"/>
    <col min="2524" max="2524" width="22.5703125" style="17" customWidth="1"/>
    <col min="2525" max="2525" width="14" style="17" customWidth="1"/>
    <col min="2526" max="2526" width="1.7109375" style="17" customWidth="1"/>
    <col min="2527" max="2771" width="11" style="17"/>
    <col min="2772" max="2772" width="4.42578125" style="17" customWidth="1"/>
    <col min="2773" max="2773" width="11" style="17"/>
    <col min="2774" max="2774" width="17.5703125" style="17" customWidth="1"/>
    <col min="2775" max="2775" width="11.5703125" style="17" customWidth="1"/>
    <col min="2776" max="2779" width="11" style="17"/>
    <col min="2780" max="2780" width="22.5703125" style="17" customWidth="1"/>
    <col min="2781" max="2781" width="14" style="17" customWidth="1"/>
    <col min="2782" max="2782" width="1.7109375" style="17" customWidth="1"/>
    <col min="2783" max="3027" width="11" style="17"/>
    <col min="3028" max="3028" width="4.42578125" style="17" customWidth="1"/>
    <col min="3029" max="3029" width="11" style="17"/>
    <col min="3030" max="3030" width="17.5703125" style="17" customWidth="1"/>
    <col min="3031" max="3031" width="11.5703125" style="17" customWidth="1"/>
    <col min="3032" max="3035" width="11" style="17"/>
    <col min="3036" max="3036" width="22.5703125" style="17" customWidth="1"/>
    <col min="3037" max="3037" width="14" style="17" customWidth="1"/>
    <col min="3038" max="3038" width="1.7109375" style="17" customWidth="1"/>
    <col min="3039" max="3283" width="11" style="17"/>
    <col min="3284" max="3284" width="4.42578125" style="17" customWidth="1"/>
    <col min="3285" max="3285" width="11" style="17"/>
    <col min="3286" max="3286" width="17.5703125" style="17" customWidth="1"/>
    <col min="3287" max="3287" width="11.5703125" style="17" customWidth="1"/>
    <col min="3288" max="3291" width="11" style="17"/>
    <col min="3292" max="3292" width="22.5703125" style="17" customWidth="1"/>
    <col min="3293" max="3293" width="14" style="17" customWidth="1"/>
    <col min="3294" max="3294" width="1.7109375" style="17" customWidth="1"/>
    <col min="3295" max="3539" width="11" style="17"/>
    <col min="3540" max="3540" width="4.42578125" style="17" customWidth="1"/>
    <col min="3541" max="3541" width="11" style="17"/>
    <col min="3542" max="3542" width="17.5703125" style="17" customWidth="1"/>
    <col min="3543" max="3543" width="11.5703125" style="17" customWidth="1"/>
    <col min="3544" max="3547" width="11" style="17"/>
    <col min="3548" max="3548" width="22.5703125" style="17" customWidth="1"/>
    <col min="3549" max="3549" width="14" style="17" customWidth="1"/>
    <col min="3550" max="3550" width="1.7109375" style="17" customWidth="1"/>
    <col min="3551" max="3795" width="11" style="17"/>
    <col min="3796" max="3796" width="4.42578125" style="17" customWidth="1"/>
    <col min="3797" max="3797" width="11" style="17"/>
    <col min="3798" max="3798" width="17.5703125" style="17" customWidth="1"/>
    <col min="3799" max="3799" width="11.5703125" style="17" customWidth="1"/>
    <col min="3800" max="3803" width="11" style="17"/>
    <col min="3804" max="3804" width="22.5703125" style="17" customWidth="1"/>
    <col min="3805" max="3805" width="14" style="17" customWidth="1"/>
    <col min="3806" max="3806" width="1.7109375" style="17" customWidth="1"/>
    <col min="3807" max="4051" width="11" style="17"/>
    <col min="4052" max="4052" width="4.42578125" style="17" customWidth="1"/>
    <col min="4053" max="4053" width="11" style="17"/>
    <col min="4054" max="4054" width="17.5703125" style="17" customWidth="1"/>
    <col min="4055" max="4055" width="11.5703125" style="17" customWidth="1"/>
    <col min="4056" max="4059" width="11" style="17"/>
    <col min="4060" max="4060" width="22.5703125" style="17" customWidth="1"/>
    <col min="4061" max="4061" width="14" style="17" customWidth="1"/>
    <col min="4062" max="4062" width="1.7109375" style="17" customWidth="1"/>
    <col min="4063" max="4307" width="11" style="17"/>
    <col min="4308" max="4308" width="4.42578125" style="17" customWidth="1"/>
    <col min="4309" max="4309" width="11" style="17"/>
    <col min="4310" max="4310" width="17.5703125" style="17" customWidth="1"/>
    <col min="4311" max="4311" width="11.5703125" style="17" customWidth="1"/>
    <col min="4312" max="4315" width="11" style="17"/>
    <col min="4316" max="4316" width="22.5703125" style="17" customWidth="1"/>
    <col min="4317" max="4317" width="14" style="17" customWidth="1"/>
    <col min="4318" max="4318" width="1.7109375" style="17" customWidth="1"/>
    <col min="4319" max="4563" width="11" style="17"/>
    <col min="4564" max="4564" width="4.42578125" style="17" customWidth="1"/>
    <col min="4565" max="4565" width="11" style="17"/>
    <col min="4566" max="4566" width="17.5703125" style="17" customWidth="1"/>
    <col min="4567" max="4567" width="11.5703125" style="17" customWidth="1"/>
    <col min="4568" max="4571" width="11" style="17"/>
    <col min="4572" max="4572" width="22.5703125" style="17" customWidth="1"/>
    <col min="4573" max="4573" width="14" style="17" customWidth="1"/>
    <col min="4574" max="4574" width="1.7109375" style="17" customWidth="1"/>
    <col min="4575" max="4819" width="11" style="17"/>
    <col min="4820" max="4820" width="4.42578125" style="17" customWidth="1"/>
    <col min="4821" max="4821" width="11" style="17"/>
    <col min="4822" max="4822" width="17.5703125" style="17" customWidth="1"/>
    <col min="4823" max="4823" width="11.5703125" style="17" customWidth="1"/>
    <col min="4824" max="4827" width="11" style="17"/>
    <col min="4828" max="4828" width="22.5703125" style="17" customWidth="1"/>
    <col min="4829" max="4829" width="14" style="17" customWidth="1"/>
    <col min="4830" max="4830" width="1.7109375" style="17" customWidth="1"/>
    <col min="4831" max="5075" width="11" style="17"/>
    <col min="5076" max="5076" width="4.42578125" style="17" customWidth="1"/>
    <col min="5077" max="5077" width="11" style="17"/>
    <col min="5078" max="5078" width="17.5703125" style="17" customWidth="1"/>
    <col min="5079" max="5079" width="11.5703125" style="17" customWidth="1"/>
    <col min="5080" max="5083" width="11" style="17"/>
    <col min="5084" max="5084" width="22.5703125" style="17" customWidth="1"/>
    <col min="5085" max="5085" width="14" style="17" customWidth="1"/>
    <col min="5086" max="5086" width="1.7109375" style="17" customWidth="1"/>
    <col min="5087" max="5331" width="11" style="17"/>
    <col min="5332" max="5332" width="4.42578125" style="17" customWidth="1"/>
    <col min="5333" max="5333" width="11" style="17"/>
    <col min="5334" max="5334" width="17.5703125" style="17" customWidth="1"/>
    <col min="5335" max="5335" width="11.5703125" style="17" customWidth="1"/>
    <col min="5336" max="5339" width="11" style="17"/>
    <col min="5340" max="5340" width="22.5703125" style="17" customWidth="1"/>
    <col min="5341" max="5341" width="14" style="17" customWidth="1"/>
    <col min="5342" max="5342" width="1.7109375" style="17" customWidth="1"/>
    <col min="5343" max="5587" width="11" style="17"/>
    <col min="5588" max="5588" width="4.42578125" style="17" customWidth="1"/>
    <col min="5589" max="5589" width="11" style="17"/>
    <col min="5590" max="5590" width="17.5703125" style="17" customWidth="1"/>
    <col min="5591" max="5591" width="11.5703125" style="17" customWidth="1"/>
    <col min="5592" max="5595" width="11" style="17"/>
    <col min="5596" max="5596" width="22.5703125" style="17" customWidth="1"/>
    <col min="5597" max="5597" width="14" style="17" customWidth="1"/>
    <col min="5598" max="5598" width="1.7109375" style="17" customWidth="1"/>
    <col min="5599" max="5843" width="11" style="17"/>
    <col min="5844" max="5844" width="4.42578125" style="17" customWidth="1"/>
    <col min="5845" max="5845" width="11" style="17"/>
    <col min="5846" max="5846" width="17.5703125" style="17" customWidth="1"/>
    <col min="5847" max="5847" width="11.5703125" style="17" customWidth="1"/>
    <col min="5848" max="5851" width="11" style="17"/>
    <col min="5852" max="5852" width="22.5703125" style="17" customWidth="1"/>
    <col min="5853" max="5853" width="14" style="17" customWidth="1"/>
    <col min="5854" max="5854" width="1.7109375" style="17" customWidth="1"/>
    <col min="5855" max="6099" width="11" style="17"/>
    <col min="6100" max="6100" width="4.42578125" style="17" customWidth="1"/>
    <col min="6101" max="6101" width="11" style="17"/>
    <col min="6102" max="6102" width="17.5703125" style="17" customWidth="1"/>
    <col min="6103" max="6103" width="11.5703125" style="17" customWidth="1"/>
    <col min="6104" max="6107" width="11" style="17"/>
    <col min="6108" max="6108" width="22.5703125" style="17" customWidth="1"/>
    <col min="6109" max="6109" width="14" style="17" customWidth="1"/>
    <col min="6110" max="6110" width="1.7109375" style="17" customWidth="1"/>
    <col min="6111" max="6355" width="11" style="17"/>
    <col min="6356" max="6356" width="4.42578125" style="17" customWidth="1"/>
    <col min="6357" max="6357" width="11" style="17"/>
    <col min="6358" max="6358" width="17.5703125" style="17" customWidth="1"/>
    <col min="6359" max="6359" width="11.5703125" style="17" customWidth="1"/>
    <col min="6360" max="6363" width="11" style="17"/>
    <col min="6364" max="6364" width="22.5703125" style="17" customWidth="1"/>
    <col min="6365" max="6365" width="14" style="17" customWidth="1"/>
    <col min="6366" max="6366" width="1.7109375" style="17" customWidth="1"/>
    <col min="6367" max="6611" width="11" style="17"/>
    <col min="6612" max="6612" width="4.42578125" style="17" customWidth="1"/>
    <col min="6613" max="6613" width="11" style="17"/>
    <col min="6614" max="6614" width="17.5703125" style="17" customWidth="1"/>
    <col min="6615" max="6615" width="11.5703125" style="17" customWidth="1"/>
    <col min="6616" max="6619" width="11" style="17"/>
    <col min="6620" max="6620" width="22.5703125" style="17" customWidth="1"/>
    <col min="6621" max="6621" width="14" style="17" customWidth="1"/>
    <col min="6622" max="6622" width="1.7109375" style="17" customWidth="1"/>
    <col min="6623" max="6867" width="11" style="17"/>
    <col min="6868" max="6868" width="4.42578125" style="17" customWidth="1"/>
    <col min="6869" max="6869" width="11" style="17"/>
    <col min="6870" max="6870" width="17.5703125" style="17" customWidth="1"/>
    <col min="6871" max="6871" width="11.5703125" style="17" customWidth="1"/>
    <col min="6872" max="6875" width="11" style="17"/>
    <col min="6876" max="6876" width="22.5703125" style="17" customWidth="1"/>
    <col min="6877" max="6877" width="14" style="17" customWidth="1"/>
    <col min="6878" max="6878" width="1.7109375" style="17" customWidth="1"/>
    <col min="6879" max="7123" width="11" style="17"/>
    <col min="7124" max="7124" width="4.42578125" style="17" customWidth="1"/>
    <col min="7125" max="7125" width="11" style="17"/>
    <col min="7126" max="7126" width="17.5703125" style="17" customWidth="1"/>
    <col min="7127" max="7127" width="11.5703125" style="17" customWidth="1"/>
    <col min="7128" max="7131" width="11" style="17"/>
    <col min="7132" max="7132" width="22.5703125" style="17" customWidth="1"/>
    <col min="7133" max="7133" width="14" style="17" customWidth="1"/>
    <col min="7134" max="7134" width="1.7109375" style="17" customWidth="1"/>
    <col min="7135" max="7379" width="11" style="17"/>
    <col min="7380" max="7380" width="4.42578125" style="17" customWidth="1"/>
    <col min="7381" max="7381" width="11" style="17"/>
    <col min="7382" max="7382" width="17.5703125" style="17" customWidth="1"/>
    <col min="7383" max="7383" width="11.5703125" style="17" customWidth="1"/>
    <col min="7384" max="7387" width="11" style="17"/>
    <col min="7388" max="7388" width="22.5703125" style="17" customWidth="1"/>
    <col min="7389" max="7389" width="14" style="17" customWidth="1"/>
    <col min="7390" max="7390" width="1.7109375" style="17" customWidth="1"/>
    <col min="7391" max="7635" width="11" style="17"/>
    <col min="7636" max="7636" width="4.42578125" style="17" customWidth="1"/>
    <col min="7637" max="7637" width="11" style="17"/>
    <col min="7638" max="7638" width="17.5703125" style="17" customWidth="1"/>
    <col min="7639" max="7639" width="11.5703125" style="17" customWidth="1"/>
    <col min="7640" max="7643" width="11" style="17"/>
    <col min="7644" max="7644" width="22.5703125" style="17" customWidth="1"/>
    <col min="7645" max="7645" width="14" style="17" customWidth="1"/>
    <col min="7646" max="7646" width="1.7109375" style="17" customWidth="1"/>
    <col min="7647" max="7891" width="11" style="17"/>
    <col min="7892" max="7892" width="4.42578125" style="17" customWidth="1"/>
    <col min="7893" max="7893" width="11" style="17"/>
    <col min="7894" max="7894" width="17.5703125" style="17" customWidth="1"/>
    <col min="7895" max="7895" width="11.5703125" style="17" customWidth="1"/>
    <col min="7896" max="7899" width="11" style="17"/>
    <col min="7900" max="7900" width="22.5703125" style="17" customWidth="1"/>
    <col min="7901" max="7901" width="14" style="17" customWidth="1"/>
    <col min="7902" max="7902" width="1.7109375" style="17" customWidth="1"/>
    <col min="7903" max="8147" width="11" style="17"/>
    <col min="8148" max="8148" width="4.42578125" style="17" customWidth="1"/>
    <col min="8149" max="8149" width="11" style="17"/>
    <col min="8150" max="8150" width="17.5703125" style="17" customWidth="1"/>
    <col min="8151" max="8151" width="11.5703125" style="17" customWidth="1"/>
    <col min="8152" max="8155" width="11" style="17"/>
    <col min="8156" max="8156" width="22.5703125" style="17" customWidth="1"/>
    <col min="8157" max="8157" width="14" style="17" customWidth="1"/>
    <col min="8158" max="8158" width="1.7109375" style="17" customWidth="1"/>
    <col min="8159" max="8403" width="11" style="17"/>
    <col min="8404" max="8404" width="4.42578125" style="17" customWidth="1"/>
    <col min="8405" max="8405" width="11" style="17"/>
    <col min="8406" max="8406" width="17.5703125" style="17" customWidth="1"/>
    <col min="8407" max="8407" width="11.5703125" style="17" customWidth="1"/>
    <col min="8408" max="8411" width="11" style="17"/>
    <col min="8412" max="8412" width="22.5703125" style="17" customWidth="1"/>
    <col min="8413" max="8413" width="14" style="17" customWidth="1"/>
    <col min="8414" max="8414" width="1.7109375" style="17" customWidth="1"/>
    <col min="8415" max="8659" width="11" style="17"/>
    <col min="8660" max="8660" width="4.42578125" style="17" customWidth="1"/>
    <col min="8661" max="8661" width="11" style="17"/>
    <col min="8662" max="8662" width="17.5703125" style="17" customWidth="1"/>
    <col min="8663" max="8663" width="11.5703125" style="17" customWidth="1"/>
    <col min="8664" max="8667" width="11" style="17"/>
    <col min="8668" max="8668" width="22.5703125" style="17" customWidth="1"/>
    <col min="8669" max="8669" width="14" style="17" customWidth="1"/>
    <col min="8670" max="8670" width="1.7109375" style="17" customWidth="1"/>
    <col min="8671" max="8915" width="11" style="17"/>
    <col min="8916" max="8916" width="4.42578125" style="17" customWidth="1"/>
    <col min="8917" max="8917" width="11" style="17"/>
    <col min="8918" max="8918" width="17.5703125" style="17" customWidth="1"/>
    <col min="8919" max="8919" width="11.5703125" style="17" customWidth="1"/>
    <col min="8920" max="8923" width="11" style="17"/>
    <col min="8924" max="8924" width="22.5703125" style="17" customWidth="1"/>
    <col min="8925" max="8925" width="14" style="17" customWidth="1"/>
    <col min="8926" max="8926" width="1.7109375" style="17" customWidth="1"/>
    <col min="8927" max="9171" width="11" style="17"/>
    <col min="9172" max="9172" width="4.42578125" style="17" customWidth="1"/>
    <col min="9173" max="9173" width="11" style="17"/>
    <col min="9174" max="9174" width="17.5703125" style="17" customWidth="1"/>
    <col min="9175" max="9175" width="11.5703125" style="17" customWidth="1"/>
    <col min="9176" max="9179" width="11" style="17"/>
    <col min="9180" max="9180" width="22.5703125" style="17" customWidth="1"/>
    <col min="9181" max="9181" width="14" style="17" customWidth="1"/>
    <col min="9182" max="9182" width="1.7109375" style="17" customWidth="1"/>
    <col min="9183" max="9427" width="11" style="17"/>
    <col min="9428" max="9428" width="4.42578125" style="17" customWidth="1"/>
    <col min="9429" max="9429" width="11" style="17"/>
    <col min="9430" max="9430" width="17.5703125" style="17" customWidth="1"/>
    <col min="9431" max="9431" width="11.5703125" style="17" customWidth="1"/>
    <col min="9432" max="9435" width="11" style="17"/>
    <col min="9436" max="9436" width="22.5703125" style="17" customWidth="1"/>
    <col min="9437" max="9437" width="14" style="17" customWidth="1"/>
    <col min="9438" max="9438" width="1.7109375" style="17" customWidth="1"/>
    <col min="9439" max="9683" width="11" style="17"/>
    <col min="9684" max="9684" width="4.42578125" style="17" customWidth="1"/>
    <col min="9685" max="9685" width="11" style="17"/>
    <col min="9686" max="9686" width="17.5703125" style="17" customWidth="1"/>
    <col min="9687" max="9687" width="11.5703125" style="17" customWidth="1"/>
    <col min="9688" max="9691" width="11" style="17"/>
    <col min="9692" max="9692" width="22.5703125" style="17" customWidth="1"/>
    <col min="9693" max="9693" width="14" style="17" customWidth="1"/>
    <col min="9694" max="9694" width="1.7109375" style="17" customWidth="1"/>
    <col min="9695" max="9939" width="11" style="17"/>
    <col min="9940" max="9940" width="4.42578125" style="17" customWidth="1"/>
    <col min="9941" max="9941" width="11" style="17"/>
    <col min="9942" max="9942" width="17.5703125" style="17" customWidth="1"/>
    <col min="9943" max="9943" width="11.5703125" style="17" customWidth="1"/>
    <col min="9944" max="9947" width="11" style="17"/>
    <col min="9948" max="9948" width="22.5703125" style="17" customWidth="1"/>
    <col min="9949" max="9949" width="14" style="17" customWidth="1"/>
    <col min="9950" max="9950" width="1.7109375" style="17" customWidth="1"/>
    <col min="9951" max="10195" width="11" style="17"/>
    <col min="10196" max="10196" width="4.42578125" style="17" customWidth="1"/>
    <col min="10197" max="10197" width="11" style="17"/>
    <col min="10198" max="10198" width="17.5703125" style="17" customWidth="1"/>
    <col min="10199" max="10199" width="11.5703125" style="17" customWidth="1"/>
    <col min="10200" max="10203" width="11" style="17"/>
    <col min="10204" max="10204" width="22.5703125" style="17" customWidth="1"/>
    <col min="10205" max="10205" width="14" style="17" customWidth="1"/>
    <col min="10206" max="10206" width="1.7109375" style="17" customWidth="1"/>
    <col min="10207" max="10451" width="11" style="17"/>
    <col min="10452" max="10452" width="4.42578125" style="17" customWidth="1"/>
    <col min="10453" max="10453" width="11" style="17"/>
    <col min="10454" max="10454" width="17.5703125" style="17" customWidth="1"/>
    <col min="10455" max="10455" width="11.5703125" style="17" customWidth="1"/>
    <col min="10456" max="10459" width="11" style="17"/>
    <col min="10460" max="10460" width="22.5703125" style="17" customWidth="1"/>
    <col min="10461" max="10461" width="14" style="17" customWidth="1"/>
    <col min="10462" max="10462" width="1.7109375" style="17" customWidth="1"/>
    <col min="10463" max="10707" width="11" style="17"/>
    <col min="10708" max="10708" width="4.42578125" style="17" customWidth="1"/>
    <col min="10709" max="10709" width="11" style="17"/>
    <col min="10710" max="10710" width="17.5703125" style="17" customWidth="1"/>
    <col min="10711" max="10711" width="11.5703125" style="17" customWidth="1"/>
    <col min="10712" max="10715" width="11" style="17"/>
    <col min="10716" max="10716" width="22.5703125" style="17" customWidth="1"/>
    <col min="10717" max="10717" width="14" style="17" customWidth="1"/>
    <col min="10718" max="10718" width="1.7109375" style="17" customWidth="1"/>
    <col min="10719" max="10963" width="11" style="17"/>
    <col min="10964" max="10964" width="4.42578125" style="17" customWidth="1"/>
    <col min="10965" max="10965" width="11" style="17"/>
    <col min="10966" max="10966" width="17.5703125" style="17" customWidth="1"/>
    <col min="10967" max="10967" width="11.5703125" style="17" customWidth="1"/>
    <col min="10968" max="10971" width="11" style="17"/>
    <col min="10972" max="10972" width="22.5703125" style="17" customWidth="1"/>
    <col min="10973" max="10973" width="14" style="17" customWidth="1"/>
    <col min="10974" max="10974" width="1.7109375" style="17" customWidth="1"/>
    <col min="10975" max="11219" width="11" style="17"/>
    <col min="11220" max="11220" width="4.42578125" style="17" customWidth="1"/>
    <col min="11221" max="11221" width="11" style="17"/>
    <col min="11222" max="11222" width="17.5703125" style="17" customWidth="1"/>
    <col min="11223" max="11223" width="11.5703125" style="17" customWidth="1"/>
    <col min="11224" max="11227" width="11" style="17"/>
    <col min="11228" max="11228" width="22.5703125" style="17" customWidth="1"/>
    <col min="11229" max="11229" width="14" style="17" customWidth="1"/>
    <col min="11230" max="11230" width="1.7109375" style="17" customWidth="1"/>
    <col min="11231" max="11475" width="11" style="17"/>
    <col min="11476" max="11476" width="4.42578125" style="17" customWidth="1"/>
    <col min="11477" max="11477" width="11" style="17"/>
    <col min="11478" max="11478" width="17.5703125" style="17" customWidth="1"/>
    <col min="11479" max="11479" width="11.5703125" style="17" customWidth="1"/>
    <col min="11480" max="11483" width="11" style="17"/>
    <col min="11484" max="11484" width="22.5703125" style="17" customWidth="1"/>
    <col min="11485" max="11485" width="14" style="17" customWidth="1"/>
    <col min="11486" max="11486" width="1.7109375" style="17" customWidth="1"/>
    <col min="11487" max="11731" width="11" style="17"/>
    <col min="11732" max="11732" width="4.42578125" style="17" customWidth="1"/>
    <col min="11733" max="11733" width="11" style="17"/>
    <col min="11734" max="11734" width="17.5703125" style="17" customWidth="1"/>
    <col min="11735" max="11735" width="11.5703125" style="17" customWidth="1"/>
    <col min="11736" max="11739" width="11" style="17"/>
    <col min="11740" max="11740" width="22.5703125" style="17" customWidth="1"/>
    <col min="11741" max="11741" width="14" style="17" customWidth="1"/>
    <col min="11742" max="11742" width="1.7109375" style="17" customWidth="1"/>
    <col min="11743" max="11987" width="11" style="17"/>
    <col min="11988" max="11988" width="4.42578125" style="17" customWidth="1"/>
    <col min="11989" max="11989" width="11" style="17"/>
    <col min="11990" max="11990" width="17.5703125" style="17" customWidth="1"/>
    <col min="11991" max="11991" width="11.5703125" style="17" customWidth="1"/>
    <col min="11992" max="11995" width="11" style="17"/>
    <col min="11996" max="11996" width="22.5703125" style="17" customWidth="1"/>
    <col min="11997" max="11997" width="14" style="17" customWidth="1"/>
    <col min="11998" max="11998" width="1.7109375" style="17" customWidth="1"/>
    <col min="11999" max="12243" width="11" style="17"/>
    <col min="12244" max="12244" width="4.42578125" style="17" customWidth="1"/>
    <col min="12245" max="12245" width="11" style="17"/>
    <col min="12246" max="12246" width="17.5703125" style="17" customWidth="1"/>
    <col min="12247" max="12247" width="11.5703125" style="17" customWidth="1"/>
    <col min="12248" max="12251" width="11" style="17"/>
    <col min="12252" max="12252" width="22.5703125" style="17" customWidth="1"/>
    <col min="12253" max="12253" width="14" style="17" customWidth="1"/>
    <col min="12254" max="12254" width="1.7109375" style="17" customWidth="1"/>
    <col min="12255" max="12499" width="11" style="17"/>
    <col min="12500" max="12500" width="4.42578125" style="17" customWidth="1"/>
    <col min="12501" max="12501" width="11" style="17"/>
    <col min="12502" max="12502" width="17.5703125" style="17" customWidth="1"/>
    <col min="12503" max="12503" width="11.5703125" style="17" customWidth="1"/>
    <col min="12504" max="12507" width="11" style="17"/>
    <col min="12508" max="12508" width="22.5703125" style="17" customWidth="1"/>
    <col min="12509" max="12509" width="14" style="17" customWidth="1"/>
    <col min="12510" max="12510" width="1.7109375" style="17" customWidth="1"/>
    <col min="12511" max="12755" width="11" style="17"/>
    <col min="12756" max="12756" width="4.42578125" style="17" customWidth="1"/>
    <col min="12757" max="12757" width="11" style="17"/>
    <col min="12758" max="12758" width="17.5703125" style="17" customWidth="1"/>
    <col min="12759" max="12759" width="11.5703125" style="17" customWidth="1"/>
    <col min="12760" max="12763" width="11" style="17"/>
    <col min="12764" max="12764" width="22.5703125" style="17" customWidth="1"/>
    <col min="12765" max="12765" width="14" style="17" customWidth="1"/>
    <col min="12766" max="12766" width="1.7109375" style="17" customWidth="1"/>
    <col min="12767" max="13011" width="11" style="17"/>
    <col min="13012" max="13012" width="4.42578125" style="17" customWidth="1"/>
    <col min="13013" max="13013" width="11" style="17"/>
    <col min="13014" max="13014" width="17.5703125" style="17" customWidth="1"/>
    <col min="13015" max="13015" width="11.5703125" style="17" customWidth="1"/>
    <col min="13016" max="13019" width="11" style="17"/>
    <col min="13020" max="13020" width="22.5703125" style="17" customWidth="1"/>
    <col min="13021" max="13021" width="14" style="17" customWidth="1"/>
    <col min="13022" max="13022" width="1.7109375" style="17" customWidth="1"/>
    <col min="13023" max="13267" width="11" style="17"/>
    <col min="13268" max="13268" width="4.42578125" style="17" customWidth="1"/>
    <col min="13269" max="13269" width="11" style="17"/>
    <col min="13270" max="13270" width="17.5703125" style="17" customWidth="1"/>
    <col min="13271" max="13271" width="11.5703125" style="17" customWidth="1"/>
    <col min="13272" max="13275" width="11" style="17"/>
    <col min="13276" max="13276" width="22.5703125" style="17" customWidth="1"/>
    <col min="13277" max="13277" width="14" style="17" customWidth="1"/>
    <col min="13278" max="13278" width="1.7109375" style="17" customWidth="1"/>
    <col min="13279" max="13523" width="11" style="17"/>
    <col min="13524" max="13524" width="4.42578125" style="17" customWidth="1"/>
    <col min="13525" max="13525" width="11" style="17"/>
    <col min="13526" max="13526" width="17.5703125" style="17" customWidth="1"/>
    <col min="13527" max="13527" width="11.5703125" style="17" customWidth="1"/>
    <col min="13528" max="13531" width="11" style="17"/>
    <col min="13532" max="13532" width="22.5703125" style="17" customWidth="1"/>
    <col min="13533" max="13533" width="14" style="17" customWidth="1"/>
    <col min="13534" max="13534" width="1.7109375" style="17" customWidth="1"/>
    <col min="13535" max="13779" width="11" style="17"/>
    <col min="13780" max="13780" width="4.42578125" style="17" customWidth="1"/>
    <col min="13781" max="13781" width="11" style="17"/>
    <col min="13782" max="13782" width="17.5703125" style="17" customWidth="1"/>
    <col min="13783" max="13783" width="11.5703125" style="17" customWidth="1"/>
    <col min="13784" max="13787" width="11" style="17"/>
    <col min="13788" max="13788" width="22.5703125" style="17" customWidth="1"/>
    <col min="13789" max="13789" width="14" style="17" customWidth="1"/>
    <col min="13790" max="13790" width="1.7109375" style="17" customWidth="1"/>
    <col min="13791" max="14035" width="11" style="17"/>
    <col min="14036" max="14036" width="4.42578125" style="17" customWidth="1"/>
    <col min="14037" max="14037" width="11" style="17"/>
    <col min="14038" max="14038" width="17.5703125" style="17" customWidth="1"/>
    <col min="14039" max="14039" width="11.5703125" style="17" customWidth="1"/>
    <col min="14040" max="14043" width="11" style="17"/>
    <col min="14044" max="14044" width="22.5703125" style="17" customWidth="1"/>
    <col min="14045" max="14045" width="14" style="17" customWidth="1"/>
    <col min="14046" max="14046" width="1.7109375" style="17" customWidth="1"/>
    <col min="14047" max="14291" width="11" style="17"/>
    <col min="14292" max="14292" width="4.42578125" style="17" customWidth="1"/>
    <col min="14293" max="14293" width="11" style="17"/>
    <col min="14294" max="14294" width="17.5703125" style="17" customWidth="1"/>
    <col min="14295" max="14295" width="11.5703125" style="17" customWidth="1"/>
    <col min="14296" max="14299" width="11" style="17"/>
    <col min="14300" max="14300" width="22.5703125" style="17" customWidth="1"/>
    <col min="14301" max="14301" width="14" style="17" customWidth="1"/>
    <col min="14302" max="14302" width="1.7109375" style="17" customWidth="1"/>
    <col min="14303" max="14547" width="11" style="17"/>
    <col min="14548" max="14548" width="4.42578125" style="17" customWidth="1"/>
    <col min="14549" max="14549" width="11" style="17"/>
    <col min="14550" max="14550" width="17.5703125" style="17" customWidth="1"/>
    <col min="14551" max="14551" width="11.5703125" style="17" customWidth="1"/>
    <col min="14552" max="14555" width="11" style="17"/>
    <col min="14556" max="14556" width="22.5703125" style="17" customWidth="1"/>
    <col min="14557" max="14557" width="14" style="17" customWidth="1"/>
    <col min="14558" max="14558" width="1.7109375" style="17" customWidth="1"/>
    <col min="14559" max="14803" width="11" style="17"/>
    <col min="14804" max="14804" width="4.42578125" style="17" customWidth="1"/>
    <col min="14805" max="14805" width="11" style="17"/>
    <col min="14806" max="14806" width="17.5703125" style="17" customWidth="1"/>
    <col min="14807" max="14807" width="11.5703125" style="17" customWidth="1"/>
    <col min="14808" max="14811" width="11" style="17"/>
    <col min="14812" max="14812" width="22.5703125" style="17" customWidth="1"/>
    <col min="14813" max="14813" width="14" style="17" customWidth="1"/>
    <col min="14814" max="14814" width="1.7109375" style="17" customWidth="1"/>
    <col min="14815" max="15059" width="11" style="17"/>
    <col min="15060" max="15060" width="4.42578125" style="17" customWidth="1"/>
    <col min="15061" max="15061" width="11" style="17"/>
    <col min="15062" max="15062" width="17.5703125" style="17" customWidth="1"/>
    <col min="15063" max="15063" width="11.5703125" style="17" customWidth="1"/>
    <col min="15064" max="15067" width="11" style="17"/>
    <col min="15068" max="15068" width="22.5703125" style="17" customWidth="1"/>
    <col min="15069" max="15069" width="14" style="17" customWidth="1"/>
    <col min="15070" max="15070" width="1.7109375" style="17" customWidth="1"/>
    <col min="15071" max="15315" width="11" style="17"/>
    <col min="15316" max="15316" width="4.42578125" style="17" customWidth="1"/>
    <col min="15317" max="15317" width="11" style="17"/>
    <col min="15318" max="15318" width="17.5703125" style="17" customWidth="1"/>
    <col min="15319" max="15319" width="11.5703125" style="17" customWidth="1"/>
    <col min="15320" max="15323" width="11" style="17"/>
    <col min="15324" max="15324" width="22.5703125" style="17" customWidth="1"/>
    <col min="15325" max="15325" width="14" style="17" customWidth="1"/>
    <col min="15326" max="15326" width="1.7109375" style="17" customWidth="1"/>
    <col min="15327" max="15571" width="11" style="17"/>
    <col min="15572" max="15572" width="4.42578125" style="17" customWidth="1"/>
    <col min="15573" max="15573" width="11" style="17"/>
    <col min="15574" max="15574" width="17.5703125" style="17" customWidth="1"/>
    <col min="15575" max="15575" width="11.5703125" style="17" customWidth="1"/>
    <col min="15576" max="15579" width="11" style="17"/>
    <col min="15580" max="15580" width="22.5703125" style="17" customWidth="1"/>
    <col min="15581" max="15581" width="14" style="17" customWidth="1"/>
    <col min="15582" max="15582" width="1.7109375" style="17" customWidth="1"/>
    <col min="15583" max="15827" width="11" style="17"/>
    <col min="15828" max="15828" width="4.42578125" style="17" customWidth="1"/>
    <col min="15829" max="15829" width="11" style="17"/>
    <col min="15830" max="15830" width="17.5703125" style="17" customWidth="1"/>
    <col min="15831" max="15831" width="11.5703125" style="17" customWidth="1"/>
    <col min="15832" max="15835" width="11" style="17"/>
    <col min="15836" max="15836" width="22.5703125" style="17" customWidth="1"/>
    <col min="15837" max="15837" width="14" style="17" customWidth="1"/>
    <col min="15838" max="15838" width="1.7109375" style="17" customWidth="1"/>
    <col min="15839" max="16083" width="11" style="17"/>
    <col min="16084" max="16084" width="4.42578125" style="17" customWidth="1"/>
    <col min="16085" max="16085" width="11" style="17"/>
    <col min="16086" max="16086" width="17.5703125" style="17" customWidth="1"/>
    <col min="16087" max="16087" width="11.5703125" style="17" customWidth="1"/>
    <col min="16088" max="16091" width="11" style="17"/>
    <col min="16092" max="16092" width="22.5703125" style="17" customWidth="1"/>
    <col min="16093" max="16093" width="14" style="17" customWidth="1"/>
    <col min="16094" max="16094" width="1.7109375" style="17" customWidth="1"/>
    <col min="16095" max="16384" width="11" style="17"/>
  </cols>
  <sheetData>
    <row r="1" spans="2:10" ht="6" customHeight="1" thickBot="1" x14ac:dyDescent="0.25"/>
    <row r="2" spans="2:10" ht="19.5" customHeight="1" x14ac:dyDescent="0.2">
      <c r="B2" s="18"/>
      <c r="C2" s="19"/>
      <c r="D2" s="20" t="s">
        <v>206</v>
      </c>
      <c r="E2" s="21"/>
      <c r="F2" s="21"/>
      <c r="G2" s="21"/>
      <c r="H2" s="21"/>
      <c r="I2" s="22"/>
      <c r="J2" s="23" t="s">
        <v>207</v>
      </c>
    </row>
    <row r="3" spans="2:10" ht="13.5" thickBot="1" x14ac:dyDescent="0.25">
      <c r="B3" s="24"/>
      <c r="C3" s="25"/>
      <c r="D3" s="26"/>
      <c r="E3" s="27"/>
      <c r="F3" s="27"/>
      <c r="G3" s="27"/>
      <c r="H3" s="27"/>
      <c r="I3" s="28"/>
      <c r="J3" s="29"/>
    </row>
    <row r="4" spans="2:10" x14ac:dyDescent="0.2">
      <c r="B4" s="24"/>
      <c r="C4" s="25"/>
      <c r="D4" s="20" t="s">
        <v>208</v>
      </c>
      <c r="E4" s="21"/>
      <c r="F4" s="21"/>
      <c r="G4" s="21"/>
      <c r="H4" s="21"/>
      <c r="I4" s="22"/>
      <c r="J4" s="23" t="s">
        <v>209</v>
      </c>
    </row>
    <row r="5" spans="2:10" x14ac:dyDescent="0.2">
      <c r="B5" s="24"/>
      <c r="C5" s="25"/>
      <c r="D5" s="30"/>
      <c r="E5" s="31"/>
      <c r="F5" s="31"/>
      <c r="G5" s="31"/>
      <c r="H5" s="31"/>
      <c r="I5" s="32"/>
      <c r="J5" s="33"/>
    </row>
    <row r="6" spans="2:10" ht="13.5" thickBot="1" x14ac:dyDescent="0.25">
      <c r="B6" s="34"/>
      <c r="C6" s="35"/>
      <c r="D6" s="26"/>
      <c r="E6" s="27"/>
      <c r="F6" s="27"/>
      <c r="G6" s="27"/>
      <c r="H6" s="27"/>
      <c r="I6" s="28"/>
      <c r="J6" s="29"/>
    </row>
    <row r="7" spans="2:10" x14ac:dyDescent="0.2">
      <c r="B7" s="36"/>
      <c r="J7" s="37"/>
    </row>
    <row r="8" spans="2:10" x14ac:dyDescent="0.2">
      <c r="B8" s="36"/>
      <c r="J8" s="37"/>
    </row>
    <row r="9" spans="2:10" x14ac:dyDescent="0.2">
      <c r="B9" s="36"/>
      <c r="J9" s="37"/>
    </row>
    <row r="10" spans="2:10" x14ac:dyDescent="0.2">
      <c r="B10" s="36"/>
      <c r="C10" s="38" t="s">
        <v>233</v>
      </c>
      <c r="E10" s="39"/>
      <c r="J10" s="37"/>
    </row>
    <row r="11" spans="2:10" x14ac:dyDescent="0.2">
      <c r="B11" s="36"/>
      <c r="J11" s="37"/>
    </row>
    <row r="12" spans="2:10" x14ac:dyDescent="0.2">
      <c r="B12" s="36"/>
      <c r="C12" s="38" t="s">
        <v>210</v>
      </c>
      <c r="J12" s="37"/>
    </row>
    <row r="13" spans="2:10" x14ac:dyDescent="0.2">
      <c r="B13" s="36"/>
      <c r="C13" s="38" t="s">
        <v>211</v>
      </c>
      <c r="J13" s="37"/>
    </row>
    <row r="14" spans="2:10" x14ac:dyDescent="0.2">
      <c r="B14" s="36"/>
      <c r="J14" s="37"/>
    </row>
    <row r="15" spans="2:10" x14ac:dyDescent="0.2">
      <c r="B15" s="36"/>
      <c r="C15" s="17" t="s">
        <v>234</v>
      </c>
      <c r="J15" s="37"/>
    </row>
    <row r="16" spans="2:10" x14ac:dyDescent="0.2">
      <c r="B16" s="36"/>
      <c r="C16" s="40"/>
      <c r="J16" s="37"/>
    </row>
    <row r="17" spans="2:10" x14ac:dyDescent="0.2">
      <c r="B17" s="36"/>
      <c r="C17" s="17" t="s">
        <v>235</v>
      </c>
      <c r="D17" s="39"/>
      <c r="H17" s="41" t="s">
        <v>212</v>
      </c>
      <c r="I17" s="41" t="s">
        <v>213</v>
      </c>
      <c r="J17" s="37"/>
    </row>
    <row r="18" spans="2:10" x14ac:dyDescent="0.2">
      <c r="B18" s="36"/>
      <c r="C18" s="38" t="s">
        <v>214</v>
      </c>
      <c r="D18" s="38"/>
      <c r="E18" s="38"/>
      <c r="F18" s="38"/>
      <c r="H18" s="42">
        <v>61</v>
      </c>
      <c r="I18" s="43">
        <v>108440403</v>
      </c>
      <c r="J18" s="37"/>
    </row>
    <row r="19" spans="2:10" x14ac:dyDescent="0.2">
      <c r="B19" s="36"/>
      <c r="C19" s="17" t="s">
        <v>215</v>
      </c>
      <c r="H19" s="44"/>
      <c r="I19" s="45">
        <v>0</v>
      </c>
      <c r="J19" s="37"/>
    </row>
    <row r="20" spans="2:10" x14ac:dyDescent="0.2">
      <c r="B20" s="36"/>
      <c r="C20" s="17" t="s">
        <v>216</v>
      </c>
      <c r="H20" s="44">
        <v>5</v>
      </c>
      <c r="I20" s="45">
        <v>7122477</v>
      </c>
      <c r="J20" s="37"/>
    </row>
    <row r="21" spans="2:10" x14ac:dyDescent="0.2">
      <c r="B21" s="36"/>
      <c r="C21" s="17" t="s">
        <v>217</v>
      </c>
      <c r="H21" s="44">
        <v>15</v>
      </c>
      <c r="I21" s="46">
        <v>16954088</v>
      </c>
      <c r="J21" s="37"/>
    </row>
    <row r="22" spans="2:10" x14ac:dyDescent="0.2">
      <c r="B22" s="36"/>
      <c r="C22" s="17" t="s">
        <v>203</v>
      </c>
      <c r="H22" s="44">
        <v>1</v>
      </c>
      <c r="I22" s="45">
        <v>191525</v>
      </c>
      <c r="J22" s="37"/>
    </row>
    <row r="23" spans="2:10" ht="13.5" thickBot="1" x14ac:dyDescent="0.25">
      <c r="B23" s="36"/>
      <c r="C23" s="17" t="s">
        <v>218</v>
      </c>
      <c r="H23" s="47">
        <v>1</v>
      </c>
      <c r="I23" s="48">
        <v>3846086</v>
      </c>
      <c r="J23" s="37"/>
    </row>
    <row r="24" spans="2:10" x14ac:dyDescent="0.2">
      <c r="B24" s="36"/>
      <c r="C24" s="38" t="s">
        <v>219</v>
      </c>
      <c r="D24" s="38"/>
      <c r="E24" s="38"/>
      <c r="F24" s="38"/>
      <c r="H24" s="42">
        <f>H19+H20+H21+H22+H23</f>
        <v>22</v>
      </c>
      <c r="I24" s="49">
        <f>I19+I20+I21+I22+I23</f>
        <v>28114176</v>
      </c>
      <c r="J24" s="37"/>
    </row>
    <row r="25" spans="2:10" x14ac:dyDescent="0.2">
      <c r="B25" s="36"/>
      <c r="C25" s="17" t="s">
        <v>220</v>
      </c>
      <c r="H25" s="44">
        <v>39</v>
      </c>
      <c r="I25" s="45">
        <v>80326227</v>
      </c>
      <c r="J25" s="37"/>
    </row>
    <row r="26" spans="2:10" ht="13.5" thickBot="1" x14ac:dyDescent="0.25">
      <c r="B26" s="36"/>
      <c r="C26" s="17" t="s">
        <v>221</v>
      </c>
      <c r="H26" s="47">
        <v>0</v>
      </c>
      <c r="I26" s="48">
        <v>0</v>
      </c>
      <c r="J26" s="37"/>
    </row>
    <row r="27" spans="2:10" x14ac:dyDescent="0.2">
      <c r="B27" s="36"/>
      <c r="C27" s="38" t="s">
        <v>222</v>
      </c>
      <c r="D27" s="38"/>
      <c r="E27" s="38"/>
      <c r="F27" s="38"/>
      <c r="H27" s="42">
        <f>H25+H26</f>
        <v>39</v>
      </c>
      <c r="I27" s="49">
        <f>I25+I26</f>
        <v>80326227</v>
      </c>
      <c r="J27" s="37"/>
    </row>
    <row r="28" spans="2:10" ht="13.5" thickBot="1" x14ac:dyDescent="0.25">
      <c r="B28" s="36"/>
      <c r="C28" s="17" t="s">
        <v>223</v>
      </c>
      <c r="D28" s="38"/>
      <c r="E28" s="38"/>
      <c r="F28" s="38"/>
      <c r="H28" s="47">
        <v>0</v>
      </c>
      <c r="I28" s="48">
        <v>0</v>
      </c>
      <c r="J28" s="37"/>
    </row>
    <row r="29" spans="2:10" x14ac:dyDescent="0.2">
      <c r="B29" s="36"/>
      <c r="C29" s="38" t="s">
        <v>224</v>
      </c>
      <c r="D29" s="38"/>
      <c r="E29" s="38"/>
      <c r="F29" s="38"/>
      <c r="H29" s="44">
        <f>H28</f>
        <v>0</v>
      </c>
      <c r="I29" s="45">
        <f>I28</f>
        <v>0</v>
      </c>
      <c r="J29" s="37"/>
    </row>
    <row r="30" spans="2:10" x14ac:dyDescent="0.2">
      <c r="B30" s="36"/>
      <c r="C30" s="38"/>
      <c r="D30" s="38"/>
      <c r="E30" s="38"/>
      <c r="F30" s="38"/>
      <c r="H30" s="50"/>
      <c r="I30" s="49"/>
      <c r="J30" s="37"/>
    </row>
    <row r="31" spans="2:10" ht="13.5" thickBot="1" x14ac:dyDescent="0.25">
      <c r="B31" s="36"/>
      <c r="C31" s="38" t="s">
        <v>225</v>
      </c>
      <c r="D31" s="38"/>
      <c r="H31" s="51">
        <f>H24+H27+H29</f>
        <v>61</v>
      </c>
      <c r="I31" s="52">
        <f>I24+I27+I29</f>
        <v>108440403</v>
      </c>
      <c r="J31" s="37"/>
    </row>
    <row r="32" spans="2:10" ht="13.5" thickTop="1" x14ac:dyDescent="0.2">
      <c r="B32" s="36"/>
      <c r="C32" s="38"/>
      <c r="D32" s="38"/>
      <c r="H32" s="53"/>
      <c r="I32" s="45"/>
      <c r="J32" s="37"/>
    </row>
    <row r="33" spans="2:10" x14ac:dyDescent="0.2">
      <c r="B33" s="36"/>
      <c r="G33" s="53"/>
      <c r="H33" s="53"/>
      <c r="I33" s="53"/>
      <c r="J33" s="37"/>
    </row>
    <row r="34" spans="2:10" x14ac:dyDescent="0.2">
      <c r="B34" s="36"/>
      <c r="G34" s="53"/>
      <c r="H34" s="53"/>
      <c r="I34" s="53"/>
      <c r="J34" s="37"/>
    </row>
    <row r="35" spans="2:10" x14ac:dyDescent="0.2">
      <c r="B35" s="36"/>
      <c r="G35" s="53"/>
      <c r="H35" s="53"/>
      <c r="I35" s="53"/>
      <c r="J35" s="37"/>
    </row>
    <row r="36" spans="2:10" ht="13.5" thickBot="1" x14ac:dyDescent="0.25">
      <c r="B36" s="36"/>
      <c r="C36" s="54"/>
      <c r="D36" s="55"/>
      <c r="G36" s="54" t="s">
        <v>226</v>
      </c>
      <c r="H36" s="55"/>
      <c r="I36" s="53"/>
      <c r="J36" s="37"/>
    </row>
    <row r="37" spans="2:10" ht="4.5" customHeight="1" x14ac:dyDescent="0.2">
      <c r="B37" s="36"/>
      <c r="C37" s="53"/>
      <c r="D37" s="53"/>
      <c r="G37" s="53"/>
      <c r="H37" s="53"/>
      <c r="I37" s="53"/>
      <c r="J37" s="37"/>
    </row>
    <row r="38" spans="2:10" x14ac:dyDescent="0.2">
      <c r="B38" s="36"/>
      <c r="C38" s="38" t="s">
        <v>227</v>
      </c>
      <c r="G38" s="56" t="s">
        <v>228</v>
      </c>
      <c r="H38" s="53"/>
      <c r="I38" s="53"/>
      <c r="J38" s="37"/>
    </row>
    <row r="39" spans="2:10" x14ac:dyDescent="0.2">
      <c r="B39" s="36"/>
      <c r="G39" s="53"/>
      <c r="H39" s="53"/>
      <c r="I39" s="53"/>
      <c r="J39" s="37"/>
    </row>
    <row r="40" spans="2:10" ht="18.75" customHeight="1" thickBot="1" x14ac:dyDescent="0.25">
      <c r="B40" s="57"/>
      <c r="C40" s="58"/>
      <c r="D40" s="58"/>
      <c r="E40" s="58"/>
      <c r="F40" s="58"/>
      <c r="G40" s="55"/>
      <c r="H40" s="55"/>
      <c r="I40" s="55"/>
      <c r="J40" s="59"/>
    </row>
  </sheetData>
  <pageMargins left="0.70866141732283472"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L4" sqref="L1:O1048576"/>
    </sheetView>
  </sheetViews>
  <sheetFormatPr baseColWidth="10" defaultRowHeight="12.75" x14ac:dyDescent="0.2"/>
  <cols>
    <col min="1" max="1" width="4.42578125" style="17" customWidth="1"/>
    <col min="2" max="2" width="11.42578125" style="17"/>
    <col min="3" max="3" width="18.7109375" style="17" customWidth="1"/>
    <col min="4" max="4" width="18.28515625" style="17" customWidth="1"/>
    <col min="5" max="5" width="9.140625" style="17" customWidth="1"/>
    <col min="6" max="8" width="11.42578125" style="17"/>
    <col min="9" max="9" width="19.85546875" style="17" customWidth="1"/>
    <col min="10" max="10" width="15.85546875" style="17" customWidth="1"/>
    <col min="11" max="11" width="7.140625" style="17" customWidth="1"/>
    <col min="12" max="219" width="11.42578125" style="17"/>
    <col min="220" max="220" width="4.42578125" style="17" customWidth="1"/>
    <col min="221" max="221" width="11.42578125" style="17"/>
    <col min="222" max="222" width="17.5703125" style="17" customWidth="1"/>
    <col min="223" max="223" width="11.5703125" style="17" customWidth="1"/>
    <col min="224" max="227" width="11.42578125" style="17"/>
    <col min="228" max="228" width="22.5703125" style="17" customWidth="1"/>
    <col min="229" max="229" width="14" style="17" customWidth="1"/>
    <col min="230" max="230" width="1.7109375" style="17" customWidth="1"/>
    <col min="231" max="475" width="11.42578125" style="17"/>
    <col min="476" max="476" width="4.42578125" style="17" customWidth="1"/>
    <col min="477" max="477" width="11.42578125" style="17"/>
    <col min="478" max="478" width="17.5703125" style="17" customWidth="1"/>
    <col min="479" max="479" width="11.5703125" style="17" customWidth="1"/>
    <col min="480" max="483" width="11.42578125" style="17"/>
    <col min="484" max="484" width="22.5703125" style="17" customWidth="1"/>
    <col min="485" max="485" width="14" style="17" customWidth="1"/>
    <col min="486" max="486" width="1.7109375" style="17" customWidth="1"/>
    <col min="487" max="731" width="11.42578125" style="17"/>
    <col min="732" max="732" width="4.42578125" style="17" customWidth="1"/>
    <col min="733" max="733" width="11.42578125" style="17"/>
    <col min="734" max="734" width="17.5703125" style="17" customWidth="1"/>
    <col min="735" max="735" width="11.5703125" style="17" customWidth="1"/>
    <col min="736" max="739" width="11.42578125" style="17"/>
    <col min="740" max="740" width="22.5703125" style="17" customWidth="1"/>
    <col min="741" max="741" width="14" style="17" customWidth="1"/>
    <col min="742" max="742" width="1.7109375" style="17" customWidth="1"/>
    <col min="743" max="987" width="11.42578125" style="17"/>
    <col min="988" max="988" width="4.42578125" style="17" customWidth="1"/>
    <col min="989" max="989" width="11.42578125" style="17"/>
    <col min="990" max="990" width="17.5703125" style="17" customWidth="1"/>
    <col min="991" max="991" width="11.5703125" style="17" customWidth="1"/>
    <col min="992" max="995" width="11.42578125" style="17"/>
    <col min="996" max="996" width="22.5703125" style="17" customWidth="1"/>
    <col min="997" max="997" width="14" style="17" customWidth="1"/>
    <col min="998" max="998" width="1.7109375" style="17" customWidth="1"/>
    <col min="999" max="1243" width="11.42578125" style="17"/>
    <col min="1244" max="1244" width="4.42578125" style="17" customWidth="1"/>
    <col min="1245" max="1245" width="11.42578125" style="17"/>
    <col min="1246" max="1246" width="17.5703125" style="17" customWidth="1"/>
    <col min="1247" max="1247" width="11.5703125" style="17" customWidth="1"/>
    <col min="1248" max="1251" width="11.42578125" style="17"/>
    <col min="1252" max="1252" width="22.5703125" style="17" customWidth="1"/>
    <col min="1253" max="1253" width="14" style="17" customWidth="1"/>
    <col min="1254" max="1254" width="1.7109375" style="17" customWidth="1"/>
    <col min="1255" max="1499" width="11.42578125" style="17"/>
    <col min="1500" max="1500" width="4.42578125" style="17" customWidth="1"/>
    <col min="1501" max="1501" width="11.42578125" style="17"/>
    <col min="1502" max="1502" width="17.5703125" style="17" customWidth="1"/>
    <col min="1503" max="1503" width="11.5703125" style="17" customWidth="1"/>
    <col min="1504" max="1507" width="11.42578125" style="17"/>
    <col min="1508" max="1508" width="22.5703125" style="17" customWidth="1"/>
    <col min="1509" max="1509" width="14" style="17" customWidth="1"/>
    <col min="1510" max="1510" width="1.7109375" style="17" customWidth="1"/>
    <col min="1511" max="1755" width="11.42578125" style="17"/>
    <col min="1756" max="1756" width="4.42578125" style="17" customWidth="1"/>
    <col min="1757" max="1757" width="11.42578125" style="17"/>
    <col min="1758" max="1758" width="17.5703125" style="17" customWidth="1"/>
    <col min="1759" max="1759" width="11.5703125" style="17" customWidth="1"/>
    <col min="1760" max="1763" width="11.42578125" style="17"/>
    <col min="1764" max="1764" width="22.5703125" style="17" customWidth="1"/>
    <col min="1765" max="1765" width="14" style="17" customWidth="1"/>
    <col min="1766" max="1766" width="1.7109375" style="17" customWidth="1"/>
    <col min="1767" max="2011" width="11.42578125" style="17"/>
    <col min="2012" max="2012" width="4.42578125" style="17" customWidth="1"/>
    <col min="2013" max="2013" width="11.42578125" style="17"/>
    <col min="2014" max="2014" width="17.5703125" style="17" customWidth="1"/>
    <col min="2015" max="2015" width="11.5703125" style="17" customWidth="1"/>
    <col min="2016" max="2019" width="11.42578125" style="17"/>
    <col min="2020" max="2020" width="22.5703125" style="17" customWidth="1"/>
    <col min="2021" max="2021" width="14" style="17" customWidth="1"/>
    <col min="2022" max="2022" width="1.7109375" style="17" customWidth="1"/>
    <col min="2023" max="2267" width="11.42578125" style="17"/>
    <col min="2268" max="2268" width="4.42578125" style="17" customWidth="1"/>
    <col min="2269" max="2269" width="11.42578125" style="17"/>
    <col min="2270" max="2270" width="17.5703125" style="17" customWidth="1"/>
    <col min="2271" max="2271" width="11.5703125" style="17" customWidth="1"/>
    <col min="2272" max="2275" width="11.42578125" style="17"/>
    <col min="2276" max="2276" width="22.5703125" style="17" customWidth="1"/>
    <col min="2277" max="2277" width="14" style="17" customWidth="1"/>
    <col min="2278" max="2278" width="1.7109375" style="17" customWidth="1"/>
    <col min="2279" max="2523" width="11.42578125" style="17"/>
    <col min="2524" max="2524" width="4.42578125" style="17" customWidth="1"/>
    <col min="2525" max="2525" width="11.42578125" style="17"/>
    <col min="2526" max="2526" width="17.5703125" style="17" customWidth="1"/>
    <col min="2527" max="2527" width="11.5703125" style="17" customWidth="1"/>
    <col min="2528" max="2531" width="11.42578125" style="17"/>
    <col min="2532" max="2532" width="22.5703125" style="17" customWidth="1"/>
    <col min="2533" max="2533" width="14" style="17" customWidth="1"/>
    <col min="2534" max="2534" width="1.7109375" style="17" customWidth="1"/>
    <col min="2535" max="2779" width="11.42578125" style="17"/>
    <col min="2780" max="2780" width="4.42578125" style="17" customWidth="1"/>
    <col min="2781" max="2781" width="11.42578125" style="17"/>
    <col min="2782" max="2782" width="17.5703125" style="17" customWidth="1"/>
    <col min="2783" max="2783" width="11.5703125" style="17" customWidth="1"/>
    <col min="2784" max="2787" width="11.42578125" style="17"/>
    <col min="2788" max="2788" width="22.5703125" style="17" customWidth="1"/>
    <col min="2789" max="2789" width="14" style="17" customWidth="1"/>
    <col min="2790" max="2790" width="1.7109375" style="17" customWidth="1"/>
    <col min="2791" max="3035" width="11.42578125" style="17"/>
    <col min="3036" max="3036" width="4.42578125" style="17" customWidth="1"/>
    <col min="3037" max="3037" width="11.42578125" style="17"/>
    <col min="3038" max="3038" width="17.5703125" style="17" customWidth="1"/>
    <col min="3039" max="3039" width="11.5703125" style="17" customWidth="1"/>
    <col min="3040" max="3043" width="11.42578125" style="17"/>
    <col min="3044" max="3044" width="22.5703125" style="17" customWidth="1"/>
    <col min="3045" max="3045" width="14" style="17" customWidth="1"/>
    <col min="3046" max="3046" width="1.7109375" style="17" customWidth="1"/>
    <col min="3047" max="3291" width="11.42578125" style="17"/>
    <col min="3292" max="3292" width="4.42578125" style="17" customWidth="1"/>
    <col min="3293" max="3293" width="11.42578125" style="17"/>
    <col min="3294" max="3294" width="17.5703125" style="17" customWidth="1"/>
    <col min="3295" max="3295" width="11.5703125" style="17" customWidth="1"/>
    <col min="3296" max="3299" width="11.42578125" style="17"/>
    <col min="3300" max="3300" width="22.5703125" style="17" customWidth="1"/>
    <col min="3301" max="3301" width="14" style="17" customWidth="1"/>
    <col min="3302" max="3302" width="1.7109375" style="17" customWidth="1"/>
    <col min="3303" max="3547" width="11.42578125" style="17"/>
    <col min="3548" max="3548" width="4.42578125" style="17" customWidth="1"/>
    <col min="3549" max="3549" width="11.42578125" style="17"/>
    <col min="3550" max="3550" width="17.5703125" style="17" customWidth="1"/>
    <col min="3551" max="3551" width="11.5703125" style="17" customWidth="1"/>
    <col min="3552" max="3555" width="11.42578125" style="17"/>
    <col min="3556" max="3556" width="22.5703125" style="17" customWidth="1"/>
    <col min="3557" max="3557" width="14" style="17" customWidth="1"/>
    <col min="3558" max="3558" width="1.7109375" style="17" customWidth="1"/>
    <col min="3559" max="3803" width="11.42578125" style="17"/>
    <col min="3804" max="3804" width="4.42578125" style="17" customWidth="1"/>
    <col min="3805" max="3805" width="11.42578125" style="17"/>
    <col min="3806" max="3806" width="17.5703125" style="17" customWidth="1"/>
    <col min="3807" max="3807" width="11.5703125" style="17" customWidth="1"/>
    <col min="3808" max="3811" width="11.42578125" style="17"/>
    <col min="3812" max="3812" width="22.5703125" style="17" customWidth="1"/>
    <col min="3813" max="3813" width="14" style="17" customWidth="1"/>
    <col min="3814" max="3814" width="1.7109375" style="17" customWidth="1"/>
    <col min="3815" max="4059" width="11.42578125" style="17"/>
    <col min="4060" max="4060" width="4.42578125" style="17" customWidth="1"/>
    <col min="4061" max="4061" width="11.42578125" style="17"/>
    <col min="4062" max="4062" width="17.5703125" style="17" customWidth="1"/>
    <col min="4063" max="4063" width="11.5703125" style="17" customWidth="1"/>
    <col min="4064" max="4067" width="11.42578125" style="17"/>
    <col min="4068" max="4068" width="22.5703125" style="17" customWidth="1"/>
    <col min="4069" max="4069" width="14" style="17" customWidth="1"/>
    <col min="4070" max="4070" width="1.7109375" style="17" customWidth="1"/>
    <col min="4071" max="4315" width="11.42578125" style="17"/>
    <col min="4316" max="4316" width="4.42578125" style="17" customWidth="1"/>
    <col min="4317" max="4317" width="11.42578125" style="17"/>
    <col min="4318" max="4318" width="17.5703125" style="17" customWidth="1"/>
    <col min="4319" max="4319" width="11.5703125" style="17" customWidth="1"/>
    <col min="4320" max="4323" width="11.42578125" style="17"/>
    <col min="4324" max="4324" width="22.5703125" style="17" customWidth="1"/>
    <col min="4325" max="4325" width="14" style="17" customWidth="1"/>
    <col min="4326" max="4326" width="1.7109375" style="17" customWidth="1"/>
    <col min="4327" max="4571" width="11.42578125" style="17"/>
    <col min="4572" max="4572" width="4.42578125" style="17" customWidth="1"/>
    <col min="4573" max="4573" width="11.42578125" style="17"/>
    <col min="4574" max="4574" width="17.5703125" style="17" customWidth="1"/>
    <col min="4575" max="4575" width="11.5703125" style="17" customWidth="1"/>
    <col min="4576" max="4579" width="11.42578125" style="17"/>
    <col min="4580" max="4580" width="22.5703125" style="17" customWidth="1"/>
    <col min="4581" max="4581" width="14" style="17" customWidth="1"/>
    <col min="4582" max="4582" width="1.7109375" style="17" customWidth="1"/>
    <col min="4583" max="4827" width="11.42578125" style="17"/>
    <col min="4828" max="4828" width="4.42578125" style="17" customWidth="1"/>
    <col min="4829" max="4829" width="11.42578125" style="17"/>
    <col min="4830" max="4830" width="17.5703125" style="17" customWidth="1"/>
    <col min="4831" max="4831" width="11.5703125" style="17" customWidth="1"/>
    <col min="4832" max="4835" width="11.42578125" style="17"/>
    <col min="4836" max="4836" width="22.5703125" style="17" customWidth="1"/>
    <col min="4837" max="4837" width="14" style="17" customWidth="1"/>
    <col min="4838" max="4838" width="1.7109375" style="17" customWidth="1"/>
    <col min="4839" max="5083" width="11.42578125" style="17"/>
    <col min="5084" max="5084" width="4.42578125" style="17" customWidth="1"/>
    <col min="5085" max="5085" width="11.42578125" style="17"/>
    <col min="5086" max="5086" width="17.5703125" style="17" customWidth="1"/>
    <col min="5087" max="5087" width="11.5703125" style="17" customWidth="1"/>
    <col min="5088" max="5091" width="11.42578125" style="17"/>
    <col min="5092" max="5092" width="22.5703125" style="17" customWidth="1"/>
    <col min="5093" max="5093" width="14" style="17" customWidth="1"/>
    <col min="5094" max="5094" width="1.7109375" style="17" customWidth="1"/>
    <col min="5095" max="5339" width="11.42578125" style="17"/>
    <col min="5340" max="5340" width="4.42578125" style="17" customWidth="1"/>
    <col min="5341" max="5341" width="11.42578125" style="17"/>
    <col min="5342" max="5342" width="17.5703125" style="17" customWidth="1"/>
    <col min="5343" max="5343" width="11.5703125" style="17" customWidth="1"/>
    <col min="5344" max="5347" width="11.42578125" style="17"/>
    <col min="5348" max="5348" width="22.5703125" style="17" customWidth="1"/>
    <col min="5349" max="5349" width="14" style="17" customWidth="1"/>
    <col min="5350" max="5350" width="1.7109375" style="17" customWidth="1"/>
    <col min="5351" max="5595" width="11.42578125" style="17"/>
    <col min="5596" max="5596" width="4.42578125" style="17" customWidth="1"/>
    <col min="5597" max="5597" width="11.42578125" style="17"/>
    <col min="5598" max="5598" width="17.5703125" style="17" customWidth="1"/>
    <col min="5599" max="5599" width="11.5703125" style="17" customWidth="1"/>
    <col min="5600" max="5603" width="11.42578125" style="17"/>
    <col min="5604" max="5604" width="22.5703125" style="17" customWidth="1"/>
    <col min="5605" max="5605" width="14" style="17" customWidth="1"/>
    <col min="5606" max="5606" width="1.7109375" style="17" customWidth="1"/>
    <col min="5607" max="5851" width="11.42578125" style="17"/>
    <col min="5852" max="5852" width="4.42578125" style="17" customWidth="1"/>
    <col min="5853" max="5853" width="11.42578125" style="17"/>
    <col min="5854" max="5854" width="17.5703125" style="17" customWidth="1"/>
    <col min="5855" max="5855" width="11.5703125" style="17" customWidth="1"/>
    <col min="5856" max="5859" width="11.42578125" style="17"/>
    <col min="5860" max="5860" width="22.5703125" style="17" customWidth="1"/>
    <col min="5861" max="5861" width="14" style="17" customWidth="1"/>
    <col min="5862" max="5862" width="1.7109375" style="17" customWidth="1"/>
    <col min="5863" max="6107" width="11.42578125" style="17"/>
    <col min="6108" max="6108" width="4.42578125" style="17" customWidth="1"/>
    <col min="6109" max="6109" width="11.42578125" style="17"/>
    <col min="6110" max="6110" width="17.5703125" style="17" customWidth="1"/>
    <col min="6111" max="6111" width="11.5703125" style="17" customWidth="1"/>
    <col min="6112" max="6115" width="11.42578125" style="17"/>
    <col min="6116" max="6116" width="22.5703125" style="17" customWidth="1"/>
    <col min="6117" max="6117" width="14" style="17" customWidth="1"/>
    <col min="6118" max="6118" width="1.7109375" style="17" customWidth="1"/>
    <col min="6119" max="6363" width="11.42578125" style="17"/>
    <col min="6364" max="6364" width="4.42578125" style="17" customWidth="1"/>
    <col min="6365" max="6365" width="11.42578125" style="17"/>
    <col min="6366" max="6366" width="17.5703125" style="17" customWidth="1"/>
    <col min="6367" max="6367" width="11.5703125" style="17" customWidth="1"/>
    <col min="6368" max="6371" width="11.42578125" style="17"/>
    <col min="6372" max="6372" width="22.5703125" style="17" customWidth="1"/>
    <col min="6373" max="6373" width="14" style="17" customWidth="1"/>
    <col min="6374" max="6374" width="1.7109375" style="17" customWidth="1"/>
    <col min="6375" max="6619" width="11.42578125" style="17"/>
    <col min="6620" max="6620" width="4.42578125" style="17" customWidth="1"/>
    <col min="6621" max="6621" width="11.42578125" style="17"/>
    <col min="6622" max="6622" width="17.5703125" style="17" customWidth="1"/>
    <col min="6623" max="6623" width="11.5703125" style="17" customWidth="1"/>
    <col min="6624" max="6627" width="11.42578125" style="17"/>
    <col min="6628" max="6628" width="22.5703125" style="17" customWidth="1"/>
    <col min="6629" max="6629" width="14" style="17" customWidth="1"/>
    <col min="6630" max="6630" width="1.7109375" style="17" customWidth="1"/>
    <col min="6631" max="6875" width="11.42578125" style="17"/>
    <col min="6876" max="6876" width="4.42578125" style="17" customWidth="1"/>
    <col min="6877" max="6877" width="11.42578125" style="17"/>
    <col min="6878" max="6878" width="17.5703125" style="17" customWidth="1"/>
    <col min="6879" max="6879" width="11.5703125" style="17" customWidth="1"/>
    <col min="6880" max="6883" width="11.42578125" style="17"/>
    <col min="6884" max="6884" width="22.5703125" style="17" customWidth="1"/>
    <col min="6885" max="6885" width="14" style="17" customWidth="1"/>
    <col min="6886" max="6886" width="1.7109375" style="17" customWidth="1"/>
    <col min="6887" max="7131" width="11.42578125" style="17"/>
    <col min="7132" max="7132" width="4.42578125" style="17" customWidth="1"/>
    <col min="7133" max="7133" width="11.42578125" style="17"/>
    <col min="7134" max="7134" width="17.5703125" style="17" customWidth="1"/>
    <col min="7135" max="7135" width="11.5703125" style="17" customWidth="1"/>
    <col min="7136" max="7139" width="11.42578125" style="17"/>
    <col min="7140" max="7140" width="22.5703125" style="17" customWidth="1"/>
    <col min="7141" max="7141" width="14" style="17" customWidth="1"/>
    <col min="7142" max="7142" width="1.7109375" style="17" customWidth="1"/>
    <col min="7143" max="7387" width="11.42578125" style="17"/>
    <col min="7388" max="7388" width="4.42578125" style="17" customWidth="1"/>
    <col min="7389" max="7389" width="11.42578125" style="17"/>
    <col min="7390" max="7390" width="17.5703125" style="17" customWidth="1"/>
    <col min="7391" max="7391" width="11.5703125" style="17" customWidth="1"/>
    <col min="7392" max="7395" width="11.42578125" style="17"/>
    <col min="7396" max="7396" width="22.5703125" style="17" customWidth="1"/>
    <col min="7397" max="7397" width="14" style="17" customWidth="1"/>
    <col min="7398" max="7398" width="1.7109375" style="17" customWidth="1"/>
    <col min="7399" max="7643" width="11.42578125" style="17"/>
    <col min="7644" max="7644" width="4.42578125" style="17" customWidth="1"/>
    <col min="7645" max="7645" width="11.42578125" style="17"/>
    <col min="7646" max="7646" width="17.5703125" style="17" customWidth="1"/>
    <col min="7647" max="7647" width="11.5703125" style="17" customWidth="1"/>
    <col min="7648" max="7651" width="11.42578125" style="17"/>
    <col min="7652" max="7652" width="22.5703125" style="17" customWidth="1"/>
    <col min="7653" max="7653" width="14" style="17" customWidth="1"/>
    <col min="7654" max="7654" width="1.7109375" style="17" customWidth="1"/>
    <col min="7655" max="7899" width="11.42578125" style="17"/>
    <col min="7900" max="7900" width="4.42578125" style="17" customWidth="1"/>
    <col min="7901" max="7901" width="11.42578125" style="17"/>
    <col min="7902" max="7902" width="17.5703125" style="17" customWidth="1"/>
    <col min="7903" max="7903" width="11.5703125" style="17" customWidth="1"/>
    <col min="7904" max="7907" width="11.42578125" style="17"/>
    <col min="7908" max="7908" width="22.5703125" style="17" customWidth="1"/>
    <col min="7909" max="7909" width="14" style="17" customWidth="1"/>
    <col min="7910" max="7910" width="1.7109375" style="17" customWidth="1"/>
    <col min="7911" max="8155" width="11.42578125" style="17"/>
    <col min="8156" max="8156" width="4.42578125" style="17" customWidth="1"/>
    <col min="8157" max="8157" width="11.42578125" style="17"/>
    <col min="8158" max="8158" width="17.5703125" style="17" customWidth="1"/>
    <col min="8159" max="8159" width="11.5703125" style="17" customWidth="1"/>
    <col min="8160" max="8163" width="11.42578125" style="17"/>
    <col min="8164" max="8164" width="22.5703125" style="17" customWidth="1"/>
    <col min="8165" max="8165" width="14" style="17" customWidth="1"/>
    <col min="8166" max="8166" width="1.7109375" style="17" customWidth="1"/>
    <col min="8167" max="8411" width="11.42578125" style="17"/>
    <col min="8412" max="8412" width="4.42578125" style="17" customWidth="1"/>
    <col min="8413" max="8413" width="11.42578125" style="17"/>
    <col min="8414" max="8414" width="17.5703125" style="17" customWidth="1"/>
    <col min="8415" max="8415" width="11.5703125" style="17" customWidth="1"/>
    <col min="8416" max="8419" width="11.42578125" style="17"/>
    <col min="8420" max="8420" width="22.5703125" style="17" customWidth="1"/>
    <col min="8421" max="8421" width="14" style="17" customWidth="1"/>
    <col min="8422" max="8422" width="1.7109375" style="17" customWidth="1"/>
    <col min="8423" max="8667" width="11.42578125" style="17"/>
    <col min="8668" max="8668" width="4.42578125" style="17" customWidth="1"/>
    <col min="8669" max="8669" width="11.42578125" style="17"/>
    <col min="8670" max="8670" width="17.5703125" style="17" customWidth="1"/>
    <col min="8671" max="8671" width="11.5703125" style="17" customWidth="1"/>
    <col min="8672" max="8675" width="11.42578125" style="17"/>
    <col min="8676" max="8676" width="22.5703125" style="17" customWidth="1"/>
    <col min="8677" max="8677" width="14" style="17" customWidth="1"/>
    <col min="8678" max="8678" width="1.7109375" style="17" customWidth="1"/>
    <col min="8679" max="8923" width="11.42578125" style="17"/>
    <col min="8924" max="8924" width="4.42578125" style="17" customWidth="1"/>
    <col min="8925" max="8925" width="11.42578125" style="17"/>
    <col min="8926" max="8926" width="17.5703125" style="17" customWidth="1"/>
    <col min="8927" max="8927" width="11.5703125" style="17" customWidth="1"/>
    <col min="8928" max="8931" width="11.42578125" style="17"/>
    <col min="8932" max="8932" width="22.5703125" style="17" customWidth="1"/>
    <col min="8933" max="8933" width="14" style="17" customWidth="1"/>
    <col min="8934" max="8934" width="1.7109375" style="17" customWidth="1"/>
    <col min="8935" max="9179" width="11.42578125" style="17"/>
    <col min="9180" max="9180" width="4.42578125" style="17" customWidth="1"/>
    <col min="9181" max="9181" width="11.42578125" style="17"/>
    <col min="9182" max="9182" width="17.5703125" style="17" customWidth="1"/>
    <col min="9183" max="9183" width="11.5703125" style="17" customWidth="1"/>
    <col min="9184" max="9187" width="11.42578125" style="17"/>
    <col min="9188" max="9188" width="22.5703125" style="17" customWidth="1"/>
    <col min="9189" max="9189" width="14" style="17" customWidth="1"/>
    <col min="9190" max="9190" width="1.7109375" style="17" customWidth="1"/>
    <col min="9191" max="9435" width="11.42578125" style="17"/>
    <col min="9436" max="9436" width="4.42578125" style="17" customWidth="1"/>
    <col min="9437" max="9437" width="11.42578125" style="17"/>
    <col min="9438" max="9438" width="17.5703125" style="17" customWidth="1"/>
    <col min="9439" max="9439" width="11.5703125" style="17" customWidth="1"/>
    <col min="9440" max="9443" width="11.42578125" style="17"/>
    <col min="9444" max="9444" width="22.5703125" style="17" customWidth="1"/>
    <col min="9445" max="9445" width="14" style="17" customWidth="1"/>
    <col min="9446" max="9446" width="1.7109375" style="17" customWidth="1"/>
    <col min="9447" max="9691" width="11.42578125" style="17"/>
    <col min="9692" max="9692" width="4.42578125" style="17" customWidth="1"/>
    <col min="9693" max="9693" width="11.42578125" style="17"/>
    <col min="9694" max="9694" width="17.5703125" style="17" customWidth="1"/>
    <col min="9695" max="9695" width="11.5703125" style="17" customWidth="1"/>
    <col min="9696" max="9699" width="11.42578125" style="17"/>
    <col min="9700" max="9700" width="22.5703125" style="17" customWidth="1"/>
    <col min="9701" max="9701" width="14" style="17" customWidth="1"/>
    <col min="9702" max="9702" width="1.7109375" style="17" customWidth="1"/>
    <col min="9703" max="9947" width="11.42578125" style="17"/>
    <col min="9948" max="9948" width="4.42578125" style="17" customWidth="1"/>
    <col min="9949" max="9949" width="11.42578125" style="17"/>
    <col min="9950" max="9950" width="17.5703125" style="17" customWidth="1"/>
    <col min="9951" max="9951" width="11.5703125" style="17" customWidth="1"/>
    <col min="9952" max="9955" width="11.42578125" style="17"/>
    <col min="9956" max="9956" width="22.5703125" style="17" customWidth="1"/>
    <col min="9957" max="9957" width="14" style="17" customWidth="1"/>
    <col min="9958" max="9958" width="1.7109375" style="17" customWidth="1"/>
    <col min="9959" max="10203" width="11.42578125" style="17"/>
    <col min="10204" max="10204" width="4.42578125" style="17" customWidth="1"/>
    <col min="10205" max="10205" width="11.42578125" style="17"/>
    <col min="10206" max="10206" width="17.5703125" style="17" customWidth="1"/>
    <col min="10207" max="10207" width="11.5703125" style="17" customWidth="1"/>
    <col min="10208" max="10211" width="11.42578125" style="17"/>
    <col min="10212" max="10212" width="22.5703125" style="17" customWidth="1"/>
    <col min="10213" max="10213" width="14" style="17" customWidth="1"/>
    <col min="10214" max="10214" width="1.7109375" style="17" customWidth="1"/>
    <col min="10215" max="10459" width="11.42578125" style="17"/>
    <col min="10460" max="10460" width="4.42578125" style="17" customWidth="1"/>
    <col min="10461" max="10461" width="11.42578125" style="17"/>
    <col min="10462" max="10462" width="17.5703125" style="17" customWidth="1"/>
    <col min="10463" max="10463" width="11.5703125" style="17" customWidth="1"/>
    <col min="10464" max="10467" width="11.42578125" style="17"/>
    <col min="10468" max="10468" width="22.5703125" style="17" customWidth="1"/>
    <col min="10469" max="10469" width="14" style="17" customWidth="1"/>
    <col min="10470" max="10470" width="1.7109375" style="17" customWidth="1"/>
    <col min="10471" max="10715" width="11.42578125" style="17"/>
    <col min="10716" max="10716" width="4.42578125" style="17" customWidth="1"/>
    <col min="10717" max="10717" width="11.42578125" style="17"/>
    <col min="10718" max="10718" width="17.5703125" style="17" customWidth="1"/>
    <col min="10719" max="10719" width="11.5703125" style="17" customWidth="1"/>
    <col min="10720" max="10723" width="11.42578125" style="17"/>
    <col min="10724" max="10724" width="22.5703125" style="17" customWidth="1"/>
    <col min="10725" max="10725" width="14" style="17" customWidth="1"/>
    <col min="10726" max="10726" width="1.7109375" style="17" customWidth="1"/>
    <col min="10727" max="10971" width="11.42578125" style="17"/>
    <col min="10972" max="10972" width="4.42578125" style="17" customWidth="1"/>
    <col min="10973" max="10973" width="11.42578125" style="17"/>
    <col min="10974" max="10974" width="17.5703125" style="17" customWidth="1"/>
    <col min="10975" max="10975" width="11.5703125" style="17" customWidth="1"/>
    <col min="10976" max="10979" width="11.42578125" style="17"/>
    <col min="10980" max="10980" width="22.5703125" style="17" customWidth="1"/>
    <col min="10981" max="10981" width="14" style="17" customWidth="1"/>
    <col min="10982" max="10982" width="1.7109375" style="17" customWidth="1"/>
    <col min="10983" max="11227" width="11.42578125" style="17"/>
    <col min="11228" max="11228" width="4.42578125" style="17" customWidth="1"/>
    <col min="11229" max="11229" width="11.42578125" style="17"/>
    <col min="11230" max="11230" width="17.5703125" style="17" customWidth="1"/>
    <col min="11231" max="11231" width="11.5703125" style="17" customWidth="1"/>
    <col min="11232" max="11235" width="11.42578125" style="17"/>
    <col min="11236" max="11236" width="22.5703125" style="17" customWidth="1"/>
    <col min="11237" max="11237" width="14" style="17" customWidth="1"/>
    <col min="11238" max="11238" width="1.7109375" style="17" customWidth="1"/>
    <col min="11239" max="11483" width="11.42578125" style="17"/>
    <col min="11484" max="11484" width="4.42578125" style="17" customWidth="1"/>
    <col min="11485" max="11485" width="11.42578125" style="17"/>
    <col min="11486" max="11486" width="17.5703125" style="17" customWidth="1"/>
    <col min="11487" max="11487" width="11.5703125" style="17" customWidth="1"/>
    <col min="11488" max="11491" width="11.42578125" style="17"/>
    <col min="11492" max="11492" width="22.5703125" style="17" customWidth="1"/>
    <col min="11493" max="11493" width="14" style="17" customWidth="1"/>
    <col min="11494" max="11494" width="1.7109375" style="17" customWidth="1"/>
    <col min="11495" max="11739" width="11.42578125" style="17"/>
    <col min="11740" max="11740" width="4.42578125" style="17" customWidth="1"/>
    <col min="11741" max="11741" width="11.42578125" style="17"/>
    <col min="11742" max="11742" width="17.5703125" style="17" customWidth="1"/>
    <col min="11743" max="11743" width="11.5703125" style="17" customWidth="1"/>
    <col min="11744" max="11747" width="11.42578125" style="17"/>
    <col min="11748" max="11748" width="22.5703125" style="17" customWidth="1"/>
    <col min="11749" max="11749" width="14" style="17" customWidth="1"/>
    <col min="11750" max="11750" width="1.7109375" style="17" customWidth="1"/>
    <col min="11751" max="11995" width="11.42578125" style="17"/>
    <col min="11996" max="11996" width="4.42578125" style="17" customWidth="1"/>
    <col min="11997" max="11997" width="11.42578125" style="17"/>
    <col min="11998" max="11998" width="17.5703125" style="17" customWidth="1"/>
    <col min="11999" max="11999" width="11.5703125" style="17" customWidth="1"/>
    <col min="12000" max="12003" width="11.42578125" style="17"/>
    <col min="12004" max="12004" width="22.5703125" style="17" customWidth="1"/>
    <col min="12005" max="12005" width="14" style="17" customWidth="1"/>
    <col min="12006" max="12006" width="1.7109375" style="17" customWidth="1"/>
    <col min="12007" max="12251" width="11.42578125" style="17"/>
    <col min="12252" max="12252" width="4.42578125" style="17" customWidth="1"/>
    <col min="12253" max="12253" width="11.42578125" style="17"/>
    <col min="12254" max="12254" width="17.5703125" style="17" customWidth="1"/>
    <col min="12255" max="12255" width="11.5703125" style="17" customWidth="1"/>
    <col min="12256" max="12259" width="11.42578125" style="17"/>
    <col min="12260" max="12260" width="22.5703125" style="17" customWidth="1"/>
    <col min="12261" max="12261" width="14" style="17" customWidth="1"/>
    <col min="12262" max="12262" width="1.7109375" style="17" customWidth="1"/>
    <col min="12263" max="12507" width="11.42578125" style="17"/>
    <col min="12508" max="12508" width="4.42578125" style="17" customWidth="1"/>
    <col min="12509" max="12509" width="11.42578125" style="17"/>
    <col min="12510" max="12510" width="17.5703125" style="17" customWidth="1"/>
    <col min="12511" max="12511" width="11.5703125" style="17" customWidth="1"/>
    <col min="12512" max="12515" width="11.42578125" style="17"/>
    <col min="12516" max="12516" width="22.5703125" style="17" customWidth="1"/>
    <col min="12517" max="12517" width="14" style="17" customWidth="1"/>
    <col min="12518" max="12518" width="1.7109375" style="17" customWidth="1"/>
    <col min="12519" max="12763" width="11.42578125" style="17"/>
    <col min="12764" max="12764" width="4.42578125" style="17" customWidth="1"/>
    <col min="12765" max="12765" width="11.42578125" style="17"/>
    <col min="12766" max="12766" width="17.5703125" style="17" customWidth="1"/>
    <col min="12767" max="12767" width="11.5703125" style="17" customWidth="1"/>
    <col min="12768" max="12771" width="11.42578125" style="17"/>
    <col min="12772" max="12772" width="22.5703125" style="17" customWidth="1"/>
    <col min="12773" max="12773" width="14" style="17" customWidth="1"/>
    <col min="12774" max="12774" width="1.7109375" style="17" customWidth="1"/>
    <col min="12775" max="13019" width="11.42578125" style="17"/>
    <col min="13020" max="13020" width="4.42578125" style="17" customWidth="1"/>
    <col min="13021" max="13021" width="11.42578125" style="17"/>
    <col min="13022" max="13022" width="17.5703125" style="17" customWidth="1"/>
    <col min="13023" max="13023" width="11.5703125" style="17" customWidth="1"/>
    <col min="13024" max="13027" width="11.42578125" style="17"/>
    <col min="13028" max="13028" width="22.5703125" style="17" customWidth="1"/>
    <col min="13029" max="13029" width="14" style="17" customWidth="1"/>
    <col min="13030" max="13030" width="1.7109375" style="17" customWidth="1"/>
    <col min="13031" max="13275" width="11.42578125" style="17"/>
    <col min="13276" max="13276" width="4.42578125" style="17" customWidth="1"/>
    <col min="13277" max="13277" width="11.42578125" style="17"/>
    <col min="13278" max="13278" width="17.5703125" style="17" customWidth="1"/>
    <col min="13279" max="13279" width="11.5703125" style="17" customWidth="1"/>
    <col min="13280" max="13283" width="11.42578125" style="17"/>
    <col min="13284" max="13284" width="22.5703125" style="17" customWidth="1"/>
    <col min="13285" max="13285" width="14" style="17" customWidth="1"/>
    <col min="13286" max="13286" width="1.7109375" style="17" customWidth="1"/>
    <col min="13287" max="13531" width="11.42578125" style="17"/>
    <col min="13532" max="13532" width="4.42578125" style="17" customWidth="1"/>
    <col min="13533" max="13533" width="11.42578125" style="17"/>
    <col min="13534" max="13534" width="17.5703125" style="17" customWidth="1"/>
    <col min="13535" max="13535" width="11.5703125" style="17" customWidth="1"/>
    <col min="13536" max="13539" width="11.42578125" style="17"/>
    <col min="13540" max="13540" width="22.5703125" style="17" customWidth="1"/>
    <col min="13541" max="13541" width="14" style="17" customWidth="1"/>
    <col min="13542" max="13542" width="1.7109375" style="17" customWidth="1"/>
    <col min="13543" max="13787" width="11.42578125" style="17"/>
    <col min="13788" max="13788" width="4.42578125" style="17" customWidth="1"/>
    <col min="13789" max="13789" width="11.42578125" style="17"/>
    <col min="13790" max="13790" width="17.5703125" style="17" customWidth="1"/>
    <col min="13791" max="13791" width="11.5703125" style="17" customWidth="1"/>
    <col min="13792" max="13795" width="11.42578125" style="17"/>
    <col min="13796" max="13796" width="22.5703125" style="17" customWidth="1"/>
    <col min="13797" max="13797" width="14" style="17" customWidth="1"/>
    <col min="13798" max="13798" width="1.7109375" style="17" customWidth="1"/>
    <col min="13799" max="14043" width="11.42578125" style="17"/>
    <col min="14044" max="14044" width="4.42578125" style="17" customWidth="1"/>
    <col min="14045" max="14045" width="11.42578125" style="17"/>
    <col min="14046" max="14046" width="17.5703125" style="17" customWidth="1"/>
    <col min="14047" max="14047" width="11.5703125" style="17" customWidth="1"/>
    <col min="14048" max="14051" width="11.42578125" style="17"/>
    <col min="14052" max="14052" width="22.5703125" style="17" customWidth="1"/>
    <col min="14053" max="14053" width="14" style="17" customWidth="1"/>
    <col min="14054" max="14054" width="1.7109375" style="17" customWidth="1"/>
    <col min="14055" max="14299" width="11.42578125" style="17"/>
    <col min="14300" max="14300" width="4.42578125" style="17" customWidth="1"/>
    <col min="14301" max="14301" width="11.42578125" style="17"/>
    <col min="14302" max="14302" width="17.5703125" style="17" customWidth="1"/>
    <col min="14303" max="14303" width="11.5703125" style="17" customWidth="1"/>
    <col min="14304" max="14307" width="11.42578125" style="17"/>
    <col min="14308" max="14308" width="22.5703125" style="17" customWidth="1"/>
    <col min="14309" max="14309" width="14" style="17" customWidth="1"/>
    <col min="14310" max="14310" width="1.7109375" style="17" customWidth="1"/>
    <col min="14311" max="14555" width="11.42578125" style="17"/>
    <col min="14556" max="14556" width="4.42578125" style="17" customWidth="1"/>
    <col min="14557" max="14557" width="11.42578125" style="17"/>
    <col min="14558" max="14558" width="17.5703125" style="17" customWidth="1"/>
    <col min="14559" max="14559" width="11.5703125" style="17" customWidth="1"/>
    <col min="14560" max="14563" width="11.42578125" style="17"/>
    <col min="14564" max="14564" width="22.5703125" style="17" customWidth="1"/>
    <col min="14565" max="14565" width="14" style="17" customWidth="1"/>
    <col min="14566" max="14566" width="1.7109375" style="17" customWidth="1"/>
    <col min="14567" max="14811" width="11.42578125" style="17"/>
    <col min="14812" max="14812" width="4.42578125" style="17" customWidth="1"/>
    <col min="14813" max="14813" width="11.42578125" style="17"/>
    <col min="14814" max="14814" width="17.5703125" style="17" customWidth="1"/>
    <col min="14815" max="14815" width="11.5703125" style="17" customWidth="1"/>
    <col min="14816" max="14819" width="11.42578125" style="17"/>
    <col min="14820" max="14820" width="22.5703125" style="17" customWidth="1"/>
    <col min="14821" max="14821" width="14" style="17" customWidth="1"/>
    <col min="14822" max="14822" width="1.7109375" style="17" customWidth="1"/>
    <col min="14823" max="15067" width="11.42578125" style="17"/>
    <col min="15068" max="15068" width="4.42578125" style="17" customWidth="1"/>
    <col min="15069" max="15069" width="11.42578125" style="17"/>
    <col min="15070" max="15070" width="17.5703125" style="17" customWidth="1"/>
    <col min="15071" max="15071" width="11.5703125" style="17" customWidth="1"/>
    <col min="15072" max="15075" width="11.42578125" style="17"/>
    <col min="15076" max="15076" width="22.5703125" style="17" customWidth="1"/>
    <col min="15077" max="15077" width="14" style="17" customWidth="1"/>
    <col min="15078" max="15078" width="1.7109375" style="17" customWidth="1"/>
    <col min="15079" max="15323" width="11.42578125" style="17"/>
    <col min="15324" max="15324" width="4.42578125" style="17" customWidth="1"/>
    <col min="15325" max="15325" width="11.42578125" style="17"/>
    <col min="15326" max="15326" width="17.5703125" style="17" customWidth="1"/>
    <col min="15327" max="15327" width="11.5703125" style="17" customWidth="1"/>
    <col min="15328" max="15331" width="11.42578125" style="17"/>
    <col min="15332" max="15332" width="22.5703125" style="17" customWidth="1"/>
    <col min="15333" max="15333" width="14" style="17" customWidth="1"/>
    <col min="15334" max="15334" width="1.7109375" style="17" customWidth="1"/>
    <col min="15335" max="15579" width="11.42578125" style="17"/>
    <col min="15580" max="15580" width="4.42578125" style="17" customWidth="1"/>
    <col min="15581" max="15581" width="11.42578125" style="17"/>
    <col min="15582" max="15582" width="17.5703125" style="17" customWidth="1"/>
    <col min="15583" max="15583" width="11.5703125" style="17" customWidth="1"/>
    <col min="15584" max="15587" width="11.42578125" style="17"/>
    <col min="15588" max="15588" width="22.5703125" style="17" customWidth="1"/>
    <col min="15589" max="15589" width="14" style="17" customWidth="1"/>
    <col min="15590" max="15590" width="1.7109375" style="17" customWidth="1"/>
    <col min="15591" max="15835" width="11.42578125" style="17"/>
    <col min="15836" max="15836" width="4.42578125" style="17" customWidth="1"/>
    <col min="15837" max="15837" width="11.42578125" style="17"/>
    <col min="15838" max="15838" width="17.5703125" style="17" customWidth="1"/>
    <col min="15839" max="15839" width="11.5703125" style="17" customWidth="1"/>
    <col min="15840" max="15843" width="11.42578125" style="17"/>
    <col min="15844" max="15844" width="22.5703125" style="17" customWidth="1"/>
    <col min="15845" max="15845" width="14" style="17" customWidth="1"/>
    <col min="15846" max="15846" width="1.7109375" style="17" customWidth="1"/>
    <col min="15847" max="16091" width="11.42578125" style="17"/>
    <col min="16092" max="16092" width="4.42578125" style="17" customWidth="1"/>
    <col min="16093" max="16093" width="11.42578125" style="17"/>
    <col min="16094" max="16094" width="17.5703125" style="17" customWidth="1"/>
    <col min="16095" max="16095" width="11.5703125" style="17" customWidth="1"/>
    <col min="16096" max="16099" width="11.42578125" style="17"/>
    <col min="16100" max="16100" width="22.5703125" style="17" customWidth="1"/>
    <col min="16101" max="16101" width="21.5703125" style="17" bestFit="1" customWidth="1"/>
    <col min="16102" max="16102" width="1.7109375" style="17" customWidth="1"/>
    <col min="16103" max="16384" width="11.42578125" style="17"/>
  </cols>
  <sheetData>
    <row r="1" spans="2:10" ht="18" customHeight="1" thickBot="1" x14ac:dyDescent="0.25"/>
    <row r="2" spans="2:10" ht="35.25" customHeight="1" thickBot="1" x14ac:dyDescent="0.25">
      <c r="B2" s="64"/>
      <c r="C2" s="65"/>
      <c r="D2" s="66" t="s">
        <v>236</v>
      </c>
      <c r="E2" s="67"/>
      <c r="F2" s="67"/>
      <c r="G2" s="67"/>
      <c r="H2" s="67"/>
      <c r="I2" s="68"/>
      <c r="J2" s="69" t="s">
        <v>237</v>
      </c>
    </row>
    <row r="3" spans="2:10" ht="41.25" customHeight="1" thickBot="1" x14ac:dyDescent="0.25">
      <c r="B3" s="70"/>
      <c r="C3" s="71"/>
      <c r="D3" s="72" t="s">
        <v>238</v>
      </c>
      <c r="E3" s="73"/>
      <c r="F3" s="73"/>
      <c r="G3" s="73"/>
      <c r="H3" s="73"/>
      <c r="I3" s="74"/>
      <c r="J3" s="75" t="s">
        <v>239</v>
      </c>
    </row>
    <row r="4" spans="2:10" x14ac:dyDescent="0.2">
      <c r="B4" s="36"/>
      <c r="J4" s="37"/>
    </row>
    <row r="5" spans="2:10" x14ac:dyDescent="0.2">
      <c r="B5" s="36"/>
      <c r="J5" s="37"/>
    </row>
    <row r="6" spans="2:10" x14ac:dyDescent="0.2">
      <c r="B6" s="36"/>
      <c r="C6" s="38" t="s">
        <v>233</v>
      </c>
      <c r="D6" s="76"/>
      <c r="E6" s="39"/>
      <c r="J6" s="37"/>
    </row>
    <row r="7" spans="2:10" x14ac:dyDescent="0.2">
      <c r="B7" s="36"/>
      <c r="J7" s="37"/>
    </row>
    <row r="8" spans="2:10" x14ac:dyDescent="0.2">
      <c r="B8" s="36"/>
      <c r="C8" s="38" t="s">
        <v>210</v>
      </c>
      <c r="J8" s="37"/>
    </row>
    <row r="9" spans="2:10" x14ac:dyDescent="0.2">
      <c r="B9" s="36"/>
      <c r="C9" s="38" t="s">
        <v>211</v>
      </c>
      <c r="J9" s="37"/>
    </row>
    <row r="10" spans="2:10" x14ac:dyDescent="0.2">
      <c r="B10" s="36"/>
      <c r="J10" s="37"/>
    </row>
    <row r="11" spans="2:10" x14ac:dyDescent="0.2">
      <c r="B11" s="36"/>
      <c r="C11" s="17" t="s">
        <v>240</v>
      </c>
      <c r="J11" s="37"/>
    </row>
    <row r="12" spans="2:10" x14ac:dyDescent="0.2">
      <c r="B12" s="36"/>
      <c r="C12" s="40"/>
      <c r="J12" s="37"/>
    </row>
    <row r="13" spans="2:10" x14ac:dyDescent="0.2">
      <c r="B13" s="36"/>
      <c r="C13" s="77" t="s">
        <v>246</v>
      </c>
      <c r="D13" s="39"/>
      <c r="H13" s="41" t="s">
        <v>212</v>
      </c>
      <c r="I13" s="41" t="s">
        <v>213</v>
      </c>
      <c r="J13" s="37"/>
    </row>
    <row r="14" spans="2:10" x14ac:dyDescent="0.2">
      <c r="B14" s="36"/>
      <c r="C14" s="38" t="s">
        <v>214</v>
      </c>
      <c r="D14" s="38"/>
      <c r="E14" s="38"/>
      <c r="F14" s="38"/>
      <c r="H14" s="78">
        <v>21</v>
      </c>
      <c r="I14" s="79">
        <v>27922651</v>
      </c>
      <c r="J14" s="37"/>
    </row>
    <row r="15" spans="2:10" x14ac:dyDescent="0.2">
      <c r="B15" s="36"/>
      <c r="C15" s="17" t="s">
        <v>215</v>
      </c>
      <c r="H15" s="80">
        <v>0</v>
      </c>
      <c r="I15" s="81">
        <v>0</v>
      </c>
      <c r="J15" s="37"/>
    </row>
    <row r="16" spans="2:10" x14ac:dyDescent="0.2">
      <c r="B16" s="36"/>
      <c r="C16" s="17" t="s">
        <v>216</v>
      </c>
      <c r="H16" s="80">
        <v>5</v>
      </c>
      <c r="I16" s="81">
        <v>7122477</v>
      </c>
      <c r="J16" s="37"/>
    </row>
    <row r="17" spans="2:10" x14ac:dyDescent="0.2">
      <c r="B17" s="36"/>
      <c r="C17" s="17" t="s">
        <v>217</v>
      </c>
      <c r="H17" s="80">
        <v>15</v>
      </c>
      <c r="I17" s="81">
        <v>16954088</v>
      </c>
      <c r="J17" s="37"/>
    </row>
    <row r="18" spans="2:10" x14ac:dyDescent="0.2">
      <c r="B18" s="36"/>
      <c r="C18" s="17" t="s">
        <v>241</v>
      </c>
      <c r="H18" s="80">
        <v>0</v>
      </c>
      <c r="I18" s="81">
        <v>0</v>
      </c>
      <c r="J18" s="37"/>
    </row>
    <row r="19" spans="2:10" x14ac:dyDescent="0.2">
      <c r="B19" s="36"/>
      <c r="C19" s="17" t="s">
        <v>242</v>
      </c>
      <c r="H19" s="82">
        <v>1</v>
      </c>
      <c r="I19" s="83">
        <v>3846086</v>
      </c>
      <c r="J19" s="37"/>
    </row>
    <row r="20" spans="2:10" x14ac:dyDescent="0.2">
      <c r="B20" s="36"/>
      <c r="C20" s="38" t="s">
        <v>243</v>
      </c>
      <c r="D20" s="38"/>
      <c r="E20" s="38"/>
      <c r="F20" s="38"/>
      <c r="H20" s="80">
        <f>SUM(H15:H19)</f>
        <v>21</v>
      </c>
      <c r="I20" s="79">
        <f>(I15+I16+I17+I18+I19)</f>
        <v>27922651</v>
      </c>
      <c r="J20" s="37"/>
    </row>
    <row r="21" spans="2:10" ht="13.5" thickBot="1" x14ac:dyDescent="0.25">
      <c r="B21" s="36"/>
      <c r="C21" s="38"/>
      <c r="D21" s="38"/>
      <c r="H21" s="84"/>
      <c r="I21" s="85"/>
      <c r="J21" s="37"/>
    </row>
    <row r="22" spans="2:10" ht="13.5" thickTop="1" x14ac:dyDescent="0.2">
      <c r="B22" s="36"/>
      <c r="C22" s="38"/>
      <c r="D22" s="38"/>
      <c r="H22" s="53"/>
      <c r="I22" s="45"/>
      <c r="J22" s="37"/>
    </row>
    <row r="23" spans="2:10" x14ac:dyDescent="0.2">
      <c r="B23" s="36"/>
      <c r="G23" s="53"/>
      <c r="H23" s="53"/>
      <c r="I23" s="53"/>
      <c r="J23" s="37"/>
    </row>
    <row r="24" spans="2:10" ht="13.5" thickBot="1" x14ac:dyDescent="0.25">
      <c r="B24" s="36"/>
      <c r="C24" s="55"/>
      <c r="D24" s="55"/>
      <c r="G24" s="55"/>
      <c r="H24" s="55"/>
      <c r="I24" s="53"/>
      <c r="J24" s="37"/>
    </row>
    <row r="25" spans="2:10" x14ac:dyDescent="0.2">
      <c r="B25" s="36"/>
      <c r="C25" s="53" t="s">
        <v>244</v>
      </c>
      <c r="D25" s="53"/>
      <c r="G25" s="53" t="s">
        <v>245</v>
      </c>
      <c r="H25" s="53"/>
      <c r="I25" s="53"/>
      <c r="J25" s="37"/>
    </row>
    <row r="26" spans="2:10" ht="18.75" customHeight="1" thickBot="1" x14ac:dyDescent="0.25">
      <c r="B26" s="57"/>
      <c r="C26" s="58"/>
      <c r="D26" s="58"/>
      <c r="E26" s="58"/>
      <c r="F26" s="58"/>
      <c r="G26" s="55"/>
      <c r="H26" s="55"/>
      <c r="I26" s="55"/>
      <c r="J26" s="59"/>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2023-06-29T18:46:03Z</dcterms:modified>
</cp:coreProperties>
</file>