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891901296 ESE SANTA LUCIA EL DOVIO\"/>
    </mc:Choice>
  </mc:AlternateContent>
  <bookViews>
    <workbookView xWindow="0" yWindow="0" windowWidth="20490" windowHeight="7455" activeTab="4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FACTURA'!$A$2:$AP$27</definedName>
  </definedNames>
  <calcPr calcId="152511"/>
  <pivotCaches>
    <pivotCache cacheId="5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I31" i="4" s="1"/>
  <c r="H24" i="4"/>
  <c r="H31" i="4" s="1"/>
  <c r="K1" i="2"/>
  <c r="J1" i="2"/>
  <c r="H2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<sst xmlns="http://schemas.openxmlformats.org/spreadsheetml/2006/main" count="385" uniqueCount="156">
  <si>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</si>
  <si>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</si>
  <si>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</si>
  <si>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</si>
  <si>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</si>
  <si>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</si>
  <si>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</si>
  <si>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</si>
  <si>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</si>
  <si>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</si>
  <si>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</si>
  <si>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SANTA LUCIA</t>
  </si>
  <si>
    <t>FV</t>
  </si>
  <si>
    <t>EL DOVIO</t>
  </si>
  <si>
    <t>EVENTO</t>
  </si>
  <si>
    <t>VALOR TOTAL ….....................................................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</si>
  <si>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</si>
  <si>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</si>
  <si>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</si>
  <si>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</si>
  <si>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</si>
  <si>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</si>
  <si>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</si>
  <si>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</si>
  <si>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</si>
  <si>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</si>
  <si>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</si>
  <si>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</si>
  <si>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</si>
  <si>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</si>
  <si>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</si>
  <si>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</si>
  <si>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</si>
  <si>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</si>
  <si>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</si>
  <si>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</si>
  <si>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</si>
  <si>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</si>
  <si>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</si>
  <si>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</si>
  <si>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</si>
  <si>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</si>
  <si>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</si>
  <si>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</si>
  <si>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</si>
  <si>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</si>
  <si>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</si>
  <si>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</si>
  <si>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</si>
  <si>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</si>
  <si>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</si>
  <si>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</si>
  <si>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</si>
  <si>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</si>
  <si>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</si>
  <si>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</si>
  <si>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</si>
  <si>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FACTURA</t>
  </si>
  <si>
    <t>FV_579</t>
  </si>
  <si>
    <t>FV_1161</t>
  </si>
  <si>
    <t>FV_6648</t>
  </si>
  <si>
    <t>FV_16862</t>
  </si>
  <si>
    <t>FV_42054</t>
  </si>
  <si>
    <t>FV_46987</t>
  </si>
  <si>
    <t>FV_51825</t>
  </si>
  <si>
    <t>FV_104729</t>
  </si>
  <si>
    <t>FV_104872</t>
  </si>
  <si>
    <t>FV_197882</t>
  </si>
  <si>
    <t>FV_352960</t>
  </si>
  <si>
    <t>FV_356769</t>
  </si>
  <si>
    <t>FV_371982</t>
  </si>
  <si>
    <t>FV_377553</t>
  </si>
  <si>
    <t>FV_382521</t>
  </si>
  <si>
    <t>FV_387845</t>
  </si>
  <si>
    <t>FV_407666</t>
  </si>
  <si>
    <t>FV_409391</t>
  </si>
  <si>
    <t>FV_414985</t>
  </si>
  <si>
    <t>FV_419514</t>
  </si>
  <si>
    <t>FV_427673</t>
  </si>
  <si>
    <t>FV_591789</t>
  </si>
  <si>
    <t>FV_609881</t>
  </si>
  <si>
    <t>FV_619301</t>
  </si>
  <si>
    <t>FV_622930</t>
  </si>
  <si>
    <t>LLAVE</t>
  </si>
  <si>
    <t>891901296_FV_579</t>
  </si>
  <si>
    <t>891901296_FV_1161</t>
  </si>
  <si>
    <t>891901296_FV_6648</t>
  </si>
  <si>
    <t>891901296_FV_16862</t>
  </si>
  <si>
    <t>891901296_FV_42054</t>
  </si>
  <si>
    <t>891901296_FV_46987</t>
  </si>
  <si>
    <t>891901296_FV_51825</t>
  </si>
  <si>
    <t>891901296_FV_104729</t>
  </si>
  <si>
    <t>891901296_FV_104872</t>
  </si>
  <si>
    <t>891901296_FV_197882</t>
  </si>
  <si>
    <t>891901296_FV_352960</t>
  </si>
  <si>
    <t>891901296_FV_356769</t>
  </si>
  <si>
    <t>891901296_FV_371982</t>
  </si>
  <si>
    <t>891901296_FV_377553</t>
  </si>
  <si>
    <t>891901296_FV_382521</t>
  </si>
  <si>
    <t>891901296_FV_387845</t>
  </si>
  <si>
    <t>891901296_FV_407666</t>
  </si>
  <si>
    <t>891901296_FV_409391</t>
  </si>
  <si>
    <t>891901296_FV_414985</t>
  </si>
  <si>
    <t>891901296_FV_419514</t>
  </si>
  <si>
    <t>891901296_FV_427673</t>
  </si>
  <si>
    <t>891901296_FV_591789</t>
  </si>
  <si>
    <t>891901296_FV_609881</t>
  </si>
  <si>
    <t>891901296_FV_619301</t>
  </si>
  <si>
    <t>891901296_FV_622930</t>
  </si>
  <si>
    <t>Total general</t>
  </si>
  <si>
    <t>FACTURA NO RADICADA</t>
  </si>
  <si>
    <t xml:space="preserve"> TIPIFICACION </t>
  </si>
  <si>
    <t xml:space="preserve"> CANT FACT</t>
  </si>
  <si>
    <t xml:space="preserve"> SALDO FACT IPS</t>
  </si>
  <si>
    <t>FOR-CSA-018</t>
  </si>
  <si>
    <t>HOJA 1 DE 2</t>
  </si>
  <si>
    <t>RESUMEN DE CARTERA REVISADA POR LA EPS</t>
  </si>
  <si>
    <t>VERSION 1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</si>
  <si>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</si>
  <si>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</si>
  <si>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</si>
  <si>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</si>
  <si>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</si>
  <si>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</si>
  <si>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>GLOSA POR CONCILIAR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</si>
  <si>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</si>
  <si>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</si>
  <si>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</si>
  <si>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</si>
  <si>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</si>
  <si>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</si>
  <si>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</si>
  <si>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</si>
  <si>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</si>
  <si>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</si>
  <si>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</si>
  <si>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</si>
  <si>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</si>
  <si>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</si>
  <si>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</si>
  <si>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</si>
  <si>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</si>
  <si>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</si>
  <si>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</si>
  <si>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</si>
  <si>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</si>
  <si>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</si>
  <si>
    <t>Señores : HOSPITAL SANTA LUCIA EL DOVIO</t>
  </si>
  <si>
    <t>NIT: 891901296</t>
  </si>
  <si>
    <t>A continuacion me permito remitir nuestra respuesta al estado de cartera presentado en la fecha: 25/05/2023</t>
  </si>
  <si>
    <t>Cartera - HOSPITAL SANTA LUCIA EL DOVIO</t>
  </si>
  <si>
    <t>NOTA:IPS INFORMA QUE AL MOMENTO DE ENVIAR ESTADO DE CARTERA LA INFORMACION SE ENVIO A LA EPS</t>
  </si>
  <si>
    <t xml:space="preserve">ERRADAMENTE POR TEMAS DE PREFIJO DE LA FACTURA. </t>
  </si>
  <si>
    <t>PATRICIA ARISTIZABAL</t>
  </si>
  <si>
    <t>ESTADO EPS 13/06/2023</t>
  </si>
  <si>
    <t>SANTIAGO DE CALI , JUNIO 13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</si>
</sst>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8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1" fillId="0" borderId="1" xfId="1" applyNumberFormat="1" applyFont="1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7" fillId="0" borderId="9" xfId="2" applyNumberFormat="1" applyFont="1" applyBorder="1"/>
    <xf numFmtId="166" fontId="6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7" fillId="0" borderId="5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167" fontId="6" fillId="0" borderId="0" xfId="2" applyNumberFormat="1" applyFont="1"/>
    <xf numFmtId="0" fontId="6" fillId="2" borderId="0" xfId="2" applyFont="1" applyFill="1"/>
    <xf numFmtId="164" fontId="7" fillId="0" borderId="0" xfId="1" applyNumberFormat="1" applyFont="1"/>
    <xf numFmtId="168" fontId="7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68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8" xfId="2" applyFont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74085</xdr:colOff>
      <xdr:row>35</xdr:row>
      <xdr:rowOff>74084</xdr:rowOff>
    </xdr:from>
    <xdr:to>
      <xdr:col>8</xdr:col>
      <xdr:colOff>211669</xdr:colOff>
      <xdr:row>37</xdr:row>
      <xdr:rowOff>81970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75668" y="5386917"/>
          <a:ext cx="1598084" cy="3253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81.864942708336" createdVersion="5" refreshedVersion="5" minRefreshableVersion="3" recordCount="25">
  <cacheSource type="worksheet">
    <worksheetSource ref="A2:AP27" sheet="ESTADO DE CADA FACTURA"/>
  </cacheSource>
  <cacheFields count="42">
    <cacheField name="NIT_IPS" numFmtId="0">
      <sharedItems containsSemiMixedTypes="0" containsString="0" containsNumber="1" containsInteger="1" minValue="891901296" maxValue="89190129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579" maxValue="622930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5-01-18T00:00:00" maxDate="2023-04-22T00:00:00"/>
    </cacheField>
    <cacheField name="VALOR_FACT_IPS" numFmtId="164">
      <sharedItems containsSemiMixedTypes="0" containsString="0" containsNumber="1" containsInteger="1" minValue="21400" maxValue="638666"/>
    </cacheField>
    <cacheField name="SALDO_FACT_IPS" numFmtId="164">
      <sharedItems containsSemiMixedTypes="0" containsString="0" containsNumber="1" containsInteger="1" minValue="19200" maxValue="638666"/>
    </cacheField>
    <cacheField name="OBSERVACION_SASS" numFmtId="0">
      <sharedItems/>
    </cacheField>
    <cacheField name="ESTADO EPS 31/05/2023" numFmtId="0">
      <sharedItems containsBlank="1" count="2">
        <s v="FACTURA NO RADICADA"/>
        <m u="1"/>
      </sharedItems>
    </cacheField>
    <cacheField name="VALIDACION_ALFA_FACT" numFmtId="0">
      <sharedItems/>
    </cacheField>
    <cacheField name="VALOR_RADICADO_FACT" numFmtId="0">
      <sharedItems containsNonDate="0" containsString="0" containsBlank="1"/>
    </cacheField>
    <cacheField name="VALOR_NOTA_CREDITO" numFmtId="0">
      <sharedItems containsNonDate="0" containsString="0" containsBlank="1"/>
    </cacheField>
    <cacheField name="VALOR_NOTA_DEBITO" numFmtId="0">
      <sharedItems containsNonDate="0" containsString="0" containsBlank="1"/>
    </cacheField>
    <cacheField name="VALOR_DESCCOMERCIAL" numFmtId="0">
      <sharedItems containsNonDate="0" containsString="0" containsBlank="1"/>
    </cacheField>
    <cacheField name="VALOR_GLOSA_ACEPTDA" numFmtId="0">
      <sharedItems containsNonDate="0" containsString="0" containsBlank="1"/>
    </cacheField>
    <cacheField name="VALOR_GLOSA_DV" numFmtId="0">
      <sharedItems containsNonDate="0" containsString="0" containsBlank="1"/>
    </cacheField>
    <cacheField name="VALOR_CRUZADO_SASS" numFmtId="0">
      <sharedItems containsNonDate="0" containsString="0" containsBlank="1"/>
    </cacheField>
    <cacheField name="SALDO_SASS" numFmtId="0">
      <sharedItems containsNonDate="0" containsString="0" containsBlank="1"/>
    </cacheField>
    <cacheField name="VALO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OBSERVACION_GLOSA_DV" numFmtId="0">
      <sharedItems containsNonDate="0" containsString="0" containsBlank="1"/>
    </cacheField>
    <cacheField name="FECHA_RAD_IPS" numFmtId="14">
      <sharedItems containsSemiMixedTypes="0" containsNonDate="0" containsDate="1" containsString="0" minDate="2015-01-18T00:00:00" maxDate="2023-04-22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891901296"/>
    <s v="HOSPITAL SANTA LUCIA"/>
    <s v="FV"/>
    <n v="579"/>
    <m/>
    <m/>
    <s v="FV_579"/>
    <s v="891901296_FV_579"/>
    <d v="2016-01-06T00:00:00"/>
    <n v="48000"/>
    <n v="48000"/>
    <s v="A)Factura no radicada en ERP"/>
    <x v="0"/>
    <s v="no_cruza"/>
    <m/>
    <m/>
    <m/>
    <m/>
    <m/>
    <m/>
    <m/>
    <m/>
    <m/>
    <m/>
    <m/>
    <m/>
    <m/>
    <m/>
    <m/>
    <m/>
    <d v="2016-01-06T00:00:00"/>
    <m/>
    <m/>
    <m/>
    <m/>
    <m/>
    <m/>
    <m/>
    <m/>
    <m/>
    <m/>
    <d v="2023-05-31T00:00:00"/>
  </r>
  <r>
    <n v="891901296"/>
    <s v="HOSPITAL SANTA LUCIA"/>
    <s v="FV"/>
    <n v="1161"/>
    <m/>
    <m/>
    <s v="FV_1161"/>
    <s v="891901296_FV_1161"/>
    <d v="2016-01-08T00:00:00"/>
    <n v="21400"/>
    <n v="19260"/>
    <s v="A)Factura no radicada en ERP"/>
    <x v="0"/>
    <s v="no_cruza"/>
    <m/>
    <m/>
    <m/>
    <m/>
    <m/>
    <m/>
    <m/>
    <m/>
    <m/>
    <m/>
    <m/>
    <m/>
    <m/>
    <m/>
    <m/>
    <m/>
    <d v="2016-01-08T00:00:00"/>
    <m/>
    <m/>
    <m/>
    <m/>
    <m/>
    <m/>
    <m/>
    <m/>
    <m/>
    <m/>
    <d v="2023-05-31T00:00:00"/>
  </r>
  <r>
    <n v="891901296"/>
    <s v="HOSPITAL SANTA LUCIA"/>
    <s v="FV"/>
    <n v="6648"/>
    <m/>
    <m/>
    <s v="FV_6648"/>
    <s v="891901296_FV_6648"/>
    <d v="2016-01-31T00:00:00"/>
    <n v="66857"/>
    <n v="66857"/>
    <s v="A)Factura no radicada en ERP"/>
    <x v="0"/>
    <s v="no_cruza"/>
    <m/>
    <m/>
    <m/>
    <m/>
    <m/>
    <m/>
    <m/>
    <m/>
    <m/>
    <m/>
    <m/>
    <m/>
    <m/>
    <m/>
    <m/>
    <m/>
    <d v="2016-01-31T00:00:00"/>
    <m/>
    <m/>
    <m/>
    <m/>
    <m/>
    <m/>
    <m/>
    <m/>
    <m/>
    <m/>
    <d v="2023-05-31T00:00:00"/>
  </r>
  <r>
    <n v="891901296"/>
    <s v="HOSPITAL SANTA LUCIA"/>
    <s v="FV"/>
    <n v="16862"/>
    <m/>
    <m/>
    <s v="FV_16862"/>
    <s v="891901296_FV_16862"/>
    <d v="2017-07-01T00:00:00"/>
    <n v="32210"/>
    <n v="29310"/>
    <s v="A)Factura no radicada en ERP"/>
    <x v="0"/>
    <s v="no_cruza"/>
    <m/>
    <m/>
    <m/>
    <m/>
    <m/>
    <m/>
    <m/>
    <m/>
    <m/>
    <m/>
    <m/>
    <m/>
    <m/>
    <m/>
    <m/>
    <m/>
    <d v="2017-07-01T00:00:00"/>
    <m/>
    <m/>
    <m/>
    <m/>
    <m/>
    <m/>
    <m/>
    <m/>
    <m/>
    <m/>
    <d v="2023-05-31T00:00:00"/>
  </r>
  <r>
    <n v="891901296"/>
    <s v="HOSPITAL SANTA LUCIA"/>
    <s v="FV"/>
    <n v="42054"/>
    <m/>
    <m/>
    <s v="FV_42054"/>
    <s v="891901296_FV_42054"/>
    <d v="2016-06-19T00:00:00"/>
    <n v="45300"/>
    <n v="45300"/>
    <s v="A)Factura no radicada en ERP"/>
    <x v="0"/>
    <s v="no_cruza"/>
    <m/>
    <m/>
    <m/>
    <m/>
    <m/>
    <m/>
    <m/>
    <m/>
    <m/>
    <m/>
    <m/>
    <m/>
    <m/>
    <m/>
    <m/>
    <m/>
    <d v="2016-06-19T00:00:00"/>
    <m/>
    <m/>
    <m/>
    <m/>
    <m/>
    <m/>
    <m/>
    <m/>
    <m/>
    <m/>
    <d v="2023-05-31T00:00:00"/>
  </r>
  <r>
    <n v="891901296"/>
    <s v="HOSPITAL SANTA LUCIA"/>
    <s v="FV"/>
    <n v="46987"/>
    <m/>
    <m/>
    <s v="FV_46987"/>
    <s v="891901296_FV_46987"/>
    <d v="2016-07-08T00:00:00"/>
    <n v="87400"/>
    <n v="87400"/>
    <s v="A)Factura no radicada en ERP"/>
    <x v="0"/>
    <s v="no_cruza"/>
    <m/>
    <m/>
    <m/>
    <m/>
    <m/>
    <m/>
    <m/>
    <m/>
    <m/>
    <m/>
    <m/>
    <m/>
    <m/>
    <m/>
    <m/>
    <m/>
    <d v="2016-07-08T00:00:00"/>
    <m/>
    <m/>
    <m/>
    <m/>
    <m/>
    <m/>
    <m/>
    <m/>
    <m/>
    <m/>
    <d v="2023-05-31T00:00:00"/>
  </r>
  <r>
    <n v="891901296"/>
    <s v="HOSPITAL SANTA LUCIA"/>
    <s v="FV"/>
    <n v="51825"/>
    <m/>
    <m/>
    <s v="FV_51825"/>
    <s v="891901296_FV_51825"/>
    <d v="2016-07-29T00:00:00"/>
    <n v="49700"/>
    <n v="49700"/>
    <s v="A)Factura no radicada en ERP"/>
    <x v="0"/>
    <s v="no_cruza"/>
    <m/>
    <m/>
    <m/>
    <m/>
    <m/>
    <m/>
    <m/>
    <m/>
    <m/>
    <m/>
    <m/>
    <m/>
    <m/>
    <m/>
    <m/>
    <m/>
    <d v="2016-07-29T00:00:00"/>
    <m/>
    <m/>
    <m/>
    <m/>
    <m/>
    <m/>
    <m/>
    <m/>
    <m/>
    <m/>
    <d v="2023-05-31T00:00:00"/>
  </r>
  <r>
    <n v="891901296"/>
    <s v="HOSPITAL SANTA LUCIA"/>
    <s v="FV"/>
    <n v="104729"/>
    <m/>
    <m/>
    <s v="FV_104729"/>
    <s v="891901296_FV_104729"/>
    <d v="2017-03-21T00:00:00"/>
    <n v="29500"/>
    <n v="26600"/>
    <s v="A)Factura no radicada en ERP"/>
    <x v="0"/>
    <s v="no_cruza"/>
    <m/>
    <m/>
    <m/>
    <m/>
    <m/>
    <m/>
    <m/>
    <m/>
    <m/>
    <m/>
    <m/>
    <m/>
    <m/>
    <m/>
    <m/>
    <m/>
    <d v="2017-03-21T00:00:00"/>
    <m/>
    <m/>
    <m/>
    <m/>
    <m/>
    <m/>
    <m/>
    <m/>
    <m/>
    <m/>
    <d v="2023-05-31T00:00:00"/>
  </r>
  <r>
    <n v="891901296"/>
    <s v="HOSPITAL SANTA LUCIA"/>
    <s v="FV"/>
    <n v="104872"/>
    <m/>
    <m/>
    <s v="FV_104872"/>
    <s v="891901296_FV_104872"/>
    <d v="2017-03-22T00:00:00"/>
    <n v="130900"/>
    <n v="130900"/>
    <s v="A)Factura no radicada en ERP"/>
    <x v="0"/>
    <s v="no_cruza"/>
    <m/>
    <m/>
    <m/>
    <m/>
    <m/>
    <m/>
    <m/>
    <m/>
    <m/>
    <m/>
    <m/>
    <m/>
    <m/>
    <m/>
    <m/>
    <m/>
    <d v="2017-03-22T00:00:00"/>
    <m/>
    <m/>
    <m/>
    <m/>
    <m/>
    <m/>
    <m/>
    <m/>
    <m/>
    <m/>
    <d v="2023-05-31T00:00:00"/>
  </r>
  <r>
    <n v="891901296"/>
    <s v="HOSPITAL SANTA LUCIA"/>
    <s v="FV"/>
    <n v="197882"/>
    <m/>
    <m/>
    <s v="FV_197882"/>
    <s v="891901296_FV_197882"/>
    <d v="2018-05-24T00:00:00"/>
    <n v="31200"/>
    <n v="19200"/>
    <s v="A)Factura no radicada en ERP"/>
    <x v="0"/>
    <s v="no_cruza"/>
    <m/>
    <m/>
    <m/>
    <m/>
    <m/>
    <m/>
    <m/>
    <m/>
    <m/>
    <m/>
    <m/>
    <m/>
    <m/>
    <m/>
    <m/>
    <m/>
    <d v="2018-05-24T00:00:00"/>
    <m/>
    <m/>
    <m/>
    <m/>
    <m/>
    <m/>
    <m/>
    <m/>
    <m/>
    <m/>
    <d v="2023-05-31T00:00:00"/>
  </r>
  <r>
    <n v="891901296"/>
    <s v="HOSPITAL SANTA LUCIA"/>
    <s v="FV"/>
    <n v="352960"/>
    <m/>
    <m/>
    <s v="FV_352960"/>
    <s v="891901296_FV_352960"/>
    <d v="2015-01-18T00:00:00"/>
    <n v="40500"/>
    <n v="40500"/>
    <s v="A)Factura no radicada en ERP"/>
    <x v="0"/>
    <s v="no_cruza"/>
    <m/>
    <m/>
    <m/>
    <m/>
    <m/>
    <m/>
    <m/>
    <m/>
    <m/>
    <m/>
    <m/>
    <m/>
    <m/>
    <m/>
    <m/>
    <m/>
    <d v="2015-01-18T00:00:00"/>
    <m/>
    <m/>
    <m/>
    <m/>
    <m/>
    <m/>
    <m/>
    <m/>
    <m/>
    <m/>
    <d v="2023-05-31T00:00:00"/>
  </r>
  <r>
    <n v="891901296"/>
    <s v="HOSPITAL SANTA LUCIA"/>
    <s v="FV"/>
    <n v="356769"/>
    <m/>
    <m/>
    <s v="FV_356769"/>
    <s v="891901296_FV_356769"/>
    <d v="2015-02-06T00:00:00"/>
    <n v="46734"/>
    <n v="46734"/>
    <s v="A)Factura no radicada en ERP"/>
    <x v="0"/>
    <s v="no_cruza"/>
    <m/>
    <m/>
    <m/>
    <m/>
    <m/>
    <m/>
    <m/>
    <m/>
    <m/>
    <m/>
    <m/>
    <m/>
    <m/>
    <m/>
    <m/>
    <m/>
    <d v="2015-02-06T00:00:00"/>
    <m/>
    <m/>
    <m/>
    <m/>
    <m/>
    <m/>
    <m/>
    <m/>
    <m/>
    <m/>
    <d v="2023-05-31T00:00:00"/>
  </r>
  <r>
    <n v="891901296"/>
    <s v="HOSPITAL SANTA LUCIA"/>
    <s v="FV"/>
    <n v="371982"/>
    <m/>
    <m/>
    <s v="FV_371982"/>
    <s v="891901296_FV_371982"/>
    <d v="2015-04-08T00:00:00"/>
    <n v="63856"/>
    <n v="63856"/>
    <s v="A)Factura no radicada en ERP"/>
    <x v="0"/>
    <s v="no_cruza"/>
    <m/>
    <m/>
    <m/>
    <m/>
    <m/>
    <m/>
    <m/>
    <m/>
    <m/>
    <m/>
    <m/>
    <m/>
    <m/>
    <m/>
    <m/>
    <m/>
    <d v="2015-04-08T00:00:00"/>
    <m/>
    <m/>
    <m/>
    <m/>
    <m/>
    <m/>
    <m/>
    <m/>
    <m/>
    <m/>
    <d v="2023-05-31T00:00:00"/>
  </r>
  <r>
    <n v="891901296"/>
    <s v="HOSPITAL SANTA LUCIA"/>
    <s v="FV"/>
    <n v="377553"/>
    <m/>
    <m/>
    <s v="FV_377553"/>
    <s v="891901296_FV_377553"/>
    <d v="2015-05-03T00:00:00"/>
    <n v="45130"/>
    <n v="45130"/>
    <s v="A)Factura no radicada en ERP"/>
    <x v="0"/>
    <s v="no_cruza"/>
    <m/>
    <m/>
    <m/>
    <m/>
    <m/>
    <m/>
    <m/>
    <m/>
    <m/>
    <m/>
    <m/>
    <m/>
    <m/>
    <m/>
    <m/>
    <m/>
    <d v="2015-05-03T00:00:00"/>
    <m/>
    <m/>
    <m/>
    <m/>
    <m/>
    <m/>
    <m/>
    <m/>
    <m/>
    <m/>
    <d v="2023-05-31T00:00:00"/>
  </r>
  <r>
    <n v="891901296"/>
    <s v="HOSPITAL SANTA LUCIA"/>
    <s v="FV"/>
    <n v="382521"/>
    <m/>
    <m/>
    <s v="FV_382521"/>
    <s v="891901296_FV_382521"/>
    <d v="2015-05-22T00:00:00"/>
    <n v="42300"/>
    <n v="42300"/>
    <s v="A)Factura no radicada en ERP"/>
    <x v="0"/>
    <s v="no_cruza"/>
    <m/>
    <m/>
    <m/>
    <m/>
    <m/>
    <m/>
    <m/>
    <m/>
    <m/>
    <m/>
    <m/>
    <m/>
    <m/>
    <m/>
    <m/>
    <m/>
    <d v="2015-05-22T00:00:00"/>
    <m/>
    <m/>
    <m/>
    <m/>
    <m/>
    <m/>
    <m/>
    <m/>
    <m/>
    <m/>
    <d v="2023-05-31T00:00:00"/>
  </r>
  <r>
    <n v="891901296"/>
    <s v="HOSPITAL SANTA LUCIA"/>
    <s v="FV"/>
    <n v="387845"/>
    <m/>
    <m/>
    <s v="FV_387845"/>
    <s v="891901296_FV_387845"/>
    <d v="2015-06-13T00:00:00"/>
    <n v="55954"/>
    <n v="55954"/>
    <s v="A)Factura no radicada en ERP"/>
    <x v="0"/>
    <s v="no_cruza"/>
    <m/>
    <m/>
    <m/>
    <m/>
    <m/>
    <m/>
    <m/>
    <m/>
    <m/>
    <m/>
    <m/>
    <m/>
    <m/>
    <m/>
    <m/>
    <m/>
    <d v="2015-06-13T00:00:00"/>
    <m/>
    <m/>
    <m/>
    <m/>
    <m/>
    <m/>
    <m/>
    <m/>
    <m/>
    <m/>
    <d v="2023-05-31T00:00:00"/>
  </r>
  <r>
    <n v="891901296"/>
    <s v="HOSPITAL SANTA LUCIA"/>
    <s v="FV"/>
    <n v="407666"/>
    <m/>
    <m/>
    <s v="FV_407666"/>
    <s v="891901296_FV_407666"/>
    <d v="2015-09-09T00:00:00"/>
    <n v="70120"/>
    <n v="70120"/>
    <s v="A)Factura no radicada en ERP"/>
    <x v="0"/>
    <s v="no_cruza"/>
    <m/>
    <m/>
    <m/>
    <m/>
    <m/>
    <m/>
    <m/>
    <m/>
    <m/>
    <m/>
    <m/>
    <m/>
    <m/>
    <m/>
    <m/>
    <m/>
    <d v="2015-09-09T00:00:00"/>
    <m/>
    <m/>
    <m/>
    <m/>
    <m/>
    <m/>
    <m/>
    <m/>
    <m/>
    <m/>
    <d v="2023-05-31T00:00:00"/>
  </r>
  <r>
    <n v="891901296"/>
    <s v="HOSPITAL SANTA LUCIA"/>
    <s v="FV"/>
    <n v="409391"/>
    <m/>
    <m/>
    <s v="FV_409391"/>
    <s v="891901296_FV_409391"/>
    <d v="2015-09-17T00:00:00"/>
    <n v="62315"/>
    <n v="62315"/>
    <s v="A)Factura no radicada en ERP"/>
    <x v="0"/>
    <s v="no_cruza"/>
    <m/>
    <m/>
    <m/>
    <m/>
    <m/>
    <m/>
    <m/>
    <m/>
    <m/>
    <m/>
    <m/>
    <m/>
    <m/>
    <m/>
    <m/>
    <m/>
    <d v="2015-09-17T00:00:00"/>
    <m/>
    <m/>
    <m/>
    <m/>
    <m/>
    <m/>
    <m/>
    <m/>
    <m/>
    <m/>
    <d v="2023-05-31T00:00:00"/>
  </r>
  <r>
    <n v="891901296"/>
    <s v="HOSPITAL SANTA LUCIA"/>
    <s v="FV"/>
    <n v="414985"/>
    <m/>
    <m/>
    <s v="FV_414985"/>
    <s v="891901296_FV_414985"/>
    <d v="2015-10-11T00:00:00"/>
    <n v="101746"/>
    <n v="101746"/>
    <s v="A)Factura no radicada en ERP"/>
    <x v="0"/>
    <s v="no_cruza"/>
    <m/>
    <m/>
    <m/>
    <m/>
    <m/>
    <m/>
    <m/>
    <m/>
    <m/>
    <m/>
    <m/>
    <m/>
    <m/>
    <m/>
    <m/>
    <m/>
    <d v="2015-10-11T00:00:00"/>
    <m/>
    <m/>
    <m/>
    <m/>
    <m/>
    <m/>
    <m/>
    <m/>
    <m/>
    <m/>
    <d v="2023-05-31T00:00:00"/>
  </r>
  <r>
    <n v="891901296"/>
    <s v="HOSPITAL SANTA LUCIA"/>
    <s v="FV"/>
    <n v="419514"/>
    <m/>
    <m/>
    <s v="FV_419514"/>
    <s v="891901296_FV_419514"/>
    <d v="2015-10-31T00:00:00"/>
    <n v="75580"/>
    <n v="75580"/>
    <s v="A)Factura no radicada en ERP"/>
    <x v="0"/>
    <s v="no_cruza"/>
    <m/>
    <m/>
    <m/>
    <m/>
    <m/>
    <m/>
    <m/>
    <m/>
    <m/>
    <m/>
    <m/>
    <m/>
    <m/>
    <m/>
    <m/>
    <m/>
    <d v="2015-10-31T00:00:00"/>
    <m/>
    <m/>
    <m/>
    <m/>
    <m/>
    <m/>
    <m/>
    <m/>
    <m/>
    <m/>
    <d v="2023-05-31T00:00:00"/>
  </r>
  <r>
    <n v="891901296"/>
    <s v="HOSPITAL SANTA LUCIA"/>
    <s v="FV"/>
    <n v="427673"/>
    <m/>
    <m/>
    <s v="FV_427673"/>
    <s v="891901296_FV_427673"/>
    <d v="2015-12-13T00:00:00"/>
    <n v="638666"/>
    <n v="638666"/>
    <s v="A)Factura no radicada en ERP"/>
    <x v="0"/>
    <s v="no_cruza"/>
    <m/>
    <m/>
    <m/>
    <m/>
    <m/>
    <m/>
    <m/>
    <m/>
    <m/>
    <m/>
    <m/>
    <m/>
    <m/>
    <m/>
    <m/>
    <m/>
    <d v="2015-12-13T00:00:00"/>
    <m/>
    <m/>
    <m/>
    <m/>
    <m/>
    <m/>
    <m/>
    <m/>
    <m/>
    <m/>
    <d v="2023-05-31T00:00:00"/>
  </r>
  <r>
    <n v="891901296"/>
    <s v="HOSPITAL SANTA LUCIA"/>
    <s v="FV"/>
    <n v="591789"/>
    <m/>
    <m/>
    <s v="FV_591789"/>
    <s v="891901296_FV_591789"/>
    <d v="2022-12-20T00:00:00"/>
    <n v="136309"/>
    <n v="136309"/>
    <s v="A)Factura no radicada en ERP"/>
    <x v="0"/>
    <s v="no_cruza"/>
    <m/>
    <m/>
    <m/>
    <m/>
    <m/>
    <m/>
    <m/>
    <m/>
    <m/>
    <m/>
    <m/>
    <m/>
    <m/>
    <m/>
    <m/>
    <m/>
    <d v="2022-12-20T00:00:00"/>
    <m/>
    <m/>
    <m/>
    <m/>
    <m/>
    <m/>
    <m/>
    <m/>
    <m/>
    <m/>
    <d v="2023-05-31T00:00:00"/>
  </r>
  <r>
    <n v="891901296"/>
    <s v="HOSPITAL SANTA LUCIA"/>
    <s v="FV"/>
    <n v="609881"/>
    <m/>
    <m/>
    <s v="FV_609881"/>
    <s v="891901296_FV_609881"/>
    <d v="2023-03-05T00:00:00"/>
    <n v="152989"/>
    <n v="152989"/>
    <s v="A)Factura no radicada en ERP"/>
    <x v="0"/>
    <s v="no_cruza"/>
    <m/>
    <m/>
    <m/>
    <m/>
    <m/>
    <m/>
    <m/>
    <m/>
    <m/>
    <m/>
    <m/>
    <m/>
    <m/>
    <m/>
    <m/>
    <m/>
    <d v="2023-03-05T00:00:00"/>
    <m/>
    <m/>
    <m/>
    <m/>
    <m/>
    <m/>
    <m/>
    <m/>
    <m/>
    <m/>
    <d v="2023-05-31T00:00:00"/>
  </r>
  <r>
    <n v="891901296"/>
    <s v="HOSPITAL SANTA LUCIA"/>
    <s v="FV"/>
    <n v="619301"/>
    <m/>
    <m/>
    <s v="FV_619301"/>
    <s v="891901296_FV_619301"/>
    <d v="2023-04-10T00:00:00"/>
    <n v="90539"/>
    <n v="90539"/>
    <s v="A)Factura no radicada en ERP"/>
    <x v="0"/>
    <s v="no_cruza"/>
    <m/>
    <m/>
    <m/>
    <m/>
    <m/>
    <m/>
    <m/>
    <m/>
    <m/>
    <m/>
    <m/>
    <m/>
    <m/>
    <m/>
    <m/>
    <m/>
    <d v="2023-04-10T00:00:00"/>
    <m/>
    <m/>
    <m/>
    <m/>
    <m/>
    <m/>
    <m/>
    <m/>
    <m/>
    <m/>
    <d v="2023-05-31T00:00:00"/>
  </r>
  <r>
    <n v="891901296"/>
    <s v="HOSPITAL SANTA LUCIA"/>
    <s v="FV"/>
    <n v="622930"/>
    <m/>
    <m/>
    <s v="FV_622930"/>
    <s v="891901296_FV_622930"/>
    <d v="2023-04-21T00:00:00"/>
    <n v="184217"/>
    <n v="184217"/>
    <s v="A)Factura no radicada en ERP"/>
    <x v="0"/>
    <s v="no_cruza"/>
    <m/>
    <m/>
    <m/>
    <m/>
    <m/>
    <m/>
    <m/>
    <m/>
    <m/>
    <m/>
    <m/>
    <m/>
    <m/>
    <m/>
    <m/>
    <m/>
    <d v="2023-04-21T00:00:00"/>
    <m/>
    <m/>
    <m/>
    <m/>
    <m/>
    <m/>
    <m/>
    <m/>
    <m/>
    <m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5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 ">
  <location ref="A3:C5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2"/>
  </rowFields>
  <rowItems count="2"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 FACT IPS" fld="10" baseField="0" baseItem="0" numFmtId="16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7"/>
  <sheetViews>
    <sheetView showGridLines="0" zoomScale="120" zoomScaleNormal="120" workbookViewId="0">
      <selection activeCell="H2" sqref="H2:H26"/>
    </sheetView>
  </sheetViews>
  <sheetFormatPr baseColWidth="10" defaultRowHeight="15" x14ac:dyDescent="0.25"/>
  <cols>
    <col min="2" max="2" width="24.140625" customWidth="1"/>
    <col min="3" max="3" width="9" customWidth="1"/>
    <col min="4" max="4" width="8.85546875" customWidth="1"/>
    <col min="5" max="5" width="13.5703125" customWidth="1"/>
    <col min="6" max="6" width="9.28515625" bestFit="1" customWidth="1"/>
    <col min="7" max="7" width="9.28515625" customWidth="1"/>
    <col min="8" max="8" width="11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891901296</v>
      </c>
      <c r="B2" s="1" t="s">
        <v>11</v>
      </c>
      <c r="C2" s="1" t="s">
        <v>12</v>
      </c>
      <c r="D2" s="1">
        <v>579</v>
      </c>
      <c r="E2" s="5">
        <v>42375</v>
      </c>
      <c r="F2" s="1"/>
      <c r="G2" s="1">
        <v>48000</v>
      </c>
      <c r="H2" s="1">
        <v>48000</v>
      </c>
      <c r="I2" s="4" t="s">
        <v>14</v>
      </c>
      <c r="J2" s="4" t="s">
        <v>13</v>
      </c>
      <c r="K2" s="4"/>
    </row>
    <row r="3" spans="1:11" x14ac:dyDescent="0.25">
      <c r="A3" s="1">
        <v>891901296</v>
      </c>
      <c r="B3" s="1" t="s">
        <v>11</v>
      </c>
      <c r="C3" s="1" t="s">
        <v>12</v>
      </c>
      <c r="D3" s="1">
        <v>1161</v>
      </c>
      <c r="E3" s="5">
        <v>42377</v>
      </c>
      <c r="F3" s="1"/>
      <c r="G3" s="1">
        <v>21400</v>
      </c>
      <c r="H3" s="1">
        <v>19260</v>
      </c>
      <c r="I3" s="4" t="s">
        <v>14</v>
      </c>
      <c r="J3" s="4" t="s">
        <v>13</v>
      </c>
      <c r="K3" s="4"/>
    </row>
    <row r="4" spans="1:11" x14ac:dyDescent="0.25">
      <c r="A4" s="1">
        <v>891901296</v>
      </c>
      <c r="B4" s="1" t="s">
        <v>11</v>
      </c>
      <c r="C4" s="1" t="s">
        <v>12</v>
      </c>
      <c r="D4" s="1">
        <v>6648</v>
      </c>
      <c r="E4" s="5">
        <v>42400</v>
      </c>
      <c r="F4" s="1"/>
      <c r="G4" s="1">
        <v>66857</v>
      </c>
      <c r="H4" s="1">
        <v>66857</v>
      </c>
      <c r="I4" s="4" t="s">
        <v>14</v>
      </c>
      <c r="J4" s="4" t="s">
        <v>13</v>
      </c>
      <c r="K4" s="4"/>
    </row>
    <row r="5" spans="1:11" x14ac:dyDescent="0.25">
      <c r="A5" s="1">
        <v>891901296</v>
      </c>
      <c r="B5" s="1" t="s">
        <v>11</v>
      </c>
      <c r="C5" s="1" t="s">
        <v>12</v>
      </c>
      <c r="D5" s="1">
        <v>16862</v>
      </c>
      <c r="E5" s="5">
        <v>42917</v>
      </c>
      <c r="F5" s="1"/>
      <c r="G5" s="1">
        <v>32210</v>
      </c>
      <c r="H5" s="1">
        <v>29310</v>
      </c>
      <c r="I5" s="4" t="s">
        <v>14</v>
      </c>
      <c r="J5" s="4" t="s">
        <v>13</v>
      </c>
      <c r="K5" s="4"/>
    </row>
    <row r="6" spans="1:11" x14ac:dyDescent="0.25">
      <c r="A6" s="1">
        <v>891901296</v>
      </c>
      <c r="B6" s="1" t="s">
        <v>11</v>
      </c>
      <c r="C6" s="1" t="s">
        <v>12</v>
      </c>
      <c r="D6" s="1">
        <v>42054</v>
      </c>
      <c r="E6" s="5">
        <v>42540</v>
      </c>
      <c r="F6" s="1"/>
      <c r="G6" s="1">
        <v>45300</v>
      </c>
      <c r="H6" s="1">
        <v>45300</v>
      </c>
      <c r="I6" s="4" t="s">
        <v>14</v>
      </c>
      <c r="J6" s="4" t="s">
        <v>13</v>
      </c>
      <c r="K6" s="1"/>
    </row>
    <row r="7" spans="1:11" x14ac:dyDescent="0.25">
      <c r="A7" s="1">
        <v>891901296</v>
      </c>
      <c r="B7" s="1" t="s">
        <v>11</v>
      </c>
      <c r="C7" s="1" t="s">
        <v>12</v>
      </c>
      <c r="D7" s="1">
        <v>46987</v>
      </c>
      <c r="E7" s="5">
        <v>42559</v>
      </c>
      <c r="F7" s="1"/>
      <c r="G7" s="1">
        <v>87400</v>
      </c>
      <c r="H7" s="1">
        <v>87400</v>
      </c>
      <c r="I7" s="4" t="s">
        <v>14</v>
      </c>
      <c r="J7" s="4" t="s">
        <v>13</v>
      </c>
      <c r="K7" s="1"/>
    </row>
    <row r="8" spans="1:11" x14ac:dyDescent="0.25">
      <c r="A8" s="1">
        <v>891901296</v>
      </c>
      <c r="B8" s="1" t="s">
        <v>11</v>
      </c>
      <c r="C8" s="1" t="s">
        <v>12</v>
      </c>
      <c r="D8" s="1">
        <v>51825</v>
      </c>
      <c r="E8" s="5">
        <v>42580</v>
      </c>
      <c r="F8" s="1"/>
      <c r="G8" s="1">
        <v>49700</v>
      </c>
      <c r="H8" s="1">
        <v>49700</v>
      </c>
      <c r="I8" s="4" t="s">
        <v>14</v>
      </c>
      <c r="J8" s="4" t="s">
        <v>13</v>
      </c>
      <c r="K8" s="1"/>
    </row>
    <row r="9" spans="1:11" x14ac:dyDescent="0.25">
      <c r="A9" s="1">
        <v>891901296</v>
      </c>
      <c r="B9" s="1" t="s">
        <v>11</v>
      </c>
      <c r="C9" s="1" t="s">
        <v>12</v>
      </c>
      <c r="D9" s="1">
        <v>104729</v>
      </c>
      <c r="E9" s="5">
        <v>42815</v>
      </c>
      <c r="F9" s="1"/>
      <c r="G9" s="1">
        <v>29500</v>
      </c>
      <c r="H9" s="1">
        <v>26600</v>
      </c>
      <c r="I9" s="4" t="s">
        <v>14</v>
      </c>
      <c r="J9" s="4" t="s">
        <v>13</v>
      </c>
      <c r="K9" s="1"/>
    </row>
    <row r="10" spans="1:11" x14ac:dyDescent="0.25">
      <c r="A10" s="1">
        <v>891901296</v>
      </c>
      <c r="B10" s="1" t="s">
        <v>11</v>
      </c>
      <c r="C10" s="1" t="s">
        <v>12</v>
      </c>
      <c r="D10" s="1">
        <v>104872</v>
      </c>
      <c r="E10" s="5">
        <v>42816</v>
      </c>
      <c r="F10" s="1"/>
      <c r="G10" s="1">
        <v>130900</v>
      </c>
      <c r="H10" s="1">
        <v>130900</v>
      </c>
      <c r="I10" s="4" t="s">
        <v>14</v>
      </c>
      <c r="J10" s="4" t="s">
        <v>13</v>
      </c>
      <c r="K10" s="1"/>
    </row>
    <row r="11" spans="1:11" x14ac:dyDescent="0.25">
      <c r="A11" s="1">
        <v>891901296</v>
      </c>
      <c r="B11" s="1" t="s">
        <v>11</v>
      </c>
      <c r="C11" s="1" t="s">
        <v>12</v>
      </c>
      <c r="D11" s="1">
        <v>197882</v>
      </c>
      <c r="E11" s="5">
        <v>43244</v>
      </c>
      <c r="F11" s="1"/>
      <c r="G11" s="1">
        <v>31200</v>
      </c>
      <c r="H11" s="1">
        <v>19200</v>
      </c>
      <c r="I11" s="4" t="s">
        <v>14</v>
      </c>
      <c r="J11" s="4" t="s">
        <v>13</v>
      </c>
      <c r="K11" s="1"/>
    </row>
    <row r="12" spans="1:11" x14ac:dyDescent="0.25">
      <c r="A12" s="1">
        <v>891901296</v>
      </c>
      <c r="B12" s="1" t="s">
        <v>11</v>
      </c>
      <c r="C12" s="1" t="s">
        <v>12</v>
      </c>
      <c r="D12" s="1">
        <v>352960</v>
      </c>
      <c r="E12" s="5">
        <v>42022</v>
      </c>
      <c r="F12" s="1"/>
      <c r="G12" s="1">
        <v>40500</v>
      </c>
      <c r="H12" s="1">
        <v>40500</v>
      </c>
      <c r="I12" s="4" t="s">
        <v>14</v>
      </c>
      <c r="J12" s="4" t="s">
        <v>13</v>
      </c>
      <c r="K12" s="1"/>
    </row>
    <row r="13" spans="1:11" x14ac:dyDescent="0.25">
      <c r="A13" s="1">
        <v>891901296</v>
      </c>
      <c r="B13" s="1" t="s">
        <v>11</v>
      </c>
      <c r="C13" s="1" t="s">
        <v>12</v>
      </c>
      <c r="D13" s="1">
        <v>356769</v>
      </c>
      <c r="E13" s="5">
        <v>42041</v>
      </c>
      <c r="F13" s="1"/>
      <c r="G13" s="1">
        <v>46734</v>
      </c>
      <c r="H13" s="1">
        <v>46734</v>
      </c>
      <c r="I13" s="4" t="s">
        <v>14</v>
      </c>
      <c r="J13" s="4" t="s">
        <v>13</v>
      </c>
      <c r="K13" s="1"/>
    </row>
    <row r="14" spans="1:11" x14ac:dyDescent="0.25">
      <c r="A14" s="1">
        <v>891901296</v>
      </c>
      <c r="B14" s="1" t="s">
        <v>11</v>
      </c>
      <c r="C14" s="1" t="s">
        <v>12</v>
      </c>
      <c r="D14" s="1">
        <v>371982</v>
      </c>
      <c r="E14" s="5">
        <v>42102</v>
      </c>
      <c r="F14" s="1"/>
      <c r="G14" s="1">
        <v>63856</v>
      </c>
      <c r="H14" s="1">
        <v>63856</v>
      </c>
      <c r="I14" s="4" t="s">
        <v>14</v>
      </c>
      <c r="J14" s="4" t="s">
        <v>13</v>
      </c>
      <c r="K14" s="1"/>
    </row>
    <row r="15" spans="1:11" x14ac:dyDescent="0.25">
      <c r="A15" s="1">
        <v>891901296</v>
      </c>
      <c r="B15" s="1" t="s">
        <v>11</v>
      </c>
      <c r="C15" s="1" t="s">
        <v>12</v>
      </c>
      <c r="D15" s="1">
        <v>377553</v>
      </c>
      <c r="E15" s="5">
        <v>42127</v>
      </c>
      <c r="F15" s="1"/>
      <c r="G15" s="1">
        <v>45130</v>
      </c>
      <c r="H15" s="1">
        <v>45130</v>
      </c>
      <c r="I15" s="4" t="s">
        <v>14</v>
      </c>
      <c r="J15" s="4" t="s">
        <v>13</v>
      </c>
      <c r="K15" s="1"/>
    </row>
    <row r="16" spans="1:11" x14ac:dyDescent="0.25">
      <c r="A16" s="1">
        <v>891901296</v>
      </c>
      <c r="B16" s="1" t="s">
        <v>11</v>
      </c>
      <c r="C16" s="1" t="s">
        <v>12</v>
      </c>
      <c r="D16" s="1">
        <v>382521</v>
      </c>
      <c r="E16" s="5">
        <v>42146</v>
      </c>
      <c r="F16" s="1"/>
      <c r="G16" s="1">
        <v>42300</v>
      </c>
      <c r="H16" s="1">
        <v>42300</v>
      </c>
      <c r="I16" s="4" t="s">
        <v>14</v>
      </c>
      <c r="J16" s="4" t="s">
        <v>13</v>
      </c>
      <c r="K16" s="1"/>
    </row>
    <row r="17" spans="1:11" x14ac:dyDescent="0.25">
      <c r="A17" s="1">
        <v>891901296</v>
      </c>
      <c r="B17" s="1" t="s">
        <v>11</v>
      </c>
      <c r="C17" s="1" t="s">
        <v>12</v>
      </c>
      <c r="D17" s="1">
        <v>387845</v>
      </c>
      <c r="E17" s="5">
        <v>42168</v>
      </c>
      <c r="F17" s="1"/>
      <c r="G17" s="1">
        <v>55954</v>
      </c>
      <c r="H17" s="1">
        <v>55954</v>
      </c>
      <c r="I17" s="4" t="s">
        <v>14</v>
      </c>
      <c r="J17" s="4" t="s">
        <v>13</v>
      </c>
      <c r="K17" s="1"/>
    </row>
    <row r="18" spans="1:11" x14ac:dyDescent="0.25">
      <c r="A18" s="1">
        <v>891901296</v>
      </c>
      <c r="B18" s="1" t="s">
        <v>11</v>
      </c>
      <c r="C18" s="1" t="s">
        <v>12</v>
      </c>
      <c r="D18" s="1">
        <v>407666</v>
      </c>
      <c r="E18" s="5">
        <v>42256</v>
      </c>
      <c r="F18" s="1"/>
      <c r="G18" s="1">
        <v>70120</v>
      </c>
      <c r="H18" s="1">
        <v>70120</v>
      </c>
      <c r="I18" s="4" t="s">
        <v>14</v>
      </c>
      <c r="J18" s="4" t="s">
        <v>13</v>
      </c>
      <c r="K18" s="1"/>
    </row>
    <row r="19" spans="1:11" x14ac:dyDescent="0.25">
      <c r="A19" s="1">
        <v>891901296</v>
      </c>
      <c r="B19" s="1" t="s">
        <v>11</v>
      </c>
      <c r="C19" s="1" t="s">
        <v>12</v>
      </c>
      <c r="D19" s="1">
        <v>409391</v>
      </c>
      <c r="E19" s="5">
        <v>42264</v>
      </c>
      <c r="F19" s="1"/>
      <c r="G19" s="1">
        <v>62315</v>
      </c>
      <c r="H19" s="1">
        <v>62315</v>
      </c>
      <c r="I19" s="4" t="s">
        <v>14</v>
      </c>
      <c r="J19" s="4" t="s">
        <v>13</v>
      </c>
      <c r="K19" s="1"/>
    </row>
    <row r="20" spans="1:11" x14ac:dyDescent="0.25">
      <c r="A20" s="1">
        <v>891901296</v>
      </c>
      <c r="B20" s="1" t="s">
        <v>11</v>
      </c>
      <c r="C20" s="1" t="s">
        <v>12</v>
      </c>
      <c r="D20" s="1">
        <v>414985</v>
      </c>
      <c r="E20" s="5">
        <v>42288</v>
      </c>
      <c r="F20" s="1"/>
      <c r="G20" s="1">
        <v>101746</v>
      </c>
      <c r="H20" s="1">
        <v>101746</v>
      </c>
      <c r="I20" s="4" t="s">
        <v>14</v>
      </c>
      <c r="J20" s="4" t="s">
        <v>13</v>
      </c>
      <c r="K20" s="1"/>
    </row>
    <row r="21" spans="1:11" x14ac:dyDescent="0.25">
      <c r="A21" s="1">
        <v>891901296</v>
      </c>
      <c r="B21" s="1" t="s">
        <v>11</v>
      </c>
      <c r="C21" s="1" t="s">
        <v>12</v>
      </c>
      <c r="D21" s="1">
        <v>419514</v>
      </c>
      <c r="E21" s="5">
        <v>42308</v>
      </c>
      <c r="F21" s="1"/>
      <c r="G21" s="1">
        <v>75580</v>
      </c>
      <c r="H21" s="1">
        <v>75580</v>
      </c>
      <c r="I21" s="4" t="s">
        <v>14</v>
      </c>
      <c r="J21" s="4" t="s">
        <v>13</v>
      </c>
      <c r="K21" s="1"/>
    </row>
    <row r="22" spans="1:11" x14ac:dyDescent="0.25">
      <c r="A22" s="1">
        <v>891901296</v>
      </c>
      <c r="B22" s="1" t="s">
        <v>11</v>
      </c>
      <c r="C22" s="1" t="s">
        <v>12</v>
      </c>
      <c r="D22" s="1">
        <v>427673</v>
      </c>
      <c r="E22" s="5">
        <v>42351</v>
      </c>
      <c r="F22" s="1"/>
      <c r="G22" s="1">
        <v>638666</v>
      </c>
      <c r="H22" s="1">
        <v>638666</v>
      </c>
      <c r="I22" s="4" t="s">
        <v>14</v>
      </c>
      <c r="J22" s="4" t="s">
        <v>13</v>
      </c>
      <c r="K22" s="1"/>
    </row>
    <row r="23" spans="1:11" x14ac:dyDescent="0.25">
      <c r="A23" s="1">
        <v>891901296</v>
      </c>
      <c r="B23" s="1" t="s">
        <v>11</v>
      </c>
      <c r="C23" s="1" t="s">
        <v>12</v>
      </c>
      <c r="D23" s="1">
        <v>591789</v>
      </c>
      <c r="E23" s="5">
        <v>44915</v>
      </c>
      <c r="F23" s="1"/>
      <c r="G23" s="1">
        <v>136309</v>
      </c>
      <c r="H23" s="1">
        <v>136309</v>
      </c>
      <c r="I23" s="4" t="s">
        <v>14</v>
      </c>
      <c r="J23" s="4" t="s">
        <v>13</v>
      </c>
      <c r="K23" s="1"/>
    </row>
    <row r="24" spans="1:11" x14ac:dyDescent="0.25">
      <c r="A24" s="1">
        <v>891901296</v>
      </c>
      <c r="B24" s="1" t="s">
        <v>11</v>
      </c>
      <c r="C24" s="1" t="s">
        <v>12</v>
      </c>
      <c r="D24" s="1">
        <v>609881</v>
      </c>
      <c r="E24" s="5">
        <v>44990</v>
      </c>
      <c r="F24" s="1"/>
      <c r="G24" s="1">
        <v>152989</v>
      </c>
      <c r="H24" s="1">
        <v>152989</v>
      </c>
      <c r="I24" s="4" t="s">
        <v>14</v>
      </c>
      <c r="J24" s="4" t="s">
        <v>13</v>
      </c>
      <c r="K24" s="1"/>
    </row>
    <row r="25" spans="1:11" x14ac:dyDescent="0.25">
      <c r="A25" s="1">
        <v>891901296</v>
      </c>
      <c r="B25" s="1" t="s">
        <v>11</v>
      </c>
      <c r="C25" s="1" t="s">
        <v>12</v>
      </c>
      <c r="D25" s="1">
        <v>619301</v>
      </c>
      <c r="E25" s="5">
        <v>45026</v>
      </c>
      <c r="F25" s="1"/>
      <c r="G25" s="1">
        <v>90539</v>
      </c>
      <c r="H25" s="1">
        <v>90539</v>
      </c>
      <c r="I25" s="4" t="s">
        <v>14</v>
      </c>
      <c r="J25" s="4" t="s">
        <v>13</v>
      </c>
      <c r="K25" s="1"/>
    </row>
    <row r="26" spans="1:11" x14ac:dyDescent="0.25">
      <c r="A26" s="1">
        <v>891901296</v>
      </c>
      <c r="B26" s="1" t="s">
        <v>11</v>
      </c>
      <c r="C26" s="1" t="s">
        <v>12</v>
      </c>
      <c r="D26" s="1">
        <v>622930</v>
      </c>
      <c r="E26" s="5">
        <v>45037</v>
      </c>
      <c r="F26" s="1"/>
      <c r="G26" s="1">
        <v>184217</v>
      </c>
      <c r="H26" s="1">
        <v>184217</v>
      </c>
      <c r="I26" s="4" t="s">
        <v>14</v>
      </c>
      <c r="J26" s="4" t="s">
        <v>13</v>
      </c>
      <c r="K26" s="1"/>
    </row>
    <row r="27" spans="1:11" x14ac:dyDescent="0.25">
      <c r="A27" s="71" t="s">
        <v>15</v>
      </c>
      <c r="B27" s="71"/>
      <c r="C27" s="71"/>
      <c r="D27" s="71"/>
      <c r="E27" s="71"/>
      <c r="F27" s="71"/>
      <c r="G27" s="71"/>
      <c r="H27" s="6">
        <f>SUM(H2:H26)</f>
        <v>2329482</v>
      </c>
    </row>
  </sheetData>
  <mergeCells count="1">
    <mergeCell ref="A27:G27"/>
  </mergeCells>
  <dataValidations count="1">
    <dataValidation type="whole" operator="greaterThan" allowBlank="1" showInputMessage="1" showErrorMessage="1" errorTitle="DATO ERRADO" error="El valor debe ser diferente de cero" sqref="H1:H1048576 G1:G26 G28:G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:C5"/>
    </sheetView>
  </sheetViews>
  <sheetFormatPr baseColWidth="10" defaultRowHeight="15" x14ac:dyDescent="0.25"/>
  <cols>
    <col min="1" max="1" width="22.42578125" bestFit="1" customWidth="1"/>
    <col min="2" max="2" width="13.140625" customWidth="1"/>
    <col min="3" max="3" width="14.85546875" customWidth="1"/>
  </cols>
  <sheetData>
    <row r="3" spans="1:3" x14ac:dyDescent="0.25">
      <c r="A3" s="12" t="s">
        <v>111</v>
      </c>
      <c r="B3" t="s">
        <v>112</v>
      </c>
      <c r="C3" t="s">
        <v>113</v>
      </c>
    </row>
    <row r="4" spans="1:3" x14ac:dyDescent="0.25">
      <c r="A4" s="13" t="s">
        <v>110</v>
      </c>
      <c r="B4" s="14">
        <v>25</v>
      </c>
      <c r="C4" s="15">
        <v>2329482</v>
      </c>
    </row>
    <row r="5" spans="1:3" x14ac:dyDescent="0.25">
      <c r="A5" s="13" t="s">
        <v>109</v>
      </c>
      <c r="B5" s="14">
        <v>25</v>
      </c>
      <c r="C5" s="15">
        <v>2329482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7"/>
  <sheetViews>
    <sheetView topLeftCell="I2" workbookViewId="0">
      <selection activeCell="M3" sqref="M3"/>
    </sheetView>
  </sheetViews>
  <sheetFormatPr baseColWidth="10" defaultRowHeight="15" x14ac:dyDescent="0.25"/>
  <cols>
    <col min="2" max="2" width="32.140625" customWidth="1"/>
    <col min="8" max="8" width="22.140625" customWidth="1"/>
    <col min="10" max="10" width="13.140625" bestFit="1" customWidth="1"/>
    <col min="13" max="13" width="30.5703125" customWidth="1"/>
  </cols>
  <sheetData>
    <row r="1" spans="1:42" x14ac:dyDescent="0.25">
      <c r="J1" s="11">
        <f>SUBTOTAL(9,J3:J27)</f>
        <v>2349422</v>
      </c>
      <c r="K1" s="11">
        <f>SUBTOTAL(9,K3:K27)</f>
        <v>2329482</v>
      </c>
    </row>
    <row r="2" spans="1:42" s="7" customFormat="1" ht="55.5" customHeight="1" x14ac:dyDescent="0.2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9" t="s">
        <v>57</v>
      </c>
      <c r="H2" s="9" t="s">
        <v>83</v>
      </c>
      <c r="I2" s="8" t="s">
        <v>22</v>
      </c>
      <c r="J2" s="8" t="s">
        <v>23</v>
      </c>
      <c r="K2" s="9" t="s">
        <v>24</v>
      </c>
      <c r="L2" s="8" t="s">
        <v>25</v>
      </c>
      <c r="M2" s="9" t="s">
        <v>154</v>
      </c>
      <c r="N2" s="8" t="s">
        <v>26</v>
      </c>
      <c r="O2" s="8" t="s">
        <v>27</v>
      </c>
      <c r="P2" s="8" t="s">
        <v>28</v>
      </c>
      <c r="Q2" s="8" t="s">
        <v>29</v>
      </c>
      <c r="R2" s="8" t="s">
        <v>30</v>
      </c>
      <c r="S2" s="8" t="s">
        <v>31</v>
      </c>
      <c r="T2" s="8" t="s">
        <v>32</v>
      </c>
      <c r="U2" s="8" t="s">
        <v>33</v>
      </c>
      <c r="V2" s="8" t="s">
        <v>34</v>
      </c>
      <c r="W2" s="8" t="s">
        <v>35</v>
      </c>
      <c r="X2" s="8" t="s">
        <v>36</v>
      </c>
      <c r="Y2" s="8" t="s">
        <v>37</v>
      </c>
      <c r="Z2" s="8" t="s">
        <v>38</v>
      </c>
      <c r="AA2" s="8" t="s">
        <v>39</v>
      </c>
      <c r="AB2" s="8" t="s">
        <v>40</v>
      </c>
      <c r="AC2" s="8" t="s">
        <v>41</v>
      </c>
      <c r="AD2" s="8" t="s">
        <v>42</v>
      </c>
      <c r="AE2" s="8" t="s">
        <v>43</v>
      </c>
      <c r="AF2" s="8" t="s">
        <v>44</v>
      </c>
      <c r="AG2" s="8" t="s">
        <v>45</v>
      </c>
      <c r="AH2" s="8" t="s">
        <v>46</v>
      </c>
      <c r="AI2" s="8" t="s">
        <v>47</v>
      </c>
      <c r="AJ2" s="8" t="s">
        <v>48</v>
      </c>
      <c r="AK2" s="8" t="s">
        <v>49</v>
      </c>
      <c r="AL2" s="8" t="s">
        <v>50</v>
      </c>
      <c r="AM2" s="8" t="s">
        <v>51</v>
      </c>
      <c r="AN2" s="8" t="s">
        <v>52</v>
      </c>
      <c r="AO2" s="8" t="s">
        <v>53</v>
      </c>
      <c r="AP2" s="8" t="s">
        <v>54</v>
      </c>
    </row>
    <row r="3" spans="1:42" x14ac:dyDescent="0.25">
      <c r="A3" s="1">
        <v>891901296</v>
      </c>
      <c r="B3" s="1" t="s">
        <v>11</v>
      </c>
      <c r="C3" s="1" t="s">
        <v>12</v>
      </c>
      <c r="D3" s="1">
        <v>579</v>
      </c>
      <c r="E3" s="1"/>
      <c r="F3" s="1"/>
      <c r="G3" s="1" t="s">
        <v>58</v>
      </c>
      <c r="H3" s="1" t="s">
        <v>84</v>
      </c>
      <c r="I3" s="5">
        <v>42375</v>
      </c>
      <c r="J3" s="10">
        <v>48000</v>
      </c>
      <c r="K3" s="10">
        <v>48000</v>
      </c>
      <c r="L3" s="1" t="s">
        <v>55</v>
      </c>
      <c r="M3" s="1" t="s">
        <v>110</v>
      </c>
      <c r="N3" s="1" t="s">
        <v>56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5">
        <v>42375</v>
      </c>
      <c r="AF3" s="1"/>
      <c r="AG3" s="1"/>
      <c r="AH3" s="1"/>
      <c r="AI3" s="1"/>
      <c r="AJ3" s="1"/>
      <c r="AK3" s="1"/>
      <c r="AL3" s="1"/>
      <c r="AM3" s="1"/>
      <c r="AN3" s="1"/>
      <c r="AO3" s="1"/>
      <c r="AP3" s="5">
        <v>45077</v>
      </c>
    </row>
    <row r="4" spans="1:42" x14ac:dyDescent="0.25">
      <c r="A4" s="1">
        <v>891901296</v>
      </c>
      <c r="B4" s="1" t="s">
        <v>11</v>
      </c>
      <c r="C4" s="1" t="s">
        <v>12</v>
      </c>
      <c r="D4" s="1">
        <v>1161</v>
      </c>
      <c r="E4" s="1"/>
      <c r="F4" s="1"/>
      <c r="G4" s="1" t="s">
        <v>59</v>
      </c>
      <c r="H4" s="1" t="s">
        <v>85</v>
      </c>
      <c r="I4" s="5">
        <v>42377</v>
      </c>
      <c r="J4" s="10">
        <v>21400</v>
      </c>
      <c r="K4" s="10">
        <v>19260</v>
      </c>
      <c r="L4" s="1" t="s">
        <v>55</v>
      </c>
      <c r="M4" s="1" t="s">
        <v>110</v>
      </c>
      <c r="N4" s="1" t="s">
        <v>56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5">
        <v>42377</v>
      </c>
      <c r="AF4" s="1"/>
      <c r="AG4" s="1"/>
      <c r="AH4" s="1"/>
      <c r="AI4" s="1"/>
      <c r="AJ4" s="1"/>
      <c r="AK4" s="1"/>
      <c r="AL4" s="1"/>
      <c r="AM4" s="1"/>
      <c r="AN4" s="1"/>
      <c r="AO4" s="1"/>
      <c r="AP4" s="5">
        <v>45077</v>
      </c>
    </row>
    <row r="5" spans="1:42" x14ac:dyDescent="0.25">
      <c r="A5" s="1">
        <v>891901296</v>
      </c>
      <c r="B5" s="1" t="s">
        <v>11</v>
      </c>
      <c r="C5" s="1" t="s">
        <v>12</v>
      </c>
      <c r="D5" s="1">
        <v>6648</v>
      </c>
      <c r="E5" s="1"/>
      <c r="F5" s="1"/>
      <c r="G5" s="1" t="s">
        <v>60</v>
      </c>
      <c r="H5" s="1" t="s">
        <v>86</v>
      </c>
      <c r="I5" s="5">
        <v>42400</v>
      </c>
      <c r="J5" s="10">
        <v>66857</v>
      </c>
      <c r="K5" s="10">
        <v>66857</v>
      </c>
      <c r="L5" s="1" t="s">
        <v>55</v>
      </c>
      <c r="M5" s="1" t="s">
        <v>110</v>
      </c>
      <c r="N5" s="1" t="s">
        <v>56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">
        <v>42400</v>
      </c>
      <c r="AF5" s="1"/>
      <c r="AG5" s="1"/>
      <c r="AH5" s="1"/>
      <c r="AI5" s="1"/>
      <c r="AJ5" s="1"/>
      <c r="AK5" s="1"/>
      <c r="AL5" s="1"/>
      <c r="AM5" s="1"/>
      <c r="AN5" s="1"/>
      <c r="AO5" s="1"/>
      <c r="AP5" s="5">
        <v>45077</v>
      </c>
    </row>
    <row r="6" spans="1:42" x14ac:dyDescent="0.25">
      <c r="A6" s="1">
        <v>891901296</v>
      </c>
      <c r="B6" s="1" t="s">
        <v>11</v>
      </c>
      <c r="C6" s="1" t="s">
        <v>12</v>
      </c>
      <c r="D6" s="1">
        <v>16862</v>
      </c>
      <c r="E6" s="1"/>
      <c r="F6" s="1"/>
      <c r="G6" s="1" t="s">
        <v>61</v>
      </c>
      <c r="H6" s="1" t="s">
        <v>87</v>
      </c>
      <c r="I6" s="5">
        <v>42917</v>
      </c>
      <c r="J6" s="10">
        <v>32210</v>
      </c>
      <c r="K6" s="10">
        <v>29310</v>
      </c>
      <c r="L6" s="1" t="s">
        <v>55</v>
      </c>
      <c r="M6" s="1" t="s">
        <v>110</v>
      </c>
      <c r="N6" s="1" t="s">
        <v>56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5">
        <v>42917</v>
      </c>
      <c r="AF6" s="1"/>
      <c r="AG6" s="1"/>
      <c r="AH6" s="1"/>
      <c r="AI6" s="1"/>
      <c r="AJ6" s="1"/>
      <c r="AK6" s="1"/>
      <c r="AL6" s="1"/>
      <c r="AM6" s="1"/>
      <c r="AN6" s="1"/>
      <c r="AO6" s="1"/>
      <c r="AP6" s="5">
        <v>45077</v>
      </c>
    </row>
    <row r="7" spans="1:42" x14ac:dyDescent="0.25">
      <c r="A7" s="1">
        <v>891901296</v>
      </c>
      <c r="B7" s="1" t="s">
        <v>11</v>
      </c>
      <c r="C7" s="1" t="s">
        <v>12</v>
      </c>
      <c r="D7" s="1">
        <v>42054</v>
      </c>
      <c r="E7" s="1"/>
      <c r="F7" s="1"/>
      <c r="G7" s="1" t="s">
        <v>62</v>
      </c>
      <c r="H7" s="1" t="s">
        <v>88</v>
      </c>
      <c r="I7" s="5">
        <v>42540</v>
      </c>
      <c r="J7" s="10">
        <v>45300</v>
      </c>
      <c r="K7" s="10">
        <v>45300</v>
      </c>
      <c r="L7" s="1" t="s">
        <v>55</v>
      </c>
      <c r="M7" s="1" t="s">
        <v>110</v>
      </c>
      <c r="N7" s="1" t="s">
        <v>56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5">
        <v>42540</v>
      </c>
      <c r="AF7" s="1"/>
      <c r="AG7" s="1"/>
      <c r="AH7" s="1"/>
      <c r="AI7" s="1"/>
      <c r="AJ7" s="1"/>
      <c r="AK7" s="1"/>
      <c r="AL7" s="1"/>
      <c r="AM7" s="1"/>
      <c r="AN7" s="1"/>
      <c r="AO7" s="1"/>
      <c r="AP7" s="5">
        <v>45077</v>
      </c>
    </row>
    <row r="8" spans="1:42" x14ac:dyDescent="0.25">
      <c r="A8" s="1">
        <v>891901296</v>
      </c>
      <c r="B8" s="1" t="s">
        <v>11</v>
      </c>
      <c r="C8" s="1" t="s">
        <v>12</v>
      </c>
      <c r="D8" s="1">
        <v>46987</v>
      </c>
      <c r="E8" s="1"/>
      <c r="F8" s="1"/>
      <c r="G8" s="1" t="s">
        <v>63</v>
      </c>
      <c r="H8" s="1" t="s">
        <v>89</v>
      </c>
      <c r="I8" s="5">
        <v>42559</v>
      </c>
      <c r="J8" s="10">
        <v>87400</v>
      </c>
      <c r="K8" s="10">
        <v>87400</v>
      </c>
      <c r="L8" s="1" t="s">
        <v>55</v>
      </c>
      <c r="M8" s="1" t="s">
        <v>110</v>
      </c>
      <c r="N8" s="1" t="s">
        <v>56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5">
        <v>42559</v>
      </c>
      <c r="AF8" s="1"/>
      <c r="AG8" s="1"/>
      <c r="AH8" s="1"/>
      <c r="AI8" s="1"/>
      <c r="AJ8" s="1"/>
      <c r="AK8" s="1"/>
      <c r="AL8" s="1"/>
      <c r="AM8" s="1"/>
      <c r="AN8" s="1"/>
      <c r="AO8" s="1"/>
      <c r="AP8" s="5">
        <v>45077</v>
      </c>
    </row>
    <row r="9" spans="1:42" x14ac:dyDescent="0.25">
      <c r="A9" s="1">
        <v>891901296</v>
      </c>
      <c r="B9" s="1" t="s">
        <v>11</v>
      </c>
      <c r="C9" s="1" t="s">
        <v>12</v>
      </c>
      <c r="D9" s="1">
        <v>51825</v>
      </c>
      <c r="E9" s="1"/>
      <c r="F9" s="1"/>
      <c r="G9" s="1" t="s">
        <v>64</v>
      </c>
      <c r="H9" s="1" t="s">
        <v>90</v>
      </c>
      <c r="I9" s="5">
        <v>42580</v>
      </c>
      <c r="J9" s="10">
        <v>49700</v>
      </c>
      <c r="K9" s="10">
        <v>49700</v>
      </c>
      <c r="L9" s="1" t="s">
        <v>55</v>
      </c>
      <c r="M9" s="1" t="s">
        <v>110</v>
      </c>
      <c r="N9" s="1" t="s">
        <v>56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5">
        <v>42580</v>
      </c>
      <c r="AF9" s="1"/>
      <c r="AG9" s="1"/>
      <c r="AH9" s="1"/>
      <c r="AI9" s="1"/>
      <c r="AJ9" s="1"/>
      <c r="AK9" s="1"/>
      <c r="AL9" s="1"/>
      <c r="AM9" s="1"/>
      <c r="AN9" s="1"/>
      <c r="AO9" s="1"/>
      <c r="AP9" s="5">
        <v>45077</v>
      </c>
    </row>
    <row r="10" spans="1:42" x14ac:dyDescent="0.25">
      <c r="A10" s="1">
        <v>891901296</v>
      </c>
      <c r="B10" s="1" t="s">
        <v>11</v>
      </c>
      <c r="C10" s="1" t="s">
        <v>12</v>
      </c>
      <c r="D10" s="1">
        <v>104729</v>
      </c>
      <c r="E10" s="1"/>
      <c r="F10" s="1"/>
      <c r="G10" s="1" t="s">
        <v>65</v>
      </c>
      <c r="H10" s="1" t="s">
        <v>91</v>
      </c>
      <c r="I10" s="5">
        <v>42815</v>
      </c>
      <c r="J10" s="10">
        <v>29500</v>
      </c>
      <c r="K10" s="10">
        <v>26600</v>
      </c>
      <c r="L10" s="1" t="s">
        <v>55</v>
      </c>
      <c r="M10" s="1" t="s">
        <v>110</v>
      </c>
      <c r="N10" s="1" t="s">
        <v>56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5">
        <v>42815</v>
      </c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5">
        <v>45077</v>
      </c>
    </row>
    <row r="11" spans="1:42" x14ac:dyDescent="0.25">
      <c r="A11" s="1">
        <v>891901296</v>
      </c>
      <c r="B11" s="1" t="s">
        <v>11</v>
      </c>
      <c r="C11" s="1" t="s">
        <v>12</v>
      </c>
      <c r="D11" s="1">
        <v>104872</v>
      </c>
      <c r="E11" s="1"/>
      <c r="F11" s="1"/>
      <c r="G11" s="1" t="s">
        <v>66</v>
      </c>
      <c r="H11" s="1" t="s">
        <v>92</v>
      </c>
      <c r="I11" s="5">
        <v>42816</v>
      </c>
      <c r="J11" s="10">
        <v>130900</v>
      </c>
      <c r="K11" s="10">
        <v>130900</v>
      </c>
      <c r="L11" s="1" t="s">
        <v>55</v>
      </c>
      <c r="M11" s="1" t="s">
        <v>110</v>
      </c>
      <c r="N11" s="1" t="s">
        <v>56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5">
        <v>42816</v>
      </c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5">
        <v>45077</v>
      </c>
    </row>
    <row r="12" spans="1:42" x14ac:dyDescent="0.25">
      <c r="A12" s="1">
        <v>891901296</v>
      </c>
      <c r="B12" s="1" t="s">
        <v>11</v>
      </c>
      <c r="C12" s="1" t="s">
        <v>12</v>
      </c>
      <c r="D12" s="1">
        <v>197882</v>
      </c>
      <c r="E12" s="1"/>
      <c r="F12" s="1"/>
      <c r="G12" s="1" t="s">
        <v>67</v>
      </c>
      <c r="H12" s="1" t="s">
        <v>93</v>
      </c>
      <c r="I12" s="5">
        <v>43244</v>
      </c>
      <c r="J12" s="10">
        <v>31200</v>
      </c>
      <c r="K12" s="10">
        <v>19200</v>
      </c>
      <c r="L12" s="1" t="s">
        <v>55</v>
      </c>
      <c r="M12" s="1" t="s">
        <v>110</v>
      </c>
      <c r="N12" s="1" t="s">
        <v>56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5">
        <v>43244</v>
      </c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5">
        <v>45077</v>
      </c>
    </row>
    <row r="13" spans="1:42" x14ac:dyDescent="0.25">
      <c r="A13" s="1">
        <v>891901296</v>
      </c>
      <c r="B13" s="1" t="s">
        <v>11</v>
      </c>
      <c r="C13" s="1" t="s">
        <v>12</v>
      </c>
      <c r="D13" s="1">
        <v>352960</v>
      </c>
      <c r="E13" s="1"/>
      <c r="F13" s="1"/>
      <c r="G13" s="1" t="s">
        <v>68</v>
      </c>
      <c r="H13" s="1" t="s">
        <v>94</v>
      </c>
      <c r="I13" s="5">
        <v>42022</v>
      </c>
      <c r="J13" s="10">
        <v>40500</v>
      </c>
      <c r="K13" s="10">
        <v>40500</v>
      </c>
      <c r="L13" s="1" t="s">
        <v>55</v>
      </c>
      <c r="M13" s="1" t="s">
        <v>110</v>
      </c>
      <c r="N13" s="1" t="s">
        <v>56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5">
        <v>42022</v>
      </c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5">
        <v>45077</v>
      </c>
    </row>
    <row r="14" spans="1:42" x14ac:dyDescent="0.25">
      <c r="A14" s="1">
        <v>891901296</v>
      </c>
      <c r="B14" s="1" t="s">
        <v>11</v>
      </c>
      <c r="C14" s="1" t="s">
        <v>12</v>
      </c>
      <c r="D14" s="1">
        <v>356769</v>
      </c>
      <c r="E14" s="1"/>
      <c r="F14" s="1"/>
      <c r="G14" s="1" t="s">
        <v>69</v>
      </c>
      <c r="H14" s="1" t="s">
        <v>95</v>
      </c>
      <c r="I14" s="5">
        <v>42041</v>
      </c>
      <c r="J14" s="10">
        <v>46734</v>
      </c>
      <c r="K14" s="10">
        <v>46734</v>
      </c>
      <c r="L14" s="1" t="s">
        <v>55</v>
      </c>
      <c r="M14" s="1" t="s">
        <v>110</v>
      </c>
      <c r="N14" s="1" t="s">
        <v>56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5">
        <v>42041</v>
      </c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5">
        <v>45077</v>
      </c>
    </row>
    <row r="15" spans="1:42" x14ac:dyDescent="0.25">
      <c r="A15" s="1">
        <v>891901296</v>
      </c>
      <c r="B15" s="1" t="s">
        <v>11</v>
      </c>
      <c r="C15" s="1" t="s">
        <v>12</v>
      </c>
      <c r="D15" s="1">
        <v>371982</v>
      </c>
      <c r="E15" s="1"/>
      <c r="F15" s="1"/>
      <c r="G15" s="1" t="s">
        <v>70</v>
      </c>
      <c r="H15" s="1" t="s">
        <v>96</v>
      </c>
      <c r="I15" s="5">
        <v>42102</v>
      </c>
      <c r="J15" s="10">
        <v>63856</v>
      </c>
      <c r="K15" s="10">
        <v>63856</v>
      </c>
      <c r="L15" s="1" t="s">
        <v>55</v>
      </c>
      <c r="M15" s="1" t="s">
        <v>110</v>
      </c>
      <c r="N15" s="1" t="s">
        <v>56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5">
        <v>42102</v>
      </c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5">
        <v>45077</v>
      </c>
    </row>
    <row r="16" spans="1:42" x14ac:dyDescent="0.25">
      <c r="A16" s="1">
        <v>891901296</v>
      </c>
      <c r="B16" s="1" t="s">
        <v>11</v>
      </c>
      <c r="C16" s="1" t="s">
        <v>12</v>
      </c>
      <c r="D16" s="1">
        <v>377553</v>
      </c>
      <c r="E16" s="1"/>
      <c r="F16" s="1"/>
      <c r="G16" s="1" t="s">
        <v>71</v>
      </c>
      <c r="H16" s="1" t="s">
        <v>97</v>
      </c>
      <c r="I16" s="5">
        <v>42127</v>
      </c>
      <c r="J16" s="10">
        <v>45130</v>
      </c>
      <c r="K16" s="10">
        <v>45130</v>
      </c>
      <c r="L16" s="1" t="s">
        <v>55</v>
      </c>
      <c r="M16" s="1" t="s">
        <v>110</v>
      </c>
      <c r="N16" s="1" t="s">
        <v>56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5">
        <v>42127</v>
      </c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5">
        <v>45077</v>
      </c>
    </row>
    <row r="17" spans="1:42" x14ac:dyDescent="0.25">
      <c r="A17" s="1">
        <v>891901296</v>
      </c>
      <c r="B17" s="1" t="s">
        <v>11</v>
      </c>
      <c r="C17" s="1" t="s">
        <v>12</v>
      </c>
      <c r="D17" s="1">
        <v>382521</v>
      </c>
      <c r="E17" s="1"/>
      <c r="F17" s="1"/>
      <c r="G17" s="1" t="s">
        <v>72</v>
      </c>
      <c r="H17" s="1" t="s">
        <v>98</v>
      </c>
      <c r="I17" s="5">
        <v>42146</v>
      </c>
      <c r="J17" s="10">
        <v>42300</v>
      </c>
      <c r="K17" s="10">
        <v>42300</v>
      </c>
      <c r="L17" s="1" t="s">
        <v>55</v>
      </c>
      <c r="M17" s="1" t="s">
        <v>110</v>
      </c>
      <c r="N17" s="1" t="s">
        <v>56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5">
        <v>42146</v>
      </c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5">
        <v>45077</v>
      </c>
    </row>
    <row r="18" spans="1:42" x14ac:dyDescent="0.25">
      <c r="A18" s="1">
        <v>891901296</v>
      </c>
      <c r="B18" s="1" t="s">
        <v>11</v>
      </c>
      <c r="C18" s="1" t="s">
        <v>12</v>
      </c>
      <c r="D18" s="1">
        <v>387845</v>
      </c>
      <c r="E18" s="1"/>
      <c r="F18" s="1"/>
      <c r="G18" s="1" t="s">
        <v>73</v>
      </c>
      <c r="H18" s="1" t="s">
        <v>99</v>
      </c>
      <c r="I18" s="5">
        <v>42168</v>
      </c>
      <c r="J18" s="10">
        <v>55954</v>
      </c>
      <c r="K18" s="10">
        <v>55954</v>
      </c>
      <c r="L18" s="1" t="s">
        <v>55</v>
      </c>
      <c r="M18" s="1" t="s">
        <v>110</v>
      </c>
      <c r="N18" s="1" t="s">
        <v>56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5">
        <v>42168</v>
      </c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5">
        <v>45077</v>
      </c>
    </row>
    <row r="19" spans="1:42" x14ac:dyDescent="0.25">
      <c r="A19" s="1">
        <v>891901296</v>
      </c>
      <c r="B19" s="1" t="s">
        <v>11</v>
      </c>
      <c r="C19" s="1" t="s">
        <v>12</v>
      </c>
      <c r="D19" s="1">
        <v>407666</v>
      </c>
      <c r="E19" s="1"/>
      <c r="F19" s="1"/>
      <c r="G19" s="1" t="s">
        <v>74</v>
      </c>
      <c r="H19" s="1" t="s">
        <v>100</v>
      </c>
      <c r="I19" s="5">
        <v>42256</v>
      </c>
      <c r="J19" s="10">
        <v>70120</v>
      </c>
      <c r="K19" s="10">
        <v>70120</v>
      </c>
      <c r="L19" s="1" t="s">
        <v>55</v>
      </c>
      <c r="M19" s="1" t="s">
        <v>110</v>
      </c>
      <c r="N19" s="1" t="s">
        <v>56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5">
        <v>42256</v>
      </c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5">
        <v>45077</v>
      </c>
    </row>
    <row r="20" spans="1:42" x14ac:dyDescent="0.25">
      <c r="A20" s="1">
        <v>891901296</v>
      </c>
      <c r="B20" s="1" t="s">
        <v>11</v>
      </c>
      <c r="C20" s="1" t="s">
        <v>12</v>
      </c>
      <c r="D20" s="1">
        <v>409391</v>
      </c>
      <c r="E20" s="1"/>
      <c r="F20" s="1"/>
      <c r="G20" s="1" t="s">
        <v>75</v>
      </c>
      <c r="H20" s="1" t="s">
        <v>101</v>
      </c>
      <c r="I20" s="5">
        <v>42264</v>
      </c>
      <c r="J20" s="10">
        <v>62315</v>
      </c>
      <c r="K20" s="10">
        <v>62315</v>
      </c>
      <c r="L20" s="1" t="s">
        <v>55</v>
      </c>
      <c r="M20" s="1" t="s">
        <v>110</v>
      </c>
      <c r="N20" s="1" t="s">
        <v>56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5">
        <v>42264</v>
      </c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5">
        <v>45077</v>
      </c>
    </row>
    <row r="21" spans="1:42" x14ac:dyDescent="0.25">
      <c r="A21" s="1">
        <v>891901296</v>
      </c>
      <c r="B21" s="1" t="s">
        <v>11</v>
      </c>
      <c r="C21" s="1" t="s">
        <v>12</v>
      </c>
      <c r="D21" s="1">
        <v>414985</v>
      </c>
      <c r="E21" s="1"/>
      <c r="F21" s="1"/>
      <c r="G21" s="1" t="s">
        <v>76</v>
      </c>
      <c r="H21" s="1" t="s">
        <v>102</v>
      </c>
      <c r="I21" s="5">
        <v>42288</v>
      </c>
      <c r="J21" s="10">
        <v>101746</v>
      </c>
      <c r="K21" s="10">
        <v>101746</v>
      </c>
      <c r="L21" s="1" t="s">
        <v>55</v>
      </c>
      <c r="M21" s="1" t="s">
        <v>110</v>
      </c>
      <c r="N21" s="1" t="s">
        <v>56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5">
        <v>42288</v>
      </c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5">
        <v>45077</v>
      </c>
    </row>
    <row r="22" spans="1:42" x14ac:dyDescent="0.25">
      <c r="A22" s="1">
        <v>891901296</v>
      </c>
      <c r="B22" s="1" t="s">
        <v>11</v>
      </c>
      <c r="C22" s="1" t="s">
        <v>12</v>
      </c>
      <c r="D22" s="1">
        <v>419514</v>
      </c>
      <c r="E22" s="1"/>
      <c r="F22" s="1"/>
      <c r="G22" s="1" t="s">
        <v>77</v>
      </c>
      <c r="H22" s="1" t="s">
        <v>103</v>
      </c>
      <c r="I22" s="5">
        <v>42308</v>
      </c>
      <c r="J22" s="10">
        <v>75580</v>
      </c>
      <c r="K22" s="10">
        <v>75580</v>
      </c>
      <c r="L22" s="1" t="s">
        <v>55</v>
      </c>
      <c r="M22" s="1" t="s">
        <v>110</v>
      </c>
      <c r="N22" s="1" t="s">
        <v>56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5">
        <v>42308</v>
      </c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5">
        <v>45077</v>
      </c>
    </row>
    <row r="23" spans="1:42" x14ac:dyDescent="0.25">
      <c r="A23" s="1">
        <v>891901296</v>
      </c>
      <c r="B23" s="1" t="s">
        <v>11</v>
      </c>
      <c r="C23" s="1" t="s">
        <v>12</v>
      </c>
      <c r="D23" s="1">
        <v>427673</v>
      </c>
      <c r="E23" s="1"/>
      <c r="F23" s="1"/>
      <c r="G23" s="1" t="s">
        <v>78</v>
      </c>
      <c r="H23" s="1" t="s">
        <v>104</v>
      </c>
      <c r="I23" s="5">
        <v>42351</v>
      </c>
      <c r="J23" s="10">
        <v>638666</v>
      </c>
      <c r="K23" s="10">
        <v>638666</v>
      </c>
      <c r="L23" s="1" t="s">
        <v>55</v>
      </c>
      <c r="M23" s="1" t="s">
        <v>110</v>
      </c>
      <c r="N23" s="1" t="s">
        <v>56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5">
        <v>42351</v>
      </c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5">
        <v>45077</v>
      </c>
    </row>
    <row r="24" spans="1:42" x14ac:dyDescent="0.25">
      <c r="A24" s="1">
        <v>891901296</v>
      </c>
      <c r="B24" s="1" t="s">
        <v>11</v>
      </c>
      <c r="C24" s="1" t="s">
        <v>12</v>
      </c>
      <c r="D24" s="1">
        <v>591789</v>
      </c>
      <c r="E24" s="1"/>
      <c r="F24" s="1"/>
      <c r="G24" s="1" t="s">
        <v>79</v>
      </c>
      <c r="H24" s="1" t="s">
        <v>105</v>
      </c>
      <c r="I24" s="5">
        <v>44915</v>
      </c>
      <c r="J24" s="10">
        <v>136309</v>
      </c>
      <c r="K24" s="10">
        <v>136309</v>
      </c>
      <c r="L24" s="1" t="s">
        <v>55</v>
      </c>
      <c r="M24" s="1" t="s">
        <v>110</v>
      </c>
      <c r="N24" s="1" t="s">
        <v>56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5">
        <v>44915</v>
      </c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5">
        <v>45077</v>
      </c>
    </row>
    <row r="25" spans="1:42" x14ac:dyDescent="0.25">
      <c r="A25" s="1">
        <v>891901296</v>
      </c>
      <c r="B25" s="1" t="s">
        <v>11</v>
      </c>
      <c r="C25" s="1" t="s">
        <v>12</v>
      </c>
      <c r="D25" s="1">
        <v>609881</v>
      </c>
      <c r="E25" s="1"/>
      <c r="F25" s="1"/>
      <c r="G25" s="1" t="s">
        <v>80</v>
      </c>
      <c r="H25" s="1" t="s">
        <v>106</v>
      </c>
      <c r="I25" s="5">
        <v>44990</v>
      </c>
      <c r="J25" s="10">
        <v>152989</v>
      </c>
      <c r="K25" s="10">
        <v>152989</v>
      </c>
      <c r="L25" s="1" t="s">
        <v>55</v>
      </c>
      <c r="M25" s="1" t="s">
        <v>110</v>
      </c>
      <c r="N25" s="1" t="s">
        <v>56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5">
        <v>44990</v>
      </c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5">
        <v>45077</v>
      </c>
    </row>
    <row r="26" spans="1:42" x14ac:dyDescent="0.25">
      <c r="A26" s="1">
        <v>891901296</v>
      </c>
      <c r="B26" s="1" t="s">
        <v>11</v>
      </c>
      <c r="C26" s="1" t="s">
        <v>12</v>
      </c>
      <c r="D26" s="1">
        <v>619301</v>
      </c>
      <c r="E26" s="1"/>
      <c r="F26" s="1"/>
      <c r="G26" s="1" t="s">
        <v>81</v>
      </c>
      <c r="H26" s="1" t="s">
        <v>107</v>
      </c>
      <c r="I26" s="5">
        <v>45026</v>
      </c>
      <c r="J26" s="10">
        <v>90539</v>
      </c>
      <c r="K26" s="10">
        <v>90539</v>
      </c>
      <c r="L26" s="1" t="s">
        <v>55</v>
      </c>
      <c r="M26" s="1" t="s">
        <v>110</v>
      </c>
      <c r="N26" s="1" t="s">
        <v>56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5">
        <v>45026</v>
      </c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5">
        <v>45077</v>
      </c>
    </row>
    <row r="27" spans="1:42" x14ac:dyDescent="0.25">
      <c r="A27" s="1">
        <v>891901296</v>
      </c>
      <c r="B27" s="1" t="s">
        <v>11</v>
      </c>
      <c r="C27" s="1" t="s">
        <v>12</v>
      </c>
      <c r="D27" s="1">
        <v>622930</v>
      </c>
      <c r="E27" s="1"/>
      <c r="F27" s="1"/>
      <c r="G27" s="1" t="s">
        <v>82</v>
      </c>
      <c r="H27" s="1" t="s">
        <v>108</v>
      </c>
      <c r="I27" s="5">
        <v>45037</v>
      </c>
      <c r="J27" s="10">
        <v>184217</v>
      </c>
      <c r="K27" s="10">
        <v>184217</v>
      </c>
      <c r="L27" s="1" t="s">
        <v>55</v>
      </c>
      <c r="M27" s="1" t="s">
        <v>110</v>
      </c>
      <c r="N27" s="1" t="s">
        <v>56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5">
        <v>45037</v>
      </c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5">
        <v>45077</v>
      </c>
    </row>
  </sheetData>
  <autoFilter ref="A2:AP27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showGridLines="0" zoomScale="90" zoomScaleNormal="90" zoomScaleSheetLayoutView="100" workbookViewId="0">
      <selection activeCell="C11" sqref="C11"/>
    </sheetView>
  </sheetViews>
  <sheetFormatPr baseColWidth="10" defaultColWidth="11" defaultRowHeight="12.75" x14ac:dyDescent="0.2"/>
  <cols>
    <col min="1" max="1" width="1" style="16" customWidth="1"/>
    <col min="2" max="2" width="11" style="16"/>
    <col min="3" max="3" width="17.5703125" style="16" customWidth="1"/>
    <col min="4" max="4" width="11.5703125" style="16" customWidth="1"/>
    <col min="5" max="8" width="11" style="16"/>
    <col min="9" max="9" width="22.5703125" style="16" customWidth="1"/>
    <col min="10" max="10" width="14" style="16" customWidth="1"/>
    <col min="11" max="11" width="1.7109375" style="16" customWidth="1"/>
    <col min="12" max="217" width="11" style="16"/>
    <col min="218" max="218" width="4.42578125" style="16" customWidth="1"/>
    <col min="219" max="219" width="11" style="16"/>
    <col min="220" max="220" width="17.5703125" style="16" customWidth="1"/>
    <col min="221" max="221" width="11.5703125" style="16" customWidth="1"/>
    <col min="222" max="225" width="11" style="16"/>
    <col min="226" max="226" width="22.5703125" style="16" customWidth="1"/>
    <col min="227" max="227" width="14" style="16" customWidth="1"/>
    <col min="228" max="228" width="1.7109375" style="16" customWidth="1"/>
    <col min="229" max="473" width="11" style="16"/>
    <col min="474" max="474" width="4.42578125" style="16" customWidth="1"/>
    <col min="475" max="475" width="11" style="16"/>
    <col min="476" max="476" width="17.5703125" style="16" customWidth="1"/>
    <col min="477" max="477" width="11.5703125" style="16" customWidth="1"/>
    <col min="478" max="481" width="11" style="16"/>
    <col min="482" max="482" width="22.5703125" style="16" customWidth="1"/>
    <col min="483" max="483" width="14" style="16" customWidth="1"/>
    <col min="484" max="484" width="1.7109375" style="16" customWidth="1"/>
    <col min="485" max="729" width="11" style="16"/>
    <col min="730" max="730" width="4.42578125" style="16" customWidth="1"/>
    <col min="731" max="731" width="11" style="16"/>
    <col min="732" max="732" width="17.5703125" style="16" customWidth="1"/>
    <col min="733" max="733" width="11.5703125" style="16" customWidth="1"/>
    <col min="734" max="737" width="11" style="16"/>
    <col min="738" max="738" width="22.5703125" style="16" customWidth="1"/>
    <col min="739" max="739" width="14" style="16" customWidth="1"/>
    <col min="740" max="740" width="1.7109375" style="16" customWidth="1"/>
    <col min="741" max="985" width="11" style="16"/>
    <col min="986" max="986" width="4.42578125" style="16" customWidth="1"/>
    <col min="987" max="987" width="11" style="16"/>
    <col min="988" max="988" width="17.5703125" style="16" customWidth="1"/>
    <col min="989" max="989" width="11.5703125" style="16" customWidth="1"/>
    <col min="990" max="993" width="11" style="16"/>
    <col min="994" max="994" width="22.5703125" style="16" customWidth="1"/>
    <col min="995" max="995" width="14" style="16" customWidth="1"/>
    <col min="996" max="996" width="1.7109375" style="16" customWidth="1"/>
    <col min="997" max="1241" width="11" style="16"/>
    <col min="1242" max="1242" width="4.42578125" style="16" customWidth="1"/>
    <col min="1243" max="1243" width="11" style="16"/>
    <col min="1244" max="1244" width="17.5703125" style="16" customWidth="1"/>
    <col min="1245" max="1245" width="11.5703125" style="16" customWidth="1"/>
    <col min="1246" max="1249" width="11" style="16"/>
    <col min="1250" max="1250" width="22.5703125" style="16" customWidth="1"/>
    <col min="1251" max="1251" width="14" style="16" customWidth="1"/>
    <col min="1252" max="1252" width="1.7109375" style="16" customWidth="1"/>
    <col min="1253" max="1497" width="11" style="16"/>
    <col min="1498" max="1498" width="4.42578125" style="16" customWidth="1"/>
    <col min="1499" max="1499" width="11" style="16"/>
    <col min="1500" max="1500" width="17.5703125" style="16" customWidth="1"/>
    <col min="1501" max="1501" width="11.5703125" style="16" customWidth="1"/>
    <col min="1502" max="1505" width="11" style="16"/>
    <col min="1506" max="1506" width="22.5703125" style="16" customWidth="1"/>
    <col min="1507" max="1507" width="14" style="16" customWidth="1"/>
    <col min="1508" max="1508" width="1.7109375" style="16" customWidth="1"/>
    <col min="1509" max="1753" width="11" style="16"/>
    <col min="1754" max="1754" width="4.42578125" style="16" customWidth="1"/>
    <col min="1755" max="1755" width="11" style="16"/>
    <col min="1756" max="1756" width="17.5703125" style="16" customWidth="1"/>
    <col min="1757" max="1757" width="11.5703125" style="16" customWidth="1"/>
    <col min="1758" max="1761" width="11" style="16"/>
    <col min="1762" max="1762" width="22.5703125" style="16" customWidth="1"/>
    <col min="1763" max="1763" width="14" style="16" customWidth="1"/>
    <col min="1764" max="1764" width="1.7109375" style="16" customWidth="1"/>
    <col min="1765" max="2009" width="11" style="16"/>
    <col min="2010" max="2010" width="4.42578125" style="16" customWidth="1"/>
    <col min="2011" max="2011" width="11" style="16"/>
    <col min="2012" max="2012" width="17.5703125" style="16" customWidth="1"/>
    <col min="2013" max="2013" width="11.5703125" style="16" customWidth="1"/>
    <col min="2014" max="2017" width="11" style="16"/>
    <col min="2018" max="2018" width="22.5703125" style="16" customWidth="1"/>
    <col min="2019" max="2019" width="14" style="16" customWidth="1"/>
    <col min="2020" max="2020" width="1.7109375" style="16" customWidth="1"/>
    <col min="2021" max="2265" width="11" style="16"/>
    <col min="2266" max="2266" width="4.42578125" style="16" customWidth="1"/>
    <col min="2267" max="2267" width="11" style="16"/>
    <col min="2268" max="2268" width="17.5703125" style="16" customWidth="1"/>
    <col min="2269" max="2269" width="11.5703125" style="16" customWidth="1"/>
    <col min="2270" max="2273" width="11" style="16"/>
    <col min="2274" max="2274" width="22.5703125" style="16" customWidth="1"/>
    <col min="2275" max="2275" width="14" style="16" customWidth="1"/>
    <col min="2276" max="2276" width="1.7109375" style="16" customWidth="1"/>
    <col min="2277" max="2521" width="11" style="16"/>
    <col min="2522" max="2522" width="4.42578125" style="16" customWidth="1"/>
    <col min="2523" max="2523" width="11" style="16"/>
    <col min="2524" max="2524" width="17.5703125" style="16" customWidth="1"/>
    <col min="2525" max="2525" width="11.5703125" style="16" customWidth="1"/>
    <col min="2526" max="2529" width="11" style="16"/>
    <col min="2530" max="2530" width="22.5703125" style="16" customWidth="1"/>
    <col min="2531" max="2531" width="14" style="16" customWidth="1"/>
    <col min="2532" max="2532" width="1.7109375" style="16" customWidth="1"/>
    <col min="2533" max="2777" width="11" style="16"/>
    <col min="2778" max="2778" width="4.42578125" style="16" customWidth="1"/>
    <col min="2779" max="2779" width="11" style="16"/>
    <col min="2780" max="2780" width="17.5703125" style="16" customWidth="1"/>
    <col min="2781" max="2781" width="11.5703125" style="16" customWidth="1"/>
    <col min="2782" max="2785" width="11" style="16"/>
    <col min="2786" max="2786" width="22.5703125" style="16" customWidth="1"/>
    <col min="2787" max="2787" width="14" style="16" customWidth="1"/>
    <col min="2788" max="2788" width="1.7109375" style="16" customWidth="1"/>
    <col min="2789" max="3033" width="11" style="16"/>
    <col min="3034" max="3034" width="4.42578125" style="16" customWidth="1"/>
    <col min="3035" max="3035" width="11" style="16"/>
    <col min="3036" max="3036" width="17.5703125" style="16" customWidth="1"/>
    <col min="3037" max="3037" width="11.5703125" style="16" customWidth="1"/>
    <col min="3038" max="3041" width="11" style="16"/>
    <col min="3042" max="3042" width="22.5703125" style="16" customWidth="1"/>
    <col min="3043" max="3043" width="14" style="16" customWidth="1"/>
    <col min="3044" max="3044" width="1.7109375" style="16" customWidth="1"/>
    <col min="3045" max="3289" width="11" style="16"/>
    <col min="3290" max="3290" width="4.42578125" style="16" customWidth="1"/>
    <col min="3291" max="3291" width="11" style="16"/>
    <col min="3292" max="3292" width="17.5703125" style="16" customWidth="1"/>
    <col min="3293" max="3293" width="11.5703125" style="16" customWidth="1"/>
    <col min="3294" max="3297" width="11" style="16"/>
    <col min="3298" max="3298" width="22.5703125" style="16" customWidth="1"/>
    <col min="3299" max="3299" width="14" style="16" customWidth="1"/>
    <col min="3300" max="3300" width="1.7109375" style="16" customWidth="1"/>
    <col min="3301" max="3545" width="11" style="16"/>
    <col min="3546" max="3546" width="4.42578125" style="16" customWidth="1"/>
    <col min="3547" max="3547" width="11" style="16"/>
    <col min="3548" max="3548" width="17.5703125" style="16" customWidth="1"/>
    <col min="3549" max="3549" width="11.5703125" style="16" customWidth="1"/>
    <col min="3550" max="3553" width="11" style="16"/>
    <col min="3554" max="3554" width="22.5703125" style="16" customWidth="1"/>
    <col min="3555" max="3555" width="14" style="16" customWidth="1"/>
    <col min="3556" max="3556" width="1.7109375" style="16" customWidth="1"/>
    <col min="3557" max="3801" width="11" style="16"/>
    <col min="3802" max="3802" width="4.42578125" style="16" customWidth="1"/>
    <col min="3803" max="3803" width="11" style="16"/>
    <col min="3804" max="3804" width="17.5703125" style="16" customWidth="1"/>
    <col min="3805" max="3805" width="11.5703125" style="16" customWidth="1"/>
    <col min="3806" max="3809" width="11" style="16"/>
    <col min="3810" max="3810" width="22.5703125" style="16" customWidth="1"/>
    <col min="3811" max="3811" width="14" style="16" customWidth="1"/>
    <col min="3812" max="3812" width="1.7109375" style="16" customWidth="1"/>
    <col min="3813" max="4057" width="11" style="16"/>
    <col min="4058" max="4058" width="4.42578125" style="16" customWidth="1"/>
    <col min="4059" max="4059" width="11" style="16"/>
    <col min="4060" max="4060" width="17.5703125" style="16" customWidth="1"/>
    <col min="4061" max="4061" width="11.5703125" style="16" customWidth="1"/>
    <col min="4062" max="4065" width="11" style="16"/>
    <col min="4066" max="4066" width="22.5703125" style="16" customWidth="1"/>
    <col min="4067" max="4067" width="14" style="16" customWidth="1"/>
    <col min="4068" max="4068" width="1.7109375" style="16" customWidth="1"/>
    <col min="4069" max="4313" width="11" style="16"/>
    <col min="4314" max="4314" width="4.42578125" style="16" customWidth="1"/>
    <col min="4315" max="4315" width="11" style="16"/>
    <col min="4316" max="4316" width="17.5703125" style="16" customWidth="1"/>
    <col min="4317" max="4317" width="11.5703125" style="16" customWidth="1"/>
    <col min="4318" max="4321" width="11" style="16"/>
    <col min="4322" max="4322" width="22.5703125" style="16" customWidth="1"/>
    <col min="4323" max="4323" width="14" style="16" customWidth="1"/>
    <col min="4324" max="4324" width="1.7109375" style="16" customWidth="1"/>
    <col min="4325" max="4569" width="11" style="16"/>
    <col min="4570" max="4570" width="4.42578125" style="16" customWidth="1"/>
    <col min="4571" max="4571" width="11" style="16"/>
    <col min="4572" max="4572" width="17.5703125" style="16" customWidth="1"/>
    <col min="4573" max="4573" width="11.5703125" style="16" customWidth="1"/>
    <col min="4574" max="4577" width="11" style="16"/>
    <col min="4578" max="4578" width="22.5703125" style="16" customWidth="1"/>
    <col min="4579" max="4579" width="14" style="16" customWidth="1"/>
    <col min="4580" max="4580" width="1.7109375" style="16" customWidth="1"/>
    <col min="4581" max="4825" width="11" style="16"/>
    <col min="4826" max="4826" width="4.42578125" style="16" customWidth="1"/>
    <col min="4827" max="4827" width="11" style="16"/>
    <col min="4828" max="4828" width="17.5703125" style="16" customWidth="1"/>
    <col min="4829" max="4829" width="11.5703125" style="16" customWidth="1"/>
    <col min="4830" max="4833" width="11" style="16"/>
    <col min="4834" max="4834" width="22.5703125" style="16" customWidth="1"/>
    <col min="4835" max="4835" width="14" style="16" customWidth="1"/>
    <col min="4836" max="4836" width="1.7109375" style="16" customWidth="1"/>
    <col min="4837" max="5081" width="11" style="16"/>
    <col min="5082" max="5082" width="4.42578125" style="16" customWidth="1"/>
    <col min="5083" max="5083" width="11" style="16"/>
    <col min="5084" max="5084" width="17.5703125" style="16" customWidth="1"/>
    <col min="5085" max="5085" width="11.5703125" style="16" customWidth="1"/>
    <col min="5086" max="5089" width="11" style="16"/>
    <col min="5090" max="5090" width="22.5703125" style="16" customWidth="1"/>
    <col min="5091" max="5091" width="14" style="16" customWidth="1"/>
    <col min="5092" max="5092" width="1.7109375" style="16" customWidth="1"/>
    <col min="5093" max="5337" width="11" style="16"/>
    <col min="5338" max="5338" width="4.42578125" style="16" customWidth="1"/>
    <col min="5339" max="5339" width="11" style="16"/>
    <col min="5340" max="5340" width="17.5703125" style="16" customWidth="1"/>
    <col min="5341" max="5341" width="11.5703125" style="16" customWidth="1"/>
    <col min="5342" max="5345" width="11" style="16"/>
    <col min="5346" max="5346" width="22.5703125" style="16" customWidth="1"/>
    <col min="5347" max="5347" width="14" style="16" customWidth="1"/>
    <col min="5348" max="5348" width="1.7109375" style="16" customWidth="1"/>
    <col min="5349" max="5593" width="11" style="16"/>
    <col min="5594" max="5594" width="4.42578125" style="16" customWidth="1"/>
    <col min="5595" max="5595" width="11" style="16"/>
    <col min="5596" max="5596" width="17.5703125" style="16" customWidth="1"/>
    <col min="5597" max="5597" width="11.5703125" style="16" customWidth="1"/>
    <col min="5598" max="5601" width="11" style="16"/>
    <col min="5602" max="5602" width="22.5703125" style="16" customWidth="1"/>
    <col min="5603" max="5603" width="14" style="16" customWidth="1"/>
    <col min="5604" max="5604" width="1.7109375" style="16" customWidth="1"/>
    <col min="5605" max="5849" width="11" style="16"/>
    <col min="5850" max="5850" width="4.42578125" style="16" customWidth="1"/>
    <col min="5851" max="5851" width="11" style="16"/>
    <col min="5852" max="5852" width="17.5703125" style="16" customWidth="1"/>
    <col min="5853" max="5853" width="11.5703125" style="16" customWidth="1"/>
    <col min="5854" max="5857" width="11" style="16"/>
    <col min="5858" max="5858" width="22.5703125" style="16" customWidth="1"/>
    <col min="5859" max="5859" width="14" style="16" customWidth="1"/>
    <col min="5860" max="5860" width="1.7109375" style="16" customWidth="1"/>
    <col min="5861" max="6105" width="11" style="16"/>
    <col min="6106" max="6106" width="4.42578125" style="16" customWidth="1"/>
    <col min="6107" max="6107" width="11" style="16"/>
    <col min="6108" max="6108" width="17.5703125" style="16" customWidth="1"/>
    <col min="6109" max="6109" width="11.5703125" style="16" customWidth="1"/>
    <col min="6110" max="6113" width="11" style="16"/>
    <col min="6114" max="6114" width="22.5703125" style="16" customWidth="1"/>
    <col min="6115" max="6115" width="14" style="16" customWidth="1"/>
    <col min="6116" max="6116" width="1.7109375" style="16" customWidth="1"/>
    <col min="6117" max="6361" width="11" style="16"/>
    <col min="6362" max="6362" width="4.42578125" style="16" customWidth="1"/>
    <col min="6363" max="6363" width="11" style="16"/>
    <col min="6364" max="6364" width="17.5703125" style="16" customWidth="1"/>
    <col min="6365" max="6365" width="11.5703125" style="16" customWidth="1"/>
    <col min="6366" max="6369" width="11" style="16"/>
    <col min="6370" max="6370" width="22.5703125" style="16" customWidth="1"/>
    <col min="6371" max="6371" width="14" style="16" customWidth="1"/>
    <col min="6372" max="6372" width="1.7109375" style="16" customWidth="1"/>
    <col min="6373" max="6617" width="11" style="16"/>
    <col min="6618" max="6618" width="4.42578125" style="16" customWidth="1"/>
    <col min="6619" max="6619" width="11" style="16"/>
    <col min="6620" max="6620" width="17.5703125" style="16" customWidth="1"/>
    <col min="6621" max="6621" width="11.5703125" style="16" customWidth="1"/>
    <col min="6622" max="6625" width="11" style="16"/>
    <col min="6626" max="6626" width="22.5703125" style="16" customWidth="1"/>
    <col min="6627" max="6627" width="14" style="16" customWidth="1"/>
    <col min="6628" max="6628" width="1.7109375" style="16" customWidth="1"/>
    <col min="6629" max="6873" width="11" style="16"/>
    <col min="6874" max="6874" width="4.42578125" style="16" customWidth="1"/>
    <col min="6875" max="6875" width="11" style="16"/>
    <col min="6876" max="6876" width="17.5703125" style="16" customWidth="1"/>
    <col min="6877" max="6877" width="11.5703125" style="16" customWidth="1"/>
    <col min="6878" max="6881" width="11" style="16"/>
    <col min="6882" max="6882" width="22.5703125" style="16" customWidth="1"/>
    <col min="6883" max="6883" width="14" style="16" customWidth="1"/>
    <col min="6884" max="6884" width="1.7109375" style="16" customWidth="1"/>
    <col min="6885" max="7129" width="11" style="16"/>
    <col min="7130" max="7130" width="4.42578125" style="16" customWidth="1"/>
    <col min="7131" max="7131" width="11" style="16"/>
    <col min="7132" max="7132" width="17.5703125" style="16" customWidth="1"/>
    <col min="7133" max="7133" width="11.5703125" style="16" customWidth="1"/>
    <col min="7134" max="7137" width="11" style="16"/>
    <col min="7138" max="7138" width="22.5703125" style="16" customWidth="1"/>
    <col min="7139" max="7139" width="14" style="16" customWidth="1"/>
    <col min="7140" max="7140" width="1.7109375" style="16" customWidth="1"/>
    <col min="7141" max="7385" width="11" style="16"/>
    <col min="7386" max="7386" width="4.42578125" style="16" customWidth="1"/>
    <col min="7387" max="7387" width="11" style="16"/>
    <col min="7388" max="7388" width="17.5703125" style="16" customWidth="1"/>
    <col min="7389" max="7389" width="11.5703125" style="16" customWidth="1"/>
    <col min="7390" max="7393" width="11" style="16"/>
    <col min="7394" max="7394" width="22.5703125" style="16" customWidth="1"/>
    <col min="7395" max="7395" width="14" style="16" customWidth="1"/>
    <col min="7396" max="7396" width="1.7109375" style="16" customWidth="1"/>
    <col min="7397" max="7641" width="11" style="16"/>
    <col min="7642" max="7642" width="4.42578125" style="16" customWidth="1"/>
    <col min="7643" max="7643" width="11" style="16"/>
    <col min="7644" max="7644" width="17.5703125" style="16" customWidth="1"/>
    <col min="7645" max="7645" width="11.5703125" style="16" customWidth="1"/>
    <col min="7646" max="7649" width="11" style="16"/>
    <col min="7650" max="7650" width="22.5703125" style="16" customWidth="1"/>
    <col min="7651" max="7651" width="14" style="16" customWidth="1"/>
    <col min="7652" max="7652" width="1.7109375" style="16" customWidth="1"/>
    <col min="7653" max="7897" width="11" style="16"/>
    <col min="7898" max="7898" width="4.42578125" style="16" customWidth="1"/>
    <col min="7899" max="7899" width="11" style="16"/>
    <col min="7900" max="7900" width="17.5703125" style="16" customWidth="1"/>
    <col min="7901" max="7901" width="11.5703125" style="16" customWidth="1"/>
    <col min="7902" max="7905" width="11" style="16"/>
    <col min="7906" max="7906" width="22.5703125" style="16" customWidth="1"/>
    <col min="7907" max="7907" width="14" style="16" customWidth="1"/>
    <col min="7908" max="7908" width="1.7109375" style="16" customWidth="1"/>
    <col min="7909" max="8153" width="11" style="16"/>
    <col min="8154" max="8154" width="4.42578125" style="16" customWidth="1"/>
    <col min="8155" max="8155" width="11" style="16"/>
    <col min="8156" max="8156" width="17.5703125" style="16" customWidth="1"/>
    <col min="8157" max="8157" width="11.5703125" style="16" customWidth="1"/>
    <col min="8158" max="8161" width="11" style="16"/>
    <col min="8162" max="8162" width="22.5703125" style="16" customWidth="1"/>
    <col min="8163" max="8163" width="14" style="16" customWidth="1"/>
    <col min="8164" max="8164" width="1.7109375" style="16" customWidth="1"/>
    <col min="8165" max="8409" width="11" style="16"/>
    <col min="8410" max="8410" width="4.42578125" style="16" customWidth="1"/>
    <col min="8411" max="8411" width="11" style="16"/>
    <col min="8412" max="8412" width="17.5703125" style="16" customWidth="1"/>
    <col min="8413" max="8413" width="11.5703125" style="16" customWidth="1"/>
    <col min="8414" max="8417" width="11" style="16"/>
    <col min="8418" max="8418" width="22.5703125" style="16" customWidth="1"/>
    <col min="8419" max="8419" width="14" style="16" customWidth="1"/>
    <col min="8420" max="8420" width="1.7109375" style="16" customWidth="1"/>
    <col min="8421" max="8665" width="11" style="16"/>
    <col min="8666" max="8666" width="4.42578125" style="16" customWidth="1"/>
    <col min="8667" max="8667" width="11" style="16"/>
    <col min="8668" max="8668" width="17.5703125" style="16" customWidth="1"/>
    <col min="8669" max="8669" width="11.5703125" style="16" customWidth="1"/>
    <col min="8670" max="8673" width="11" style="16"/>
    <col min="8674" max="8674" width="22.5703125" style="16" customWidth="1"/>
    <col min="8675" max="8675" width="14" style="16" customWidth="1"/>
    <col min="8676" max="8676" width="1.7109375" style="16" customWidth="1"/>
    <col min="8677" max="8921" width="11" style="16"/>
    <col min="8922" max="8922" width="4.42578125" style="16" customWidth="1"/>
    <col min="8923" max="8923" width="11" style="16"/>
    <col min="8924" max="8924" width="17.5703125" style="16" customWidth="1"/>
    <col min="8925" max="8925" width="11.5703125" style="16" customWidth="1"/>
    <col min="8926" max="8929" width="11" style="16"/>
    <col min="8930" max="8930" width="22.5703125" style="16" customWidth="1"/>
    <col min="8931" max="8931" width="14" style="16" customWidth="1"/>
    <col min="8932" max="8932" width="1.7109375" style="16" customWidth="1"/>
    <col min="8933" max="9177" width="11" style="16"/>
    <col min="9178" max="9178" width="4.42578125" style="16" customWidth="1"/>
    <col min="9179" max="9179" width="11" style="16"/>
    <col min="9180" max="9180" width="17.5703125" style="16" customWidth="1"/>
    <col min="9181" max="9181" width="11.5703125" style="16" customWidth="1"/>
    <col min="9182" max="9185" width="11" style="16"/>
    <col min="9186" max="9186" width="22.5703125" style="16" customWidth="1"/>
    <col min="9187" max="9187" width="14" style="16" customWidth="1"/>
    <col min="9188" max="9188" width="1.7109375" style="16" customWidth="1"/>
    <col min="9189" max="9433" width="11" style="16"/>
    <col min="9434" max="9434" width="4.42578125" style="16" customWidth="1"/>
    <col min="9435" max="9435" width="11" style="16"/>
    <col min="9436" max="9436" width="17.5703125" style="16" customWidth="1"/>
    <col min="9437" max="9437" width="11.5703125" style="16" customWidth="1"/>
    <col min="9438" max="9441" width="11" style="16"/>
    <col min="9442" max="9442" width="22.5703125" style="16" customWidth="1"/>
    <col min="9443" max="9443" width="14" style="16" customWidth="1"/>
    <col min="9444" max="9444" width="1.7109375" style="16" customWidth="1"/>
    <col min="9445" max="9689" width="11" style="16"/>
    <col min="9690" max="9690" width="4.42578125" style="16" customWidth="1"/>
    <col min="9691" max="9691" width="11" style="16"/>
    <col min="9692" max="9692" width="17.5703125" style="16" customWidth="1"/>
    <col min="9693" max="9693" width="11.5703125" style="16" customWidth="1"/>
    <col min="9694" max="9697" width="11" style="16"/>
    <col min="9698" max="9698" width="22.5703125" style="16" customWidth="1"/>
    <col min="9699" max="9699" width="14" style="16" customWidth="1"/>
    <col min="9700" max="9700" width="1.7109375" style="16" customWidth="1"/>
    <col min="9701" max="9945" width="11" style="16"/>
    <col min="9946" max="9946" width="4.42578125" style="16" customWidth="1"/>
    <col min="9947" max="9947" width="11" style="16"/>
    <col min="9948" max="9948" width="17.5703125" style="16" customWidth="1"/>
    <col min="9949" max="9949" width="11.5703125" style="16" customWidth="1"/>
    <col min="9950" max="9953" width="11" style="16"/>
    <col min="9954" max="9954" width="22.5703125" style="16" customWidth="1"/>
    <col min="9955" max="9955" width="14" style="16" customWidth="1"/>
    <col min="9956" max="9956" width="1.7109375" style="16" customWidth="1"/>
    <col min="9957" max="10201" width="11" style="16"/>
    <col min="10202" max="10202" width="4.42578125" style="16" customWidth="1"/>
    <col min="10203" max="10203" width="11" style="16"/>
    <col min="10204" max="10204" width="17.5703125" style="16" customWidth="1"/>
    <col min="10205" max="10205" width="11.5703125" style="16" customWidth="1"/>
    <col min="10206" max="10209" width="11" style="16"/>
    <col min="10210" max="10210" width="22.5703125" style="16" customWidth="1"/>
    <col min="10211" max="10211" width="14" style="16" customWidth="1"/>
    <col min="10212" max="10212" width="1.7109375" style="16" customWidth="1"/>
    <col min="10213" max="10457" width="11" style="16"/>
    <col min="10458" max="10458" width="4.42578125" style="16" customWidth="1"/>
    <col min="10459" max="10459" width="11" style="16"/>
    <col min="10460" max="10460" width="17.5703125" style="16" customWidth="1"/>
    <col min="10461" max="10461" width="11.5703125" style="16" customWidth="1"/>
    <col min="10462" max="10465" width="11" style="16"/>
    <col min="10466" max="10466" width="22.5703125" style="16" customWidth="1"/>
    <col min="10467" max="10467" width="14" style="16" customWidth="1"/>
    <col min="10468" max="10468" width="1.7109375" style="16" customWidth="1"/>
    <col min="10469" max="10713" width="11" style="16"/>
    <col min="10714" max="10714" width="4.42578125" style="16" customWidth="1"/>
    <col min="10715" max="10715" width="11" style="16"/>
    <col min="10716" max="10716" width="17.5703125" style="16" customWidth="1"/>
    <col min="10717" max="10717" width="11.5703125" style="16" customWidth="1"/>
    <col min="10718" max="10721" width="11" style="16"/>
    <col min="10722" max="10722" width="22.5703125" style="16" customWidth="1"/>
    <col min="10723" max="10723" width="14" style="16" customWidth="1"/>
    <col min="10724" max="10724" width="1.7109375" style="16" customWidth="1"/>
    <col min="10725" max="10969" width="11" style="16"/>
    <col min="10970" max="10970" width="4.42578125" style="16" customWidth="1"/>
    <col min="10971" max="10971" width="11" style="16"/>
    <col min="10972" max="10972" width="17.5703125" style="16" customWidth="1"/>
    <col min="10973" max="10973" width="11.5703125" style="16" customWidth="1"/>
    <col min="10974" max="10977" width="11" style="16"/>
    <col min="10978" max="10978" width="22.5703125" style="16" customWidth="1"/>
    <col min="10979" max="10979" width="14" style="16" customWidth="1"/>
    <col min="10980" max="10980" width="1.7109375" style="16" customWidth="1"/>
    <col min="10981" max="11225" width="11" style="16"/>
    <col min="11226" max="11226" width="4.42578125" style="16" customWidth="1"/>
    <col min="11227" max="11227" width="11" style="16"/>
    <col min="11228" max="11228" width="17.5703125" style="16" customWidth="1"/>
    <col min="11229" max="11229" width="11.5703125" style="16" customWidth="1"/>
    <col min="11230" max="11233" width="11" style="16"/>
    <col min="11234" max="11234" width="22.5703125" style="16" customWidth="1"/>
    <col min="11235" max="11235" width="14" style="16" customWidth="1"/>
    <col min="11236" max="11236" width="1.7109375" style="16" customWidth="1"/>
    <col min="11237" max="11481" width="11" style="16"/>
    <col min="11482" max="11482" width="4.42578125" style="16" customWidth="1"/>
    <col min="11483" max="11483" width="11" style="16"/>
    <col min="11484" max="11484" width="17.5703125" style="16" customWidth="1"/>
    <col min="11485" max="11485" width="11.5703125" style="16" customWidth="1"/>
    <col min="11486" max="11489" width="11" style="16"/>
    <col min="11490" max="11490" width="22.5703125" style="16" customWidth="1"/>
    <col min="11491" max="11491" width="14" style="16" customWidth="1"/>
    <col min="11492" max="11492" width="1.7109375" style="16" customWidth="1"/>
    <col min="11493" max="11737" width="11" style="16"/>
    <col min="11738" max="11738" width="4.42578125" style="16" customWidth="1"/>
    <col min="11739" max="11739" width="11" style="16"/>
    <col min="11740" max="11740" width="17.5703125" style="16" customWidth="1"/>
    <col min="11741" max="11741" width="11.5703125" style="16" customWidth="1"/>
    <col min="11742" max="11745" width="11" style="16"/>
    <col min="11746" max="11746" width="22.5703125" style="16" customWidth="1"/>
    <col min="11747" max="11747" width="14" style="16" customWidth="1"/>
    <col min="11748" max="11748" width="1.7109375" style="16" customWidth="1"/>
    <col min="11749" max="11993" width="11" style="16"/>
    <col min="11994" max="11994" width="4.42578125" style="16" customWidth="1"/>
    <col min="11995" max="11995" width="11" style="16"/>
    <col min="11996" max="11996" width="17.5703125" style="16" customWidth="1"/>
    <col min="11997" max="11997" width="11.5703125" style="16" customWidth="1"/>
    <col min="11998" max="12001" width="11" style="16"/>
    <col min="12002" max="12002" width="22.5703125" style="16" customWidth="1"/>
    <col min="12003" max="12003" width="14" style="16" customWidth="1"/>
    <col min="12004" max="12004" width="1.7109375" style="16" customWidth="1"/>
    <col min="12005" max="12249" width="11" style="16"/>
    <col min="12250" max="12250" width="4.42578125" style="16" customWidth="1"/>
    <col min="12251" max="12251" width="11" style="16"/>
    <col min="12252" max="12252" width="17.5703125" style="16" customWidth="1"/>
    <col min="12253" max="12253" width="11.5703125" style="16" customWidth="1"/>
    <col min="12254" max="12257" width="11" style="16"/>
    <col min="12258" max="12258" width="22.5703125" style="16" customWidth="1"/>
    <col min="12259" max="12259" width="14" style="16" customWidth="1"/>
    <col min="12260" max="12260" width="1.7109375" style="16" customWidth="1"/>
    <col min="12261" max="12505" width="11" style="16"/>
    <col min="12506" max="12506" width="4.42578125" style="16" customWidth="1"/>
    <col min="12507" max="12507" width="11" style="16"/>
    <col min="12508" max="12508" width="17.5703125" style="16" customWidth="1"/>
    <col min="12509" max="12509" width="11.5703125" style="16" customWidth="1"/>
    <col min="12510" max="12513" width="11" style="16"/>
    <col min="12514" max="12514" width="22.5703125" style="16" customWidth="1"/>
    <col min="12515" max="12515" width="14" style="16" customWidth="1"/>
    <col min="12516" max="12516" width="1.7109375" style="16" customWidth="1"/>
    <col min="12517" max="12761" width="11" style="16"/>
    <col min="12762" max="12762" width="4.42578125" style="16" customWidth="1"/>
    <col min="12763" max="12763" width="11" style="16"/>
    <col min="12764" max="12764" width="17.5703125" style="16" customWidth="1"/>
    <col min="12765" max="12765" width="11.5703125" style="16" customWidth="1"/>
    <col min="12766" max="12769" width="11" style="16"/>
    <col min="12770" max="12770" width="22.5703125" style="16" customWidth="1"/>
    <col min="12771" max="12771" width="14" style="16" customWidth="1"/>
    <col min="12772" max="12772" width="1.7109375" style="16" customWidth="1"/>
    <col min="12773" max="13017" width="11" style="16"/>
    <col min="13018" max="13018" width="4.42578125" style="16" customWidth="1"/>
    <col min="13019" max="13019" width="11" style="16"/>
    <col min="13020" max="13020" width="17.5703125" style="16" customWidth="1"/>
    <col min="13021" max="13021" width="11.5703125" style="16" customWidth="1"/>
    <col min="13022" max="13025" width="11" style="16"/>
    <col min="13026" max="13026" width="22.5703125" style="16" customWidth="1"/>
    <col min="13027" max="13027" width="14" style="16" customWidth="1"/>
    <col min="13028" max="13028" width="1.7109375" style="16" customWidth="1"/>
    <col min="13029" max="13273" width="11" style="16"/>
    <col min="13274" max="13274" width="4.42578125" style="16" customWidth="1"/>
    <col min="13275" max="13275" width="11" style="16"/>
    <col min="13276" max="13276" width="17.5703125" style="16" customWidth="1"/>
    <col min="13277" max="13277" width="11.5703125" style="16" customWidth="1"/>
    <col min="13278" max="13281" width="11" style="16"/>
    <col min="13282" max="13282" width="22.5703125" style="16" customWidth="1"/>
    <col min="13283" max="13283" width="14" style="16" customWidth="1"/>
    <col min="13284" max="13284" width="1.7109375" style="16" customWidth="1"/>
    <col min="13285" max="13529" width="11" style="16"/>
    <col min="13530" max="13530" width="4.42578125" style="16" customWidth="1"/>
    <col min="13531" max="13531" width="11" style="16"/>
    <col min="13532" max="13532" width="17.5703125" style="16" customWidth="1"/>
    <col min="13533" max="13533" width="11.5703125" style="16" customWidth="1"/>
    <col min="13534" max="13537" width="11" style="16"/>
    <col min="13538" max="13538" width="22.5703125" style="16" customWidth="1"/>
    <col min="13539" max="13539" width="14" style="16" customWidth="1"/>
    <col min="13540" max="13540" width="1.7109375" style="16" customWidth="1"/>
    <col min="13541" max="13785" width="11" style="16"/>
    <col min="13786" max="13786" width="4.42578125" style="16" customWidth="1"/>
    <col min="13787" max="13787" width="11" style="16"/>
    <col min="13788" max="13788" width="17.5703125" style="16" customWidth="1"/>
    <col min="13789" max="13789" width="11.5703125" style="16" customWidth="1"/>
    <col min="13790" max="13793" width="11" style="16"/>
    <col min="13794" max="13794" width="22.5703125" style="16" customWidth="1"/>
    <col min="13795" max="13795" width="14" style="16" customWidth="1"/>
    <col min="13796" max="13796" width="1.7109375" style="16" customWidth="1"/>
    <col min="13797" max="14041" width="11" style="16"/>
    <col min="14042" max="14042" width="4.42578125" style="16" customWidth="1"/>
    <col min="14043" max="14043" width="11" style="16"/>
    <col min="14044" max="14044" width="17.5703125" style="16" customWidth="1"/>
    <col min="14045" max="14045" width="11.5703125" style="16" customWidth="1"/>
    <col min="14046" max="14049" width="11" style="16"/>
    <col min="14050" max="14050" width="22.5703125" style="16" customWidth="1"/>
    <col min="14051" max="14051" width="14" style="16" customWidth="1"/>
    <col min="14052" max="14052" width="1.7109375" style="16" customWidth="1"/>
    <col min="14053" max="14297" width="11" style="16"/>
    <col min="14298" max="14298" width="4.42578125" style="16" customWidth="1"/>
    <col min="14299" max="14299" width="11" style="16"/>
    <col min="14300" max="14300" width="17.5703125" style="16" customWidth="1"/>
    <col min="14301" max="14301" width="11.5703125" style="16" customWidth="1"/>
    <col min="14302" max="14305" width="11" style="16"/>
    <col min="14306" max="14306" width="22.5703125" style="16" customWidth="1"/>
    <col min="14307" max="14307" width="14" style="16" customWidth="1"/>
    <col min="14308" max="14308" width="1.7109375" style="16" customWidth="1"/>
    <col min="14309" max="14553" width="11" style="16"/>
    <col min="14554" max="14554" width="4.42578125" style="16" customWidth="1"/>
    <col min="14555" max="14555" width="11" style="16"/>
    <col min="14556" max="14556" width="17.5703125" style="16" customWidth="1"/>
    <col min="14557" max="14557" width="11.5703125" style="16" customWidth="1"/>
    <col min="14558" max="14561" width="11" style="16"/>
    <col min="14562" max="14562" width="22.5703125" style="16" customWidth="1"/>
    <col min="14563" max="14563" width="14" style="16" customWidth="1"/>
    <col min="14564" max="14564" width="1.7109375" style="16" customWidth="1"/>
    <col min="14565" max="14809" width="11" style="16"/>
    <col min="14810" max="14810" width="4.42578125" style="16" customWidth="1"/>
    <col min="14811" max="14811" width="11" style="16"/>
    <col min="14812" max="14812" width="17.5703125" style="16" customWidth="1"/>
    <col min="14813" max="14813" width="11.5703125" style="16" customWidth="1"/>
    <col min="14814" max="14817" width="11" style="16"/>
    <col min="14818" max="14818" width="22.5703125" style="16" customWidth="1"/>
    <col min="14819" max="14819" width="14" style="16" customWidth="1"/>
    <col min="14820" max="14820" width="1.7109375" style="16" customWidth="1"/>
    <col min="14821" max="15065" width="11" style="16"/>
    <col min="15066" max="15066" width="4.42578125" style="16" customWidth="1"/>
    <col min="15067" max="15067" width="11" style="16"/>
    <col min="15068" max="15068" width="17.5703125" style="16" customWidth="1"/>
    <col min="15069" max="15069" width="11.5703125" style="16" customWidth="1"/>
    <col min="15070" max="15073" width="11" style="16"/>
    <col min="15074" max="15074" width="22.5703125" style="16" customWidth="1"/>
    <col min="15075" max="15075" width="14" style="16" customWidth="1"/>
    <col min="15076" max="15076" width="1.7109375" style="16" customWidth="1"/>
    <col min="15077" max="15321" width="11" style="16"/>
    <col min="15322" max="15322" width="4.42578125" style="16" customWidth="1"/>
    <col min="15323" max="15323" width="11" style="16"/>
    <col min="15324" max="15324" width="17.5703125" style="16" customWidth="1"/>
    <col min="15325" max="15325" width="11.5703125" style="16" customWidth="1"/>
    <col min="15326" max="15329" width="11" style="16"/>
    <col min="15330" max="15330" width="22.5703125" style="16" customWidth="1"/>
    <col min="15331" max="15331" width="14" style="16" customWidth="1"/>
    <col min="15332" max="15332" width="1.7109375" style="16" customWidth="1"/>
    <col min="15333" max="15577" width="11" style="16"/>
    <col min="15578" max="15578" width="4.42578125" style="16" customWidth="1"/>
    <col min="15579" max="15579" width="11" style="16"/>
    <col min="15580" max="15580" width="17.5703125" style="16" customWidth="1"/>
    <col min="15581" max="15581" width="11.5703125" style="16" customWidth="1"/>
    <col min="15582" max="15585" width="11" style="16"/>
    <col min="15586" max="15586" width="22.5703125" style="16" customWidth="1"/>
    <col min="15587" max="15587" width="14" style="16" customWidth="1"/>
    <col min="15588" max="15588" width="1.7109375" style="16" customWidth="1"/>
    <col min="15589" max="15833" width="11" style="16"/>
    <col min="15834" max="15834" width="4.42578125" style="16" customWidth="1"/>
    <col min="15835" max="15835" width="11" style="16"/>
    <col min="15836" max="15836" width="17.5703125" style="16" customWidth="1"/>
    <col min="15837" max="15837" width="11.5703125" style="16" customWidth="1"/>
    <col min="15838" max="15841" width="11" style="16"/>
    <col min="15842" max="15842" width="22.5703125" style="16" customWidth="1"/>
    <col min="15843" max="15843" width="14" style="16" customWidth="1"/>
    <col min="15844" max="15844" width="1.7109375" style="16" customWidth="1"/>
    <col min="15845" max="16089" width="11" style="16"/>
    <col min="16090" max="16090" width="4.42578125" style="16" customWidth="1"/>
    <col min="16091" max="16091" width="11" style="16"/>
    <col min="16092" max="16092" width="17.5703125" style="16" customWidth="1"/>
    <col min="16093" max="16093" width="11.5703125" style="16" customWidth="1"/>
    <col min="16094" max="16097" width="11" style="16"/>
    <col min="16098" max="16098" width="22.5703125" style="16" customWidth="1"/>
    <col min="16099" max="16099" width="14" style="16" customWidth="1"/>
    <col min="16100" max="16100" width="1.7109375" style="16" customWidth="1"/>
    <col min="16101" max="16384" width="11" style="16"/>
  </cols>
  <sheetData>
    <row r="1" spans="2:10" ht="6" customHeight="1" thickBot="1" x14ac:dyDescent="0.25"/>
    <row r="2" spans="2:10" ht="19.5" customHeight="1" x14ac:dyDescent="0.2">
      <c r="B2" s="17"/>
      <c r="C2" s="18"/>
      <c r="D2" s="19" t="s">
        <v>114</v>
      </c>
      <c r="E2" s="20"/>
      <c r="F2" s="20"/>
      <c r="G2" s="20"/>
      <c r="H2" s="20"/>
      <c r="I2" s="21"/>
      <c r="J2" s="22" t="s">
        <v>115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116</v>
      </c>
      <c r="E4" s="20"/>
      <c r="F4" s="20"/>
      <c r="G4" s="20"/>
      <c r="H4" s="20"/>
      <c r="I4" s="21"/>
      <c r="J4" s="22" t="s">
        <v>117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37" t="s">
        <v>155</v>
      </c>
      <c r="E10" s="38"/>
      <c r="J10" s="36"/>
    </row>
    <row r="11" spans="2:10" x14ac:dyDescent="0.2">
      <c r="B11" s="35"/>
      <c r="J11" s="36"/>
    </row>
    <row r="12" spans="2:10" x14ac:dyDescent="0.2">
      <c r="B12" s="35"/>
      <c r="C12" s="37" t="s">
        <v>147</v>
      </c>
      <c r="J12" s="36"/>
    </row>
    <row r="13" spans="2:10" x14ac:dyDescent="0.2">
      <c r="B13" s="35"/>
      <c r="C13" s="37" t="s">
        <v>148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149</v>
      </c>
      <c r="J15" s="36"/>
    </row>
    <row r="16" spans="2:10" x14ac:dyDescent="0.2">
      <c r="B16" s="35"/>
      <c r="C16" s="39"/>
      <c r="J16" s="36"/>
    </row>
    <row r="17" spans="2:10" x14ac:dyDescent="0.2">
      <c r="B17" s="35"/>
      <c r="C17" s="16" t="s">
        <v>119</v>
      </c>
      <c r="D17" s="38"/>
      <c r="H17" s="40" t="s">
        <v>120</v>
      </c>
      <c r="I17" s="40" t="s">
        <v>121</v>
      </c>
      <c r="J17" s="36"/>
    </row>
    <row r="18" spans="2:10" x14ac:dyDescent="0.2">
      <c r="B18" s="35"/>
      <c r="C18" s="37" t="s">
        <v>122</v>
      </c>
      <c r="D18" s="37"/>
      <c r="E18" s="37"/>
      <c r="F18" s="37"/>
      <c r="H18" s="41">
        <v>25</v>
      </c>
      <c r="I18" s="42">
        <v>2329482</v>
      </c>
      <c r="J18" s="36"/>
    </row>
    <row r="19" spans="2:10" x14ac:dyDescent="0.2">
      <c r="B19" s="35"/>
      <c r="C19" s="16" t="s">
        <v>123</v>
      </c>
      <c r="H19" s="43"/>
      <c r="I19" s="44"/>
      <c r="J19" s="36"/>
    </row>
    <row r="20" spans="2:10" x14ac:dyDescent="0.2">
      <c r="B20" s="35"/>
      <c r="C20" s="16" t="s">
        <v>125</v>
      </c>
      <c r="H20" s="43"/>
      <c r="I20" s="44"/>
      <c r="J20" s="36"/>
    </row>
    <row r="21" spans="2:10" x14ac:dyDescent="0.2">
      <c r="B21" s="35"/>
      <c r="C21" s="16" t="s">
        <v>126</v>
      </c>
      <c r="H21" s="43">
        <v>25</v>
      </c>
      <c r="I21" s="45">
        <v>2329482</v>
      </c>
      <c r="J21" s="36"/>
    </row>
    <row r="22" spans="2:10" x14ac:dyDescent="0.2">
      <c r="B22" s="35"/>
      <c r="C22" s="16" t="s">
        <v>118</v>
      </c>
      <c r="H22" s="43"/>
      <c r="I22" s="44"/>
      <c r="J22" s="36"/>
    </row>
    <row r="23" spans="2:10" ht="13.5" thickBot="1" x14ac:dyDescent="0.25">
      <c r="B23" s="35"/>
      <c r="C23" s="16" t="s">
        <v>127</v>
      </c>
      <c r="H23" s="46"/>
      <c r="I23" s="47"/>
      <c r="J23" s="36"/>
    </row>
    <row r="24" spans="2:10" x14ac:dyDescent="0.2">
      <c r="B24" s="35"/>
      <c r="C24" s="37" t="s">
        <v>128</v>
      </c>
      <c r="D24" s="37"/>
      <c r="E24" s="37"/>
      <c r="F24" s="37"/>
      <c r="H24" s="41">
        <f>H19+H20+H21+H22+H23</f>
        <v>25</v>
      </c>
      <c r="I24" s="48">
        <f>I19+I20+I21+I22+I23</f>
        <v>2329482</v>
      </c>
      <c r="J24" s="36"/>
    </row>
    <row r="25" spans="2:10" x14ac:dyDescent="0.2">
      <c r="B25" s="35"/>
      <c r="C25" s="16" t="s">
        <v>129</v>
      </c>
      <c r="H25" s="43"/>
      <c r="I25" s="44">
        <v>0</v>
      </c>
      <c r="J25" s="36"/>
    </row>
    <row r="26" spans="2:10" ht="13.5" thickBot="1" x14ac:dyDescent="0.25">
      <c r="B26" s="35"/>
      <c r="C26" s="16" t="s">
        <v>130</v>
      </c>
      <c r="H26" s="46">
        <v>0</v>
      </c>
      <c r="I26" s="47">
        <v>0</v>
      </c>
      <c r="J26" s="36"/>
    </row>
    <row r="27" spans="2:10" x14ac:dyDescent="0.2">
      <c r="B27" s="35"/>
      <c r="C27" s="37" t="s">
        <v>131</v>
      </c>
      <c r="D27" s="37"/>
      <c r="E27" s="37"/>
      <c r="F27" s="37"/>
      <c r="H27" s="41">
        <f>H25+H26</f>
        <v>0</v>
      </c>
      <c r="I27" s="48">
        <f>I25+I26</f>
        <v>0</v>
      </c>
      <c r="J27" s="36"/>
    </row>
    <row r="28" spans="2:10" ht="13.5" thickBot="1" x14ac:dyDescent="0.25">
      <c r="B28" s="35"/>
      <c r="C28" s="16" t="s">
        <v>132</v>
      </c>
      <c r="D28" s="37"/>
      <c r="E28" s="37"/>
      <c r="F28" s="37"/>
      <c r="H28" s="46">
        <v>0</v>
      </c>
      <c r="I28" s="47">
        <v>0</v>
      </c>
      <c r="J28" s="36"/>
    </row>
    <row r="29" spans="2:10" x14ac:dyDescent="0.2">
      <c r="B29" s="35"/>
      <c r="C29" s="37" t="s">
        <v>133</v>
      </c>
      <c r="D29" s="37"/>
      <c r="E29" s="37"/>
      <c r="F29" s="37"/>
      <c r="H29" s="43">
        <f>H28</f>
        <v>0</v>
      </c>
      <c r="I29" s="44">
        <f>I28</f>
        <v>0</v>
      </c>
      <c r="J29" s="36"/>
    </row>
    <row r="30" spans="2:10" x14ac:dyDescent="0.2">
      <c r="B30" s="35"/>
      <c r="C30" s="37"/>
      <c r="D30" s="37"/>
      <c r="E30" s="37"/>
      <c r="F30" s="37"/>
      <c r="H30" s="49"/>
      <c r="I30" s="48"/>
      <c r="J30" s="36"/>
    </row>
    <row r="31" spans="2:10" ht="13.5" thickBot="1" x14ac:dyDescent="0.25">
      <c r="B31" s="35"/>
      <c r="C31" s="37" t="s">
        <v>134</v>
      </c>
      <c r="D31" s="37"/>
      <c r="H31" s="50">
        <f>H24+H27+H29</f>
        <v>25</v>
      </c>
      <c r="I31" s="51">
        <f>I24+I27+I29</f>
        <v>2329482</v>
      </c>
      <c r="J31" s="36"/>
    </row>
    <row r="32" spans="2:10" ht="13.5" thickTop="1" x14ac:dyDescent="0.2">
      <c r="B32" s="35"/>
      <c r="C32" s="37"/>
      <c r="D32" s="37"/>
      <c r="H32" s="52"/>
      <c r="I32" s="44"/>
      <c r="J32" s="36"/>
    </row>
    <row r="33" spans="2:10" x14ac:dyDescent="0.2">
      <c r="B33" s="35"/>
      <c r="C33" s="37" t="s">
        <v>151</v>
      </c>
      <c r="D33" s="37"/>
      <c r="H33" s="52"/>
      <c r="I33" s="44"/>
      <c r="J33" s="36"/>
    </row>
    <row r="34" spans="2:10" x14ac:dyDescent="0.2">
      <c r="B34" s="35"/>
      <c r="C34" s="37" t="s">
        <v>152</v>
      </c>
      <c r="D34" s="37"/>
      <c r="H34" s="52"/>
      <c r="I34" s="44"/>
      <c r="J34" s="36"/>
    </row>
    <row r="35" spans="2:10" x14ac:dyDescent="0.2">
      <c r="B35" s="35"/>
      <c r="C35" s="37"/>
      <c r="D35" s="37"/>
      <c r="H35" s="52"/>
      <c r="I35" s="44"/>
      <c r="J35" s="36"/>
    </row>
    <row r="36" spans="2:10" x14ac:dyDescent="0.2">
      <c r="B36" s="35"/>
      <c r="G36" s="52"/>
      <c r="H36" s="52"/>
      <c r="I36" s="52"/>
      <c r="J36" s="36"/>
    </row>
    <row r="37" spans="2:10" x14ac:dyDescent="0.2">
      <c r="B37" s="35"/>
      <c r="G37" s="52"/>
      <c r="H37" s="52"/>
      <c r="I37" s="52"/>
      <c r="J37" s="36"/>
    </row>
    <row r="38" spans="2:10" x14ac:dyDescent="0.2">
      <c r="B38" s="35"/>
      <c r="G38" s="52"/>
      <c r="H38" s="52"/>
      <c r="I38" s="52"/>
      <c r="J38" s="36"/>
    </row>
    <row r="39" spans="2:10" ht="13.5" thickBot="1" x14ac:dyDescent="0.25">
      <c r="B39" s="35"/>
      <c r="C39" s="53" t="s">
        <v>153</v>
      </c>
      <c r="D39" s="54"/>
      <c r="G39" s="53" t="s">
        <v>135</v>
      </c>
      <c r="H39" s="54"/>
      <c r="I39" s="52"/>
      <c r="J39" s="36"/>
    </row>
    <row r="40" spans="2:10" ht="4.5" customHeight="1" x14ac:dyDescent="0.2">
      <c r="B40" s="35"/>
      <c r="C40" s="52"/>
      <c r="D40" s="52"/>
      <c r="G40" s="52"/>
      <c r="H40" s="52"/>
      <c r="I40" s="52"/>
      <c r="J40" s="36"/>
    </row>
    <row r="41" spans="2:10" x14ac:dyDescent="0.2">
      <c r="B41" s="35"/>
      <c r="C41" s="37" t="s">
        <v>150</v>
      </c>
      <c r="G41" s="55" t="s">
        <v>136</v>
      </c>
      <c r="H41" s="52"/>
      <c r="I41" s="52"/>
      <c r="J41" s="36"/>
    </row>
    <row r="42" spans="2:10" x14ac:dyDescent="0.2">
      <c r="B42" s="35"/>
      <c r="G42" s="52"/>
      <c r="H42" s="52"/>
      <c r="I42" s="52"/>
      <c r="J42" s="36"/>
    </row>
    <row r="43" spans="2:10" ht="18.75" customHeight="1" thickBot="1" x14ac:dyDescent="0.25">
      <c r="B43" s="56"/>
      <c r="C43" s="57"/>
      <c r="D43" s="57"/>
      <c r="E43" s="57"/>
      <c r="F43" s="57"/>
      <c r="G43" s="54"/>
      <c r="H43" s="54"/>
      <c r="I43" s="54"/>
      <c r="J43" s="58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3" zoomScaleNormal="100" zoomScaleSheetLayoutView="100" workbookViewId="0">
      <selection activeCell="C6" sqref="C6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8.7109375" style="16" customWidth="1"/>
    <col min="4" max="4" width="18.28515625" style="16" customWidth="1"/>
    <col min="5" max="5" width="9.140625" style="16" customWidth="1"/>
    <col min="6" max="8" width="11.42578125" style="16"/>
    <col min="9" max="9" width="19.85546875" style="16" customWidth="1"/>
    <col min="10" max="10" width="15.85546875" style="16" customWidth="1"/>
    <col min="11" max="11" width="7.140625" style="16" customWidth="1"/>
    <col min="12" max="220" width="11.42578125" style="16"/>
    <col min="221" max="221" width="4.42578125" style="16" customWidth="1"/>
    <col min="222" max="222" width="11.42578125" style="16"/>
    <col min="223" max="223" width="17.5703125" style="16" customWidth="1"/>
    <col min="224" max="224" width="11.5703125" style="16" customWidth="1"/>
    <col min="225" max="228" width="11.42578125" style="16"/>
    <col min="229" max="229" width="22.5703125" style="16" customWidth="1"/>
    <col min="230" max="230" width="14" style="16" customWidth="1"/>
    <col min="231" max="231" width="1.7109375" style="16" customWidth="1"/>
    <col min="232" max="476" width="11.42578125" style="16"/>
    <col min="477" max="477" width="4.42578125" style="16" customWidth="1"/>
    <col min="478" max="478" width="11.42578125" style="16"/>
    <col min="479" max="479" width="17.5703125" style="16" customWidth="1"/>
    <col min="480" max="480" width="11.5703125" style="16" customWidth="1"/>
    <col min="481" max="484" width="11.42578125" style="16"/>
    <col min="485" max="485" width="22.5703125" style="16" customWidth="1"/>
    <col min="486" max="486" width="14" style="16" customWidth="1"/>
    <col min="487" max="487" width="1.7109375" style="16" customWidth="1"/>
    <col min="488" max="732" width="11.42578125" style="16"/>
    <col min="733" max="733" width="4.42578125" style="16" customWidth="1"/>
    <col min="734" max="734" width="11.42578125" style="16"/>
    <col min="735" max="735" width="17.5703125" style="16" customWidth="1"/>
    <col min="736" max="736" width="11.5703125" style="16" customWidth="1"/>
    <col min="737" max="740" width="11.42578125" style="16"/>
    <col min="741" max="741" width="22.5703125" style="16" customWidth="1"/>
    <col min="742" max="742" width="14" style="16" customWidth="1"/>
    <col min="743" max="743" width="1.7109375" style="16" customWidth="1"/>
    <col min="744" max="988" width="11.42578125" style="16"/>
    <col min="989" max="989" width="4.42578125" style="16" customWidth="1"/>
    <col min="990" max="990" width="11.42578125" style="16"/>
    <col min="991" max="991" width="17.5703125" style="16" customWidth="1"/>
    <col min="992" max="992" width="11.5703125" style="16" customWidth="1"/>
    <col min="993" max="996" width="11.42578125" style="16"/>
    <col min="997" max="997" width="22.5703125" style="16" customWidth="1"/>
    <col min="998" max="998" width="14" style="16" customWidth="1"/>
    <col min="999" max="999" width="1.7109375" style="16" customWidth="1"/>
    <col min="1000" max="1244" width="11.42578125" style="16"/>
    <col min="1245" max="1245" width="4.42578125" style="16" customWidth="1"/>
    <col min="1246" max="1246" width="11.42578125" style="16"/>
    <col min="1247" max="1247" width="17.5703125" style="16" customWidth="1"/>
    <col min="1248" max="1248" width="11.5703125" style="16" customWidth="1"/>
    <col min="1249" max="1252" width="11.42578125" style="16"/>
    <col min="1253" max="1253" width="22.5703125" style="16" customWidth="1"/>
    <col min="1254" max="1254" width="14" style="16" customWidth="1"/>
    <col min="1255" max="1255" width="1.7109375" style="16" customWidth="1"/>
    <col min="1256" max="1500" width="11.42578125" style="16"/>
    <col min="1501" max="1501" width="4.42578125" style="16" customWidth="1"/>
    <col min="1502" max="1502" width="11.42578125" style="16"/>
    <col min="1503" max="1503" width="17.5703125" style="16" customWidth="1"/>
    <col min="1504" max="1504" width="11.5703125" style="16" customWidth="1"/>
    <col min="1505" max="1508" width="11.42578125" style="16"/>
    <col min="1509" max="1509" width="22.5703125" style="16" customWidth="1"/>
    <col min="1510" max="1510" width="14" style="16" customWidth="1"/>
    <col min="1511" max="1511" width="1.7109375" style="16" customWidth="1"/>
    <col min="1512" max="1756" width="11.42578125" style="16"/>
    <col min="1757" max="1757" width="4.42578125" style="16" customWidth="1"/>
    <col min="1758" max="1758" width="11.42578125" style="16"/>
    <col min="1759" max="1759" width="17.5703125" style="16" customWidth="1"/>
    <col min="1760" max="1760" width="11.5703125" style="16" customWidth="1"/>
    <col min="1761" max="1764" width="11.42578125" style="16"/>
    <col min="1765" max="1765" width="22.5703125" style="16" customWidth="1"/>
    <col min="1766" max="1766" width="14" style="16" customWidth="1"/>
    <col min="1767" max="1767" width="1.7109375" style="16" customWidth="1"/>
    <col min="1768" max="2012" width="11.42578125" style="16"/>
    <col min="2013" max="2013" width="4.42578125" style="16" customWidth="1"/>
    <col min="2014" max="2014" width="11.42578125" style="16"/>
    <col min="2015" max="2015" width="17.5703125" style="16" customWidth="1"/>
    <col min="2016" max="2016" width="11.5703125" style="16" customWidth="1"/>
    <col min="2017" max="2020" width="11.42578125" style="16"/>
    <col min="2021" max="2021" width="22.5703125" style="16" customWidth="1"/>
    <col min="2022" max="2022" width="14" style="16" customWidth="1"/>
    <col min="2023" max="2023" width="1.7109375" style="16" customWidth="1"/>
    <col min="2024" max="2268" width="11.42578125" style="16"/>
    <col min="2269" max="2269" width="4.42578125" style="16" customWidth="1"/>
    <col min="2270" max="2270" width="11.42578125" style="16"/>
    <col min="2271" max="2271" width="17.5703125" style="16" customWidth="1"/>
    <col min="2272" max="2272" width="11.5703125" style="16" customWidth="1"/>
    <col min="2273" max="2276" width="11.42578125" style="16"/>
    <col min="2277" max="2277" width="22.5703125" style="16" customWidth="1"/>
    <col min="2278" max="2278" width="14" style="16" customWidth="1"/>
    <col min="2279" max="2279" width="1.7109375" style="16" customWidth="1"/>
    <col min="2280" max="2524" width="11.42578125" style="16"/>
    <col min="2525" max="2525" width="4.42578125" style="16" customWidth="1"/>
    <col min="2526" max="2526" width="11.42578125" style="16"/>
    <col min="2527" max="2527" width="17.5703125" style="16" customWidth="1"/>
    <col min="2528" max="2528" width="11.5703125" style="16" customWidth="1"/>
    <col min="2529" max="2532" width="11.42578125" style="16"/>
    <col min="2533" max="2533" width="22.5703125" style="16" customWidth="1"/>
    <col min="2534" max="2534" width="14" style="16" customWidth="1"/>
    <col min="2535" max="2535" width="1.7109375" style="16" customWidth="1"/>
    <col min="2536" max="2780" width="11.42578125" style="16"/>
    <col min="2781" max="2781" width="4.42578125" style="16" customWidth="1"/>
    <col min="2782" max="2782" width="11.42578125" style="16"/>
    <col min="2783" max="2783" width="17.5703125" style="16" customWidth="1"/>
    <col min="2784" max="2784" width="11.5703125" style="16" customWidth="1"/>
    <col min="2785" max="2788" width="11.42578125" style="16"/>
    <col min="2789" max="2789" width="22.5703125" style="16" customWidth="1"/>
    <col min="2790" max="2790" width="14" style="16" customWidth="1"/>
    <col min="2791" max="2791" width="1.7109375" style="16" customWidth="1"/>
    <col min="2792" max="3036" width="11.42578125" style="16"/>
    <col min="3037" max="3037" width="4.42578125" style="16" customWidth="1"/>
    <col min="3038" max="3038" width="11.42578125" style="16"/>
    <col min="3039" max="3039" width="17.5703125" style="16" customWidth="1"/>
    <col min="3040" max="3040" width="11.5703125" style="16" customWidth="1"/>
    <col min="3041" max="3044" width="11.42578125" style="16"/>
    <col min="3045" max="3045" width="22.5703125" style="16" customWidth="1"/>
    <col min="3046" max="3046" width="14" style="16" customWidth="1"/>
    <col min="3047" max="3047" width="1.7109375" style="16" customWidth="1"/>
    <col min="3048" max="3292" width="11.42578125" style="16"/>
    <col min="3293" max="3293" width="4.42578125" style="16" customWidth="1"/>
    <col min="3294" max="3294" width="11.42578125" style="16"/>
    <col min="3295" max="3295" width="17.5703125" style="16" customWidth="1"/>
    <col min="3296" max="3296" width="11.5703125" style="16" customWidth="1"/>
    <col min="3297" max="3300" width="11.42578125" style="16"/>
    <col min="3301" max="3301" width="22.5703125" style="16" customWidth="1"/>
    <col min="3302" max="3302" width="14" style="16" customWidth="1"/>
    <col min="3303" max="3303" width="1.7109375" style="16" customWidth="1"/>
    <col min="3304" max="3548" width="11.42578125" style="16"/>
    <col min="3549" max="3549" width="4.42578125" style="16" customWidth="1"/>
    <col min="3550" max="3550" width="11.42578125" style="16"/>
    <col min="3551" max="3551" width="17.5703125" style="16" customWidth="1"/>
    <col min="3552" max="3552" width="11.5703125" style="16" customWidth="1"/>
    <col min="3553" max="3556" width="11.42578125" style="16"/>
    <col min="3557" max="3557" width="22.5703125" style="16" customWidth="1"/>
    <col min="3558" max="3558" width="14" style="16" customWidth="1"/>
    <col min="3559" max="3559" width="1.7109375" style="16" customWidth="1"/>
    <col min="3560" max="3804" width="11.42578125" style="16"/>
    <col min="3805" max="3805" width="4.42578125" style="16" customWidth="1"/>
    <col min="3806" max="3806" width="11.42578125" style="16"/>
    <col min="3807" max="3807" width="17.5703125" style="16" customWidth="1"/>
    <col min="3808" max="3808" width="11.5703125" style="16" customWidth="1"/>
    <col min="3809" max="3812" width="11.42578125" style="16"/>
    <col min="3813" max="3813" width="22.5703125" style="16" customWidth="1"/>
    <col min="3814" max="3814" width="14" style="16" customWidth="1"/>
    <col min="3815" max="3815" width="1.7109375" style="16" customWidth="1"/>
    <col min="3816" max="4060" width="11.42578125" style="16"/>
    <col min="4061" max="4061" width="4.42578125" style="16" customWidth="1"/>
    <col min="4062" max="4062" width="11.42578125" style="16"/>
    <col min="4063" max="4063" width="17.5703125" style="16" customWidth="1"/>
    <col min="4064" max="4064" width="11.5703125" style="16" customWidth="1"/>
    <col min="4065" max="4068" width="11.42578125" style="16"/>
    <col min="4069" max="4069" width="22.5703125" style="16" customWidth="1"/>
    <col min="4070" max="4070" width="14" style="16" customWidth="1"/>
    <col min="4071" max="4071" width="1.7109375" style="16" customWidth="1"/>
    <col min="4072" max="4316" width="11.42578125" style="16"/>
    <col min="4317" max="4317" width="4.42578125" style="16" customWidth="1"/>
    <col min="4318" max="4318" width="11.42578125" style="16"/>
    <col min="4319" max="4319" width="17.5703125" style="16" customWidth="1"/>
    <col min="4320" max="4320" width="11.5703125" style="16" customWidth="1"/>
    <col min="4321" max="4324" width="11.42578125" style="16"/>
    <col min="4325" max="4325" width="22.5703125" style="16" customWidth="1"/>
    <col min="4326" max="4326" width="14" style="16" customWidth="1"/>
    <col min="4327" max="4327" width="1.7109375" style="16" customWidth="1"/>
    <col min="4328" max="4572" width="11.42578125" style="16"/>
    <col min="4573" max="4573" width="4.42578125" style="16" customWidth="1"/>
    <col min="4574" max="4574" width="11.42578125" style="16"/>
    <col min="4575" max="4575" width="17.5703125" style="16" customWidth="1"/>
    <col min="4576" max="4576" width="11.5703125" style="16" customWidth="1"/>
    <col min="4577" max="4580" width="11.42578125" style="16"/>
    <col min="4581" max="4581" width="22.5703125" style="16" customWidth="1"/>
    <col min="4582" max="4582" width="14" style="16" customWidth="1"/>
    <col min="4583" max="4583" width="1.7109375" style="16" customWidth="1"/>
    <col min="4584" max="4828" width="11.42578125" style="16"/>
    <col min="4829" max="4829" width="4.42578125" style="16" customWidth="1"/>
    <col min="4830" max="4830" width="11.42578125" style="16"/>
    <col min="4831" max="4831" width="17.5703125" style="16" customWidth="1"/>
    <col min="4832" max="4832" width="11.5703125" style="16" customWidth="1"/>
    <col min="4833" max="4836" width="11.42578125" style="16"/>
    <col min="4837" max="4837" width="22.5703125" style="16" customWidth="1"/>
    <col min="4838" max="4838" width="14" style="16" customWidth="1"/>
    <col min="4839" max="4839" width="1.7109375" style="16" customWidth="1"/>
    <col min="4840" max="5084" width="11.42578125" style="16"/>
    <col min="5085" max="5085" width="4.42578125" style="16" customWidth="1"/>
    <col min="5086" max="5086" width="11.42578125" style="16"/>
    <col min="5087" max="5087" width="17.5703125" style="16" customWidth="1"/>
    <col min="5088" max="5088" width="11.5703125" style="16" customWidth="1"/>
    <col min="5089" max="5092" width="11.42578125" style="16"/>
    <col min="5093" max="5093" width="22.5703125" style="16" customWidth="1"/>
    <col min="5094" max="5094" width="14" style="16" customWidth="1"/>
    <col min="5095" max="5095" width="1.7109375" style="16" customWidth="1"/>
    <col min="5096" max="5340" width="11.42578125" style="16"/>
    <col min="5341" max="5341" width="4.42578125" style="16" customWidth="1"/>
    <col min="5342" max="5342" width="11.42578125" style="16"/>
    <col min="5343" max="5343" width="17.5703125" style="16" customWidth="1"/>
    <col min="5344" max="5344" width="11.5703125" style="16" customWidth="1"/>
    <col min="5345" max="5348" width="11.42578125" style="16"/>
    <col min="5349" max="5349" width="22.5703125" style="16" customWidth="1"/>
    <col min="5350" max="5350" width="14" style="16" customWidth="1"/>
    <col min="5351" max="5351" width="1.7109375" style="16" customWidth="1"/>
    <col min="5352" max="5596" width="11.42578125" style="16"/>
    <col min="5597" max="5597" width="4.42578125" style="16" customWidth="1"/>
    <col min="5598" max="5598" width="11.42578125" style="16"/>
    <col min="5599" max="5599" width="17.5703125" style="16" customWidth="1"/>
    <col min="5600" max="5600" width="11.5703125" style="16" customWidth="1"/>
    <col min="5601" max="5604" width="11.42578125" style="16"/>
    <col min="5605" max="5605" width="22.5703125" style="16" customWidth="1"/>
    <col min="5606" max="5606" width="14" style="16" customWidth="1"/>
    <col min="5607" max="5607" width="1.7109375" style="16" customWidth="1"/>
    <col min="5608" max="5852" width="11.42578125" style="16"/>
    <col min="5853" max="5853" width="4.42578125" style="16" customWidth="1"/>
    <col min="5854" max="5854" width="11.42578125" style="16"/>
    <col min="5855" max="5855" width="17.5703125" style="16" customWidth="1"/>
    <col min="5856" max="5856" width="11.5703125" style="16" customWidth="1"/>
    <col min="5857" max="5860" width="11.42578125" style="16"/>
    <col min="5861" max="5861" width="22.5703125" style="16" customWidth="1"/>
    <col min="5862" max="5862" width="14" style="16" customWidth="1"/>
    <col min="5863" max="5863" width="1.7109375" style="16" customWidth="1"/>
    <col min="5864" max="6108" width="11.42578125" style="16"/>
    <col min="6109" max="6109" width="4.42578125" style="16" customWidth="1"/>
    <col min="6110" max="6110" width="11.42578125" style="16"/>
    <col min="6111" max="6111" width="17.5703125" style="16" customWidth="1"/>
    <col min="6112" max="6112" width="11.5703125" style="16" customWidth="1"/>
    <col min="6113" max="6116" width="11.42578125" style="16"/>
    <col min="6117" max="6117" width="22.5703125" style="16" customWidth="1"/>
    <col min="6118" max="6118" width="14" style="16" customWidth="1"/>
    <col min="6119" max="6119" width="1.7109375" style="16" customWidth="1"/>
    <col min="6120" max="6364" width="11.42578125" style="16"/>
    <col min="6365" max="6365" width="4.42578125" style="16" customWidth="1"/>
    <col min="6366" max="6366" width="11.42578125" style="16"/>
    <col min="6367" max="6367" width="17.5703125" style="16" customWidth="1"/>
    <col min="6368" max="6368" width="11.5703125" style="16" customWidth="1"/>
    <col min="6369" max="6372" width="11.42578125" style="16"/>
    <col min="6373" max="6373" width="22.5703125" style="16" customWidth="1"/>
    <col min="6374" max="6374" width="14" style="16" customWidth="1"/>
    <col min="6375" max="6375" width="1.7109375" style="16" customWidth="1"/>
    <col min="6376" max="6620" width="11.42578125" style="16"/>
    <col min="6621" max="6621" width="4.42578125" style="16" customWidth="1"/>
    <col min="6622" max="6622" width="11.42578125" style="16"/>
    <col min="6623" max="6623" width="17.5703125" style="16" customWidth="1"/>
    <col min="6624" max="6624" width="11.5703125" style="16" customWidth="1"/>
    <col min="6625" max="6628" width="11.42578125" style="16"/>
    <col min="6629" max="6629" width="22.5703125" style="16" customWidth="1"/>
    <col min="6630" max="6630" width="14" style="16" customWidth="1"/>
    <col min="6631" max="6631" width="1.7109375" style="16" customWidth="1"/>
    <col min="6632" max="6876" width="11.42578125" style="16"/>
    <col min="6877" max="6877" width="4.42578125" style="16" customWidth="1"/>
    <col min="6878" max="6878" width="11.42578125" style="16"/>
    <col min="6879" max="6879" width="17.5703125" style="16" customWidth="1"/>
    <col min="6880" max="6880" width="11.5703125" style="16" customWidth="1"/>
    <col min="6881" max="6884" width="11.42578125" style="16"/>
    <col min="6885" max="6885" width="22.5703125" style="16" customWidth="1"/>
    <col min="6886" max="6886" width="14" style="16" customWidth="1"/>
    <col min="6887" max="6887" width="1.7109375" style="16" customWidth="1"/>
    <col min="6888" max="7132" width="11.42578125" style="16"/>
    <col min="7133" max="7133" width="4.42578125" style="16" customWidth="1"/>
    <col min="7134" max="7134" width="11.42578125" style="16"/>
    <col min="7135" max="7135" width="17.5703125" style="16" customWidth="1"/>
    <col min="7136" max="7136" width="11.5703125" style="16" customWidth="1"/>
    <col min="7137" max="7140" width="11.42578125" style="16"/>
    <col min="7141" max="7141" width="22.5703125" style="16" customWidth="1"/>
    <col min="7142" max="7142" width="14" style="16" customWidth="1"/>
    <col min="7143" max="7143" width="1.7109375" style="16" customWidth="1"/>
    <col min="7144" max="7388" width="11.42578125" style="16"/>
    <col min="7389" max="7389" width="4.42578125" style="16" customWidth="1"/>
    <col min="7390" max="7390" width="11.42578125" style="16"/>
    <col min="7391" max="7391" width="17.5703125" style="16" customWidth="1"/>
    <col min="7392" max="7392" width="11.5703125" style="16" customWidth="1"/>
    <col min="7393" max="7396" width="11.42578125" style="16"/>
    <col min="7397" max="7397" width="22.5703125" style="16" customWidth="1"/>
    <col min="7398" max="7398" width="14" style="16" customWidth="1"/>
    <col min="7399" max="7399" width="1.7109375" style="16" customWidth="1"/>
    <col min="7400" max="7644" width="11.42578125" style="16"/>
    <col min="7645" max="7645" width="4.42578125" style="16" customWidth="1"/>
    <col min="7646" max="7646" width="11.42578125" style="16"/>
    <col min="7647" max="7647" width="17.5703125" style="16" customWidth="1"/>
    <col min="7648" max="7648" width="11.5703125" style="16" customWidth="1"/>
    <col min="7649" max="7652" width="11.42578125" style="16"/>
    <col min="7653" max="7653" width="22.5703125" style="16" customWidth="1"/>
    <col min="7654" max="7654" width="14" style="16" customWidth="1"/>
    <col min="7655" max="7655" width="1.7109375" style="16" customWidth="1"/>
    <col min="7656" max="7900" width="11.42578125" style="16"/>
    <col min="7901" max="7901" width="4.42578125" style="16" customWidth="1"/>
    <col min="7902" max="7902" width="11.42578125" style="16"/>
    <col min="7903" max="7903" width="17.5703125" style="16" customWidth="1"/>
    <col min="7904" max="7904" width="11.5703125" style="16" customWidth="1"/>
    <col min="7905" max="7908" width="11.42578125" style="16"/>
    <col min="7909" max="7909" width="22.5703125" style="16" customWidth="1"/>
    <col min="7910" max="7910" width="14" style="16" customWidth="1"/>
    <col min="7911" max="7911" width="1.7109375" style="16" customWidth="1"/>
    <col min="7912" max="8156" width="11.42578125" style="16"/>
    <col min="8157" max="8157" width="4.42578125" style="16" customWidth="1"/>
    <col min="8158" max="8158" width="11.42578125" style="16"/>
    <col min="8159" max="8159" width="17.5703125" style="16" customWidth="1"/>
    <col min="8160" max="8160" width="11.5703125" style="16" customWidth="1"/>
    <col min="8161" max="8164" width="11.42578125" style="16"/>
    <col min="8165" max="8165" width="22.5703125" style="16" customWidth="1"/>
    <col min="8166" max="8166" width="14" style="16" customWidth="1"/>
    <col min="8167" max="8167" width="1.7109375" style="16" customWidth="1"/>
    <col min="8168" max="8412" width="11.42578125" style="16"/>
    <col min="8413" max="8413" width="4.42578125" style="16" customWidth="1"/>
    <col min="8414" max="8414" width="11.42578125" style="16"/>
    <col min="8415" max="8415" width="17.5703125" style="16" customWidth="1"/>
    <col min="8416" max="8416" width="11.5703125" style="16" customWidth="1"/>
    <col min="8417" max="8420" width="11.42578125" style="16"/>
    <col min="8421" max="8421" width="22.5703125" style="16" customWidth="1"/>
    <col min="8422" max="8422" width="14" style="16" customWidth="1"/>
    <col min="8423" max="8423" width="1.7109375" style="16" customWidth="1"/>
    <col min="8424" max="8668" width="11.42578125" style="16"/>
    <col min="8669" max="8669" width="4.42578125" style="16" customWidth="1"/>
    <col min="8670" max="8670" width="11.42578125" style="16"/>
    <col min="8671" max="8671" width="17.5703125" style="16" customWidth="1"/>
    <col min="8672" max="8672" width="11.5703125" style="16" customWidth="1"/>
    <col min="8673" max="8676" width="11.42578125" style="16"/>
    <col min="8677" max="8677" width="22.5703125" style="16" customWidth="1"/>
    <col min="8678" max="8678" width="14" style="16" customWidth="1"/>
    <col min="8679" max="8679" width="1.7109375" style="16" customWidth="1"/>
    <col min="8680" max="8924" width="11.42578125" style="16"/>
    <col min="8925" max="8925" width="4.42578125" style="16" customWidth="1"/>
    <col min="8926" max="8926" width="11.42578125" style="16"/>
    <col min="8927" max="8927" width="17.5703125" style="16" customWidth="1"/>
    <col min="8928" max="8928" width="11.5703125" style="16" customWidth="1"/>
    <col min="8929" max="8932" width="11.42578125" style="16"/>
    <col min="8933" max="8933" width="22.5703125" style="16" customWidth="1"/>
    <col min="8934" max="8934" width="14" style="16" customWidth="1"/>
    <col min="8935" max="8935" width="1.7109375" style="16" customWidth="1"/>
    <col min="8936" max="9180" width="11.42578125" style="16"/>
    <col min="9181" max="9181" width="4.42578125" style="16" customWidth="1"/>
    <col min="9182" max="9182" width="11.42578125" style="16"/>
    <col min="9183" max="9183" width="17.5703125" style="16" customWidth="1"/>
    <col min="9184" max="9184" width="11.5703125" style="16" customWidth="1"/>
    <col min="9185" max="9188" width="11.42578125" style="16"/>
    <col min="9189" max="9189" width="22.5703125" style="16" customWidth="1"/>
    <col min="9190" max="9190" width="14" style="16" customWidth="1"/>
    <col min="9191" max="9191" width="1.7109375" style="16" customWidth="1"/>
    <col min="9192" max="9436" width="11.42578125" style="16"/>
    <col min="9437" max="9437" width="4.42578125" style="16" customWidth="1"/>
    <col min="9438" max="9438" width="11.42578125" style="16"/>
    <col min="9439" max="9439" width="17.5703125" style="16" customWidth="1"/>
    <col min="9440" max="9440" width="11.5703125" style="16" customWidth="1"/>
    <col min="9441" max="9444" width="11.42578125" style="16"/>
    <col min="9445" max="9445" width="22.5703125" style="16" customWidth="1"/>
    <col min="9446" max="9446" width="14" style="16" customWidth="1"/>
    <col min="9447" max="9447" width="1.7109375" style="16" customWidth="1"/>
    <col min="9448" max="9692" width="11.42578125" style="16"/>
    <col min="9693" max="9693" width="4.42578125" style="16" customWidth="1"/>
    <col min="9694" max="9694" width="11.42578125" style="16"/>
    <col min="9695" max="9695" width="17.5703125" style="16" customWidth="1"/>
    <col min="9696" max="9696" width="11.5703125" style="16" customWidth="1"/>
    <col min="9697" max="9700" width="11.42578125" style="16"/>
    <col min="9701" max="9701" width="22.5703125" style="16" customWidth="1"/>
    <col min="9702" max="9702" width="14" style="16" customWidth="1"/>
    <col min="9703" max="9703" width="1.7109375" style="16" customWidth="1"/>
    <col min="9704" max="9948" width="11.42578125" style="16"/>
    <col min="9949" max="9949" width="4.42578125" style="16" customWidth="1"/>
    <col min="9950" max="9950" width="11.42578125" style="16"/>
    <col min="9951" max="9951" width="17.5703125" style="16" customWidth="1"/>
    <col min="9952" max="9952" width="11.5703125" style="16" customWidth="1"/>
    <col min="9953" max="9956" width="11.42578125" style="16"/>
    <col min="9957" max="9957" width="22.5703125" style="16" customWidth="1"/>
    <col min="9958" max="9958" width="14" style="16" customWidth="1"/>
    <col min="9959" max="9959" width="1.7109375" style="16" customWidth="1"/>
    <col min="9960" max="10204" width="11.42578125" style="16"/>
    <col min="10205" max="10205" width="4.42578125" style="16" customWidth="1"/>
    <col min="10206" max="10206" width="11.42578125" style="16"/>
    <col min="10207" max="10207" width="17.5703125" style="16" customWidth="1"/>
    <col min="10208" max="10208" width="11.5703125" style="16" customWidth="1"/>
    <col min="10209" max="10212" width="11.42578125" style="16"/>
    <col min="10213" max="10213" width="22.5703125" style="16" customWidth="1"/>
    <col min="10214" max="10214" width="14" style="16" customWidth="1"/>
    <col min="10215" max="10215" width="1.7109375" style="16" customWidth="1"/>
    <col min="10216" max="10460" width="11.42578125" style="16"/>
    <col min="10461" max="10461" width="4.42578125" style="16" customWidth="1"/>
    <col min="10462" max="10462" width="11.42578125" style="16"/>
    <col min="10463" max="10463" width="17.5703125" style="16" customWidth="1"/>
    <col min="10464" max="10464" width="11.5703125" style="16" customWidth="1"/>
    <col min="10465" max="10468" width="11.42578125" style="16"/>
    <col min="10469" max="10469" width="22.5703125" style="16" customWidth="1"/>
    <col min="10470" max="10470" width="14" style="16" customWidth="1"/>
    <col min="10471" max="10471" width="1.7109375" style="16" customWidth="1"/>
    <col min="10472" max="10716" width="11.42578125" style="16"/>
    <col min="10717" max="10717" width="4.42578125" style="16" customWidth="1"/>
    <col min="10718" max="10718" width="11.42578125" style="16"/>
    <col min="10719" max="10719" width="17.5703125" style="16" customWidth="1"/>
    <col min="10720" max="10720" width="11.5703125" style="16" customWidth="1"/>
    <col min="10721" max="10724" width="11.42578125" style="16"/>
    <col min="10725" max="10725" width="22.5703125" style="16" customWidth="1"/>
    <col min="10726" max="10726" width="14" style="16" customWidth="1"/>
    <col min="10727" max="10727" width="1.7109375" style="16" customWidth="1"/>
    <col min="10728" max="10972" width="11.42578125" style="16"/>
    <col min="10973" max="10973" width="4.42578125" style="16" customWidth="1"/>
    <col min="10974" max="10974" width="11.42578125" style="16"/>
    <col min="10975" max="10975" width="17.5703125" style="16" customWidth="1"/>
    <col min="10976" max="10976" width="11.5703125" style="16" customWidth="1"/>
    <col min="10977" max="10980" width="11.42578125" style="16"/>
    <col min="10981" max="10981" width="22.5703125" style="16" customWidth="1"/>
    <col min="10982" max="10982" width="14" style="16" customWidth="1"/>
    <col min="10983" max="10983" width="1.7109375" style="16" customWidth="1"/>
    <col min="10984" max="11228" width="11.42578125" style="16"/>
    <col min="11229" max="11229" width="4.42578125" style="16" customWidth="1"/>
    <col min="11230" max="11230" width="11.42578125" style="16"/>
    <col min="11231" max="11231" width="17.5703125" style="16" customWidth="1"/>
    <col min="11232" max="11232" width="11.5703125" style="16" customWidth="1"/>
    <col min="11233" max="11236" width="11.42578125" style="16"/>
    <col min="11237" max="11237" width="22.5703125" style="16" customWidth="1"/>
    <col min="11238" max="11238" width="14" style="16" customWidth="1"/>
    <col min="11239" max="11239" width="1.7109375" style="16" customWidth="1"/>
    <col min="11240" max="11484" width="11.42578125" style="16"/>
    <col min="11485" max="11485" width="4.42578125" style="16" customWidth="1"/>
    <col min="11486" max="11486" width="11.42578125" style="16"/>
    <col min="11487" max="11487" width="17.5703125" style="16" customWidth="1"/>
    <col min="11488" max="11488" width="11.5703125" style="16" customWidth="1"/>
    <col min="11489" max="11492" width="11.42578125" style="16"/>
    <col min="11493" max="11493" width="22.5703125" style="16" customWidth="1"/>
    <col min="11494" max="11494" width="14" style="16" customWidth="1"/>
    <col min="11495" max="11495" width="1.7109375" style="16" customWidth="1"/>
    <col min="11496" max="11740" width="11.42578125" style="16"/>
    <col min="11741" max="11741" width="4.42578125" style="16" customWidth="1"/>
    <col min="11742" max="11742" width="11.42578125" style="16"/>
    <col min="11743" max="11743" width="17.5703125" style="16" customWidth="1"/>
    <col min="11744" max="11744" width="11.5703125" style="16" customWidth="1"/>
    <col min="11745" max="11748" width="11.42578125" style="16"/>
    <col min="11749" max="11749" width="22.5703125" style="16" customWidth="1"/>
    <col min="11750" max="11750" width="14" style="16" customWidth="1"/>
    <col min="11751" max="11751" width="1.7109375" style="16" customWidth="1"/>
    <col min="11752" max="11996" width="11.42578125" style="16"/>
    <col min="11997" max="11997" width="4.42578125" style="16" customWidth="1"/>
    <col min="11998" max="11998" width="11.42578125" style="16"/>
    <col min="11999" max="11999" width="17.5703125" style="16" customWidth="1"/>
    <col min="12000" max="12000" width="11.5703125" style="16" customWidth="1"/>
    <col min="12001" max="12004" width="11.42578125" style="16"/>
    <col min="12005" max="12005" width="22.5703125" style="16" customWidth="1"/>
    <col min="12006" max="12006" width="14" style="16" customWidth="1"/>
    <col min="12007" max="12007" width="1.7109375" style="16" customWidth="1"/>
    <col min="12008" max="12252" width="11.42578125" style="16"/>
    <col min="12253" max="12253" width="4.42578125" style="16" customWidth="1"/>
    <col min="12254" max="12254" width="11.42578125" style="16"/>
    <col min="12255" max="12255" width="17.5703125" style="16" customWidth="1"/>
    <col min="12256" max="12256" width="11.5703125" style="16" customWidth="1"/>
    <col min="12257" max="12260" width="11.42578125" style="16"/>
    <col min="12261" max="12261" width="22.5703125" style="16" customWidth="1"/>
    <col min="12262" max="12262" width="14" style="16" customWidth="1"/>
    <col min="12263" max="12263" width="1.7109375" style="16" customWidth="1"/>
    <col min="12264" max="12508" width="11.42578125" style="16"/>
    <col min="12509" max="12509" width="4.42578125" style="16" customWidth="1"/>
    <col min="12510" max="12510" width="11.42578125" style="16"/>
    <col min="12511" max="12511" width="17.5703125" style="16" customWidth="1"/>
    <col min="12512" max="12512" width="11.5703125" style="16" customWidth="1"/>
    <col min="12513" max="12516" width="11.42578125" style="16"/>
    <col min="12517" max="12517" width="22.5703125" style="16" customWidth="1"/>
    <col min="12518" max="12518" width="14" style="16" customWidth="1"/>
    <col min="12519" max="12519" width="1.7109375" style="16" customWidth="1"/>
    <col min="12520" max="12764" width="11.42578125" style="16"/>
    <col min="12765" max="12765" width="4.42578125" style="16" customWidth="1"/>
    <col min="12766" max="12766" width="11.42578125" style="16"/>
    <col min="12767" max="12767" width="17.5703125" style="16" customWidth="1"/>
    <col min="12768" max="12768" width="11.5703125" style="16" customWidth="1"/>
    <col min="12769" max="12772" width="11.42578125" style="16"/>
    <col min="12773" max="12773" width="22.5703125" style="16" customWidth="1"/>
    <col min="12774" max="12774" width="14" style="16" customWidth="1"/>
    <col min="12775" max="12775" width="1.7109375" style="16" customWidth="1"/>
    <col min="12776" max="13020" width="11.42578125" style="16"/>
    <col min="13021" max="13021" width="4.42578125" style="16" customWidth="1"/>
    <col min="13022" max="13022" width="11.42578125" style="16"/>
    <col min="13023" max="13023" width="17.5703125" style="16" customWidth="1"/>
    <col min="13024" max="13024" width="11.5703125" style="16" customWidth="1"/>
    <col min="13025" max="13028" width="11.42578125" style="16"/>
    <col min="13029" max="13029" width="22.5703125" style="16" customWidth="1"/>
    <col min="13030" max="13030" width="14" style="16" customWidth="1"/>
    <col min="13031" max="13031" width="1.7109375" style="16" customWidth="1"/>
    <col min="13032" max="13276" width="11.42578125" style="16"/>
    <col min="13277" max="13277" width="4.42578125" style="16" customWidth="1"/>
    <col min="13278" max="13278" width="11.42578125" style="16"/>
    <col min="13279" max="13279" width="17.5703125" style="16" customWidth="1"/>
    <col min="13280" max="13280" width="11.5703125" style="16" customWidth="1"/>
    <col min="13281" max="13284" width="11.42578125" style="16"/>
    <col min="13285" max="13285" width="22.5703125" style="16" customWidth="1"/>
    <col min="13286" max="13286" width="14" style="16" customWidth="1"/>
    <col min="13287" max="13287" width="1.7109375" style="16" customWidth="1"/>
    <col min="13288" max="13532" width="11.42578125" style="16"/>
    <col min="13533" max="13533" width="4.42578125" style="16" customWidth="1"/>
    <col min="13534" max="13534" width="11.42578125" style="16"/>
    <col min="13535" max="13535" width="17.5703125" style="16" customWidth="1"/>
    <col min="13536" max="13536" width="11.5703125" style="16" customWidth="1"/>
    <col min="13537" max="13540" width="11.42578125" style="16"/>
    <col min="13541" max="13541" width="22.5703125" style="16" customWidth="1"/>
    <col min="13542" max="13542" width="14" style="16" customWidth="1"/>
    <col min="13543" max="13543" width="1.7109375" style="16" customWidth="1"/>
    <col min="13544" max="13788" width="11.42578125" style="16"/>
    <col min="13789" max="13789" width="4.42578125" style="16" customWidth="1"/>
    <col min="13790" max="13790" width="11.42578125" style="16"/>
    <col min="13791" max="13791" width="17.5703125" style="16" customWidth="1"/>
    <col min="13792" max="13792" width="11.5703125" style="16" customWidth="1"/>
    <col min="13793" max="13796" width="11.42578125" style="16"/>
    <col min="13797" max="13797" width="22.5703125" style="16" customWidth="1"/>
    <col min="13798" max="13798" width="14" style="16" customWidth="1"/>
    <col min="13799" max="13799" width="1.7109375" style="16" customWidth="1"/>
    <col min="13800" max="14044" width="11.42578125" style="16"/>
    <col min="14045" max="14045" width="4.42578125" style="16" customWidth="1"/>
    <col min="14046" max="14046" width="11.42578125" style="16"/>
    <col min="14047" max="14047" width="17.5703125" style="16" customWidth="1"/>
    <col min="14048" max="14048" width="11.5703125" style="16" customWidth="1"/>
    <col min="14049" max="14052" width="11.42578125" style="16"/>
    <col min="14053" max="14053" width="22.5703125" style="16" customWidth="1"/>
    <col min="14054" max="14054" width="14" style="16" customWidth="1"/>
    <col min="14055" max="14055" width="1.7109375" style="16" customWidth="1"/>
    <col min="14056" max="14300" width="11.42578125" style="16"/>
    <col min="14301" max="14301" width="4.42578125" style="16" customWidth="1"/>
    <col min="14302" max="14302" width="11.42578125" style="16"/>
    <col min="14303" max="14303" width="17.5703125" style="16" customWidth="1"/>
    <col min="14304" max="14304" width="11.5703125" style="16" customWidth="1"/>
    <col min="14305" max="14308" width="11.42578125" style="16"/>
    <col min="14309" max="14309" width="22.5703125" style="16" customWidth="1"/>
    <col min="14310" max="14310" width="14" style="16" customWidth="1"/>
    <col min="14311" max="14311" width="1.7109375" style="16" customWidth="1"/>
    <col min="14312" max="14556" width="11.42578125" style="16"/>
    <col min="14557" max="14557" width="4.42578125" style="16" customWidth="1"/>
    <col min="14558" max="14558" width="11.42578125" style="16"/>
    <col min="14559" max="14559" width="17.5703125" style="16" customWidth="1"/>
    <col min="14560" max="14560" width="11.5703125" style="16" customWidth="1"/>
    <col min="14561" max="14564" width="11.42578125" style="16"/>
    <col min="14565" max="14565" width="22.5703125" style="16" customWidth="1"/>
    <col min="14566" max="14566" width="14" style="16" customWidth="1"/>
    <col min="14567" max="14567" width="1.7109375" style="16" customWidth="1"/>
    <col min="14568" max="14812" width="11.42578125" style="16"/>
    <col min="14813" max="14813" width="4.42578125" style="16" customWidth="1"/>
    <col min="14814" max="14814" width="11.42578125" style="16"/>
    <col min="14815" max="14815" width="17.5703125" style="16" customWidth="1"/>
    <col min="14816" max="14816" width="11.5703125" style="16" customWidth="1"/>
    <col min="14817" max="14820" width="11.42578125" style="16"/>
    <col min="14821" max="14821" width="22.5703125" style="16" customWidth="1"/>
    <col min="14822" max="14822" width="14" style="16" customWidth="1"/>
    <col min="14823" max="14823" width="1.7109375" style="16" customWidth="1"/>
    <col min="14824" max="15068" width="11.42578125" style="16"/>
    <col min="15069" max="15069" width="4.42578125" style="16" customWidth="1"/>
    <col min="15070" max="15070" width="11.42578125" style="16"/>
    <col min="15071" max="15071" width="17.5703125" style="16" customWidth="1"/>
    <col min="15072" max="15072" width="11.5703125" style="16" customWidth="1"/>
    <col min="15073" max="15076" width="11.42578125" style="16"/>
    <col min="15077" max="15077" width="22.5703125" style="16" customWidth="1"/>
    <col min="15078" max="15078" width="14" style="16" customWidth="1"/>
    <col min="15079" max="15079" width="1.7109375" style="16" customWidth="1"/>
    <col min="15080" max="15324" width="11.42578125" style="16"/>
    <col min="15325" max="15325" width="4.42578125" style="16" customWidth="1"/>
    <col min="15326" max="15326" width="11.42578125" style="16"/>
    <col min="15327" max="15327" width="17.5703125" style="16" customWidth="1"/>
    <col min="15328" max="15328" width="11.5703125" style="16" customWidth="1"/>
    <col min="15329" max="15332" width="11.42578125" style="16"/>
    <col min="15333" max="15333" width="22.5703125" style="16" customWidth="1"/>
    <col min="15334" max="15334" width="14" style="16" customWidth="1"/>
    <col min="15335" max="15335" width="1.7109375" style="16" customWidth="1"/>
    <col min="15336" max="15580" width="11.42578125" style="16"/>
    <col min="15581" max="15581" width="4.42578125" style="16" customWidth="1"/>
    <col min="15582" max="15582" width="11.42578125" style="16"/>
    <col min="15583" max="15583" width="17.5703125" style="16" customWidth="1"/>
    <col min="15584" max="15584" width="11.5703125" style="16" customWidth="1"/>
    <col min="15585" max="15588" width="11.42578125" style="16"/>
    <col min="15589" max="15589" width="22.5703125" style="16" customWidth="1"/>
    <col min="15590" max="15590" width="14" style="16" customWidth="1"/>
    <col min="15591" max="15591" width="1.7109375" style="16" customWidth="1"/>
    <col min="15592" max="15836" width="11.42578125" style="16"/>
    <col min="15837" max="15837" width="4.42578125" style="16" customWidth="1"/>
    <col min="15838" max="15838" width="11.42578125" style="16"/>
    <col min="15839" max="15839" width="17.5703125" style="16" customWidth="1"/>
    <col min="15840" max="15840" width="11.5703125" style="16" customWidth="1"/>
    <col min="15841" max="15844" width="11.42578125" style="16"/>
    <col min="15845" max="15845" width="22.5703125" style="16" customWidth="1"/>
    <col min="15846" max="15846" width="14" style="16" customWidth="1"/>
    <col min="15847" max="15847" width="1.7109375" style="16" customWidth="1"/>
    <col min="15848" max="16092" width="11.42578125" style="16"/>
    <col min="16093" max="16093" width="4.42578125" style="16" customWidth="1"/>
    <col min="16094" max="16094" width="11.42578125" style="16"/>
    <col min="16095" max="16095" width="17.5703125" style="16" customWidth="1"/>
    <col min="16096" max="16096" width="11.5703125" style="16" customWidth="1"/>
    <col min="16097" max="16100" width="11.42578125" style="16"/>
    <col min="16101" max="16101" width="22.5703125" style="16" customWidth="1"/>
    <col min="16102" max="16102" width="21.5703125" style="16" bestFit="1" customWidth="1"/>
    <col min="16103" max="16103" width="1.7109375" style="16" customWidth="1"/>
    <col min="16104" max="16384" width="11.42578125" style="16"/>
  </cols>
  <sheetData>
    <row r="1" spans="2:10" ht="18" customHeight="1" thickBot="1" x14ac:dyDescent="0.25"/>
    <row r="2" spans="2:10" ht="35.25" customHeight="1" thickBot="1" x14ac:dyDescent="0.25">
      <c r="B2" s="72"/>
      <c r="C2" s="73"/>
      <c r="D2" s="76" t="s">
        <v>137</v>
      </c>
      <c r="E2" s="77"/>
      <c r="F2" s="77"/>
      <c r="G2" s="77"/>
      <c r="H2" s="77"/>
      <c r="I2" s="78"/>
      <c r="J2" s="59" t="s">
        <v>138</v>
      </c>
    </row>
    <row r="3" spans="2:10" ht="41.25" customHeight="1" thickBot="1" x14ac:dyDescent="0.25">
      <c r="B3" s="74"/>
      <c r="C3" s="75"/>
      <c r="D3" s="79" t="s">
        <v>139</v>
      </c>
      <c r="E3" s="80"/>
      <c r="F3" s="80"/>
      <c r="G3" s="80"/>
      <c r="H3" s="80"/>
      <c r="I3" s="81"/>
      <c r="J3" s="60" t="s">
        <v>140</v>
      </c>
    </row>
    <row r="4" spans="2:10" x14ac:dyDescent="0.2">
      <c r="B4" s="35"/>
      <c r="J4" s="36"/>
    </row>
    <row r="5" spans="2:10" x14ac:dyDescent="0.2">
      <c r="B5" s="35"/>
      <c r="J5" s="36"/>
    </row>
    <row r="6" spans="2:10" x14ac:dyDescent="0.2">
      <c r="B6" s="35"/>
      <c r="C6" s="37" t="s">
        <v>155</v>
      </c>
      <c r="D6" s="61"/>
      <c r="E6" s="38"/>
      <c r="J6" s="36"/>
    </row>
    <row r="7" spans="2:10" x14ac:dyDescent="0.2">
      <c r="B7" s="35"/>
      <c r="J7" s="36"/>
    </row>
    <row r="8" spans="2:10" x14ac:dyDescent="0.2">
      <c r="B8" s="35"/>
      <c r="C8" s="37" t="s">
        <v>147</v>
      </c>
      <c r="J8" s="36"/>
    </row>
    <row r="9" spans="2:10" x14ac:dyDescent="0.2">
      <c r="B9" s="35"/>
      <c r="C9" s="37" t="s">
        <v>148</v>
      </c>
      <c r="J9" s="36"/>
    </row>
    <row r="10" spans="2:10" x14ac:dyDescent="0.2">
      <c r="B10" s="35"/>
      <c r="J10" s="36"/>
    </row>
    <row r="11" spans="2:10" x14ac:dyDescent="0.2">
      <c r="B11" s="35"/>
      <c r="C11" s="16" t="s">
        <v>141</v>
      </c>
      <c r="J11" s="36"/>
    </row>
    <row r="12" spans="2:10" x14ac:dyDescent="0.2">
      <c r="B12" s="35"/>
      <c r="C12" s="39"/>
      <c r="J12" s="36"/>
    </row>
    <row r="13" spans="2:10" x14ac:dyDescent="0.2">
      <c r="B13" s="35"/>
      <c r="C13" s="62" t="s">
        <v>142</v>
      </c>
      <c r="D13" s="38"/>
      <c r="H13" s="40" t="s">
        <v>120</v>
      </c>
      <c r="I13" s="40" t="s">
        <v>121</v>
      </c>
      <c r="J13" s="36"/>
    </row>
    <row r="14" spans="2:10" x14ac:dyDescent="0.2">
      <c r="B14" s="35"/>
      <c r="C14" s="37" t="s">
        <v>122</v>
      </c>
      <c r="D14" s="37"/>
      <c r="E14" s="37"/>
      <c r="F14" s="37"/>
      <c r="H14" s="63">
        <v>25</v>
      </c>
      <c r="I14" s="64">
        <v>2329482</v>
      </c>
      <c r="J14" s="36"/>
    </row>
    <row r="15" spans="2:10" x14ac:dyDescent="0.2">
      <c r="B15" s="35"/>
      <c r="C15" s="16" t="s">
        <v>123</v>
      </c>
      <c r="H15" s="65"/>
      <c r="I15" s="66"/>
      <c r="J15" s="36"/>
    </row>
    <row r="16" spans="2:10" x14ac:dyDescent="0.2">
      <c r="B16" s="35"/>
      <c r="C16" s="16" t="s">
        <v>125</v>
      </c>
      <c r="H16" s="65"/>
      <c r="I16" s="66"/>
      <c r="J16" s="36"/>
    </row>
    <row r="17" spans="2:10" x14ac:dyDescent="0.2">
      <c r="B17" s="35"/>
      <c r="C17" s="16" t="s">
        <v>126</v>
      </c>
      <c r="H17" s="65">
        <v>25</v>
      </c>
      <c r="I17" s="66">
        <v>2329482</v>
      </c>
      <c r="J17" s="36"/>
    </row>
    <row r="18" spans="2:10" x14ac:dyDescent="0.2">
      <c r="B18" s="35"/>
      <c r="C18" s="16" t="s">
        <v>143</v>
      </c>
      <c r="H18" s="65"/>
      <c r="I18" s="66"/>
      <c r="J18" s="36"/>
    </row>
    <row r="19" spans="2:10" x14ac:dyDescent="0.2">
      <c r="B19" s="35"/>
      <c r="C19" s="16" t="s">
        <v>124</v>
      </c>
      <c r="H19" s="67"/>
      <c r="I19" s="68"/>
      <c r="J19" s="36"/>
    </row>
    <row r="20" spans="2:10" x14ac:dyDescent="0.2">
      <c r="B20" s="35"/>
      <c r="C20" s="37" t="s">
        <v>144</v>
      </c>
      <c r="D20" s="37"/>
      <c r="E20" s="37"/>
      <c r="F20" s="37"/>
      <c r="H20" s="65">
        <f>SUM(H15:H19)</f>
        <v>25</v>
      </c>
      <c r="I20" s="64">
        <f>(I15+I16+I17+I18+I19)</f>
        <v>2329482</v>
      </c>
      <c r="J20" s="36"/>
    </row>
    <row r="21" spans="2:10" ht="13.5" thickBot="1" x14ac:dyDescent="0.25">
      <c r="B21" s="35"/>
      <c r="C21" s="37"/>
      <c r="D21" s="37"/>
      <c r="H21" s="69"/>
      <c r="I21" s="70"/>
      <c r="J21" s="36"/>
    </row>
    <row r="22" spans="2:10" ht="13.5" thickTop="1" x14ac:dyDescent="0.2">
      <c r="B22" s="35"/>
      <c r="C22" s="37"/>
      <c r="D22" s="37"/>
      <c r="H22" s="52"/>
      <c r="I22" s="44"/>
      <c r="J22" s="36"/>
    </row>
    <row r="23" spans="2:10" x14ac:dyDescent="0.2">
      <c r="B23" s="35"/>
      <c r="G23" s="52"/>
      <c r="H23" s="52"/>
      <c r="I23" s="52"/>
      <c r="J23" s="36"/>
    </row>
    <row r="24" spans="2:10" ht="13.5" thickBot="1" x14ac:dyDescent="0.25">
      <c r="B24" s="35"/>
      <c r="C24" s="54"/>
      <c r="D24" s="54"/>
      <c r="G24" s="54" t="s">
        <v>135</v>
      </c>
      <c r="H24" s="54"/>
      <c r="I24" s="52"/>
      <c r="J24" s="36"/>
    </row>
    <row r="25" spans="2:10" x14ac:dyDescent="0.2">
      <c r="B25" s="35"/>
      <c r="C25" s="52" t="s">
        <v>145</v>
      </c>
      <c r="D25" s="52"/>
      <c r="G25" s="52" t="s">
        <v>146</v>
      </c>
      <c r="H25" s="52"/>
      <c r="I25" s="52"/>
      <c r="J25" s="36"/>
    </row>
    <row r="26" spans="2:10" ht="18.75" customHeight="1" thickBot="1" x14ac:dyDescent="0.25">
      <c r="B26" s="56"/>
      <c r="C26" s="57"/>
      <c r="D26" s="57"/>
      <c r="E26" s="57"/>
      <c r="F26" s="57"/>
      <c r="G26" s="54"/>
      <c r="H26" s="54"/>
      <c r="I26" s="54"/>
      <c r="J26" s="58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2023-06-11T04:00:00Z</dcterms:modified>
</cp:coreProperties>
</file>