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6. JUNIO\NIT 900149596_ASISFARMA\"/>
    </mc:Choice>
  </mc:AlternateContent>
  <bookViews>
    <workbookView xWindow="-120" yWindow="-120" windowWidth="29040" windowHeight="15840" activeTab="3"/>
  </bookViews>
  <sheets>
    <sheet name="INFO IPS" sheetId="1" r:id="rId1"/>
    <sheet name="TD" sheetId="5" r:id="rId2"/>
    <sheet name="ESTADO DE CADA FACTURA" sheetId="2" r:id="rId3"/>
    <sheet name="FOR-CSA-018" sheetId="3" r:id="rId4"/>
    <sheet name="FOR_CSA_004" sheetId="4" r:id="rId5"/>
  </sheets>
  <definedNames>
    <definedName name="_xlnm._FilterDatabase" localSheetId="2" hidden="1">'ESTADO DE CADA FACTURA'!$A$2:$AT$30</definedName>
  </definedNames>
  <calcPr calcId="152511"/>
  <pivotCaches>
    <pivotCache cacheId="29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4" l="1"/>
  <c r="H20" i="4"/>
  <c r="I29" i="3"/>
  <c r="H29" i="3"/>
  <c r="I27" i="3"/>
  <c r="H27" i="3"/>
  <c r="I24" i="3"/>
  <c r="H24" i="3"/>
  <c r="I31" i="3" l="1"/>
  <c r="H31" i="3"/>
  <c r="AQ1" i="2" l="1"/>
  <c r="Y1" i="2"/>
  <c r="Z1" i="2"/>
  <c r="AA1" i="2"/>
  <c r="W1" i="2"/>
  <c r="X1" i="2"/>
  <c r="U1" i="2"/>
  <c r="V1" i="2"/>
  <c r="S1" i="2"/>
  <c r="T1" i="2"/>
  <c r="R1" i="2"/>
  <c r="K1" i="2"/>
  <c r="J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<sst xmlns="http://schemas.openxmlformats.org/spreadsheetml/2006/main" count="806" uniqueCount="203">
  <si>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</si>
  <si>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</si>
  <si>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</si>
  <si>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</si>
  <si>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</si>
  <si>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</si>
  <si>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</si>
  <si>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</si>
  <si>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</si>
  <si>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</si>
  <si>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</si>
  <si>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ASISFARMA SAS</t>
  </si>
  <si>
    <t>AF</t>
  </si>
  <si>
    <t>FE</t>
  </si>
  <si>
    <t>AFE</t>
  </si>
  <si>
    <t>19/03/2015</t>
  </si>
  <si>
    <t>10/04/2015</t>
  </si>
  <si>
    <t>10/06/2015</t>
  </si>
  <si>
    <t>15/07/2015</t>
  </si>
  <si>
    <t>12/08/2015</t>
  </si>
  <si>
    <t>14/10/2015</t>
  </si>
  <si>
    <t>17/11/2015</t>
  </si>
  <si>
    <t>14/12/2015</t>
  </si>
  <si>
    <t>16/12/2015</t>
  </si>
  <si>
    <t>18/03/2016</t>
  </si>
  <si>
    <t>18/04/2016</t>
  </si>
  <si>
    <t>17/06/2016</t>
  </si>
  <si>
    <t>10/03/2017</t>
  </si>
  <si>
    <t>15/03/2017</t>
  </si>
  <si>
    <t>16/06/2017</t>
  </si>
  <si>
    <t>11/09/2017</t>
  </si>
  <si>
    <t>11/10/2017</t>
  </si>
  <si>
    <t>19/02/2019</t>
  </si>
  <si>
    <t>15/08/2019</t>
  </si>
  <si>
    <t>28/04/2022</t>
  </si>
  <si>
    <t>10/10/2022</t>
  </si>
  <si>
    <t>09/12/2022</t>
  </si>
  <si>
    <t>15/04/2023</t>
  </si>
  <si>
    <t>Evento</t>
  </si>
  <si>
    <t>Cali</t>
  </si>
  <si>
    <t>17/05/2023</t>
  </si>
  <si>
    <t>18/05/2023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</si>
  <si>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</si>
  <si>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</si>
  <si>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</si>
  <si>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</si>
  <si>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</si>
  <si>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</si>
  <si>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FACTURA</t>
  </si>
  <si>
    <t>LLAVE</t>
  </si>
  <si>
    <t>FECHA_FACT_IPS</t>
  </si>
  <si>
    <t>VALOR_FACT_IPS</t>
  </si>
  <si>
    <t>SALDO_FACT_IPS</t>
  </si>
  <si>
    <t>OBSERVACION_SASS</t>
  </si>
  <si>
    <t>VALIDACION_ALFA_FACT</t>
  </si>
  <si>
    <t>ESTADO EPS 28/06/2023</t>
  </si>
  <si>
    <t>POR PAGAR SAP</t>
  </si>
  <si>
    <t>DOCUMENTO CONTABLE</t>
  </si>
  <si>
    <t>FUERA DE CIERRE</t>
  </si>
  <si>
    <t>VALOR_RADICADO_FACT</t>
  </si>
  <si>
    <t>VALOR_NOTA_CREDITO</t>
  </si>
  <si>
    <t>VALOR_NOTA_DEBITO</t>
  </si>
  <si>
    <t>VALOR_DESCCOMERCIAL</t>
  </si>
  <si>
    <t>VALOR_GLOSA_ACEPTDA</t>
  </si>
  <si>
    <t>VALIDACION VAGLO</t>
  </si>
  <si>
    <t>VALOR_GLOSA_DEVOLUCION</t>
  </si>
  <si>
    <t>OBSERVACION_GLOSA_DEVOLUCION</t>
  </si>
  <si>
    <t>VALOR_CRUZADO_SASS</t>
  </si>
  <si>
    <t>SALDO_SASS</t>
  </si>
  <si>
    <t>VALOR_CANCELADO_SAP</t>
  </si>
  <si>
    <t>RETENCION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</si>
  <si>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</si>
  <si>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</si>
  <si>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</si>
  <si>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</si>
  <si>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</si>
  <si>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</si>
  <si>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</si>
  <si>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</si>
  <si>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</si>
  <si>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</si>
  <si>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</si>
  <si>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</si>
  <si>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</si>
  <si>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</si>
  <si>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</si>
  <si>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</si>
  <si>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</si>
  <si>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AFE_54546</t>
  </si>
  <si>
    <t>900149596_AFE_54546</t>
  </si>
  <si>
    <t>A)Factura no radicada en ERP</t>
  </si>
  <si>
    <t>no_cruza</t>
  </si>
  <si>
    <t>SI</t>
  </si>
  <si>
    <t>AFE_58169</t>
  </si>
  <si>
    <t>900149596_AFE_58169</t>
  </si>
  <si>
    <t>B)Factura sin saldo ERP</t>
  </si>
  <si>
    <t>OK</t>
  </si>
  <si>
    <t>AFE_58155</t>
  </si>
  <si>
    <t>900149596_AFE_58155</t>
  </si>
  <si>
    <t>AFE_58156</t>
  </si>
  <si>
    <t>900149596_AFE_58156</t>
  </si>
  <si>
    <t>AFE_58157</t>
  </si>
  <si>
    <t>900149596_AFE_58157</t>
  </si>
  <si>
    <t>AFE_58158</t>
  </si>
  <si>
    <t>900149596_AFE_58158</t>
  </si>
  <si>
    <t>AFE_58159</t>
  </si>
  <si>
    <t>900149596_AFE_58159</t>
  </si>
  <si>
    <t>AFE_58160</t>
  </si>
  <si>
    <t>900149596_AFE_58160</t>
  </si>
  <si>
    <t>AFE_58161</t>
  </si>
  <si>
    <t>900149596_AFE_58161</t>
  </si>
  <si>
    <t>AFE_58162</t>
  </si>
  <si>
    <t>900149596_AFE_58162</t>
  </si>
  <si>
    <t>AFE_58163</t>
  </si>
  <si>
    <t>900149596_AFE_58163</t>
  </si>
  <si>
    <t>AFE_58164</t>
  </si>
  <si>
    <t>900149596_AFE_58164</t>
  </si>
  <si>
    <t>AFE_58165</t>
  </si>
  <si>
    <t>900149596_AFE_58165</t>
  </si>
  <si>
    <t>B)Factura sin saldo ERP/conciliar diferencia valor de factura</t>
  </si>
  <si>
    <t>AFE_58166</t>
  </si>
  <si>
    <t>900149596_AFE_58166</t>
  </si>
  <si>
    <t>AFE_58167</t>
  </si>
  <si>
    <t>900149596_AFE_58167</t>
  </si>
  <si>
    <t>AFE_58168</t>
  </si>
  <si>
    <t>900149596_AFE_58168</t>
  </si>
  <si>
    <t>AFE_52821</t>
  </si>
  <si>
    <t>900149596_AFE_52821</t>
  </si>
  <si>
    <t>C)Glosas total pendiente por respuesta de IPS/conciliar diferencia valor de factura</t>
  </si>
  <si>
    <t>DEVOLUCION</t>
  </si>
  <si>
    <t>AUT: DEVOLUCION LA NAP 221943360563701 RELACIONADA ESTA PAGA EN LA FACTURA AFE 51693. ANDRES FERNANDEZ</t>
  </si>
  <si>
    <t>AFE_59151</t>
  </si>
  <si>
    <t>900149596_AFE_59151</t>
  </si>
  <si>
    <t>G)factura inicial en Gestion por ERP</t>
  </si>
  <si>
    <t>AFE_59152</t>
  </si>
  <si>
    <t>900149596_AFE_59152</t>
  </si>
  <si>
    <t>AFE_59153</t>
  </si>
  <si>
    <t>900149596_AFE_59153</t>
  </si>
  <si>
    <t>AFE_59154</t>
  </si>
  <si>
    <t>900149596_AFE_59154</t>
  </si>
  <si>
    <t>AFE_59155</t>
  </si>
  <si>
    <t>900149596_AFE_59155</t>
  </si>
  <si>
    <t>AFE_59172</t>
  </si>
  <si>
    <t>900149596_AFE_59172</t>
  </si>
  <si>
    <t>AFE_59160</t>
  </si>
  <si>
    <t>900149596_AFE_59160</t>
  </si>
  <si>
    <t>G)factura inicial en Gestion por ERP/ con diferencia valor factura</t>
  </si>
  <si>
    <t>AFE_59161</t>
  </si>
  <si>
    <t>900149596_AFE_59161</t>
  </si>
  <si>
    <t>AFE_59162</t>
  </si>
  <si>
    <t>900149596_AFE_59162</t>
  </si>
  <si>
    <t>AFE_59163</t>
  </si>
  <si>
    <t>900149596_AFE_59163</t>
  </si>
  <si>
    <t>AFE_59164</t>
  </si>
  <si>
    <t>900149596_AFE_59164</t>
  </si>
  <si>
    <t>FACTURA NO RADICADA</t>
  </si>
  <si>
    <t>FACTURA EN PROCESO INTERNO</t>
  </si>
  <si>
    <t>ESTADO 1</t>
  </si>
  <si>
    <t>FACTURA EN PROGRAMACION DE PAGO</t>
  </si>
  <si>
    <t>FOR-CSA-018</t>
  </si>
  <si>
    <t>HOJA 1 DE 2</t>
  </si>
  <si>
    <t>RESUMEN DE CARTERA REVISADA POR LA EPS</t>
  </si>
  <si>
    <t>VERSION 1</t>
  </si>
  <si>
    <t>Señores :ASISFARMA</t>
  </si>
  <si>
    <t>NIT: 900149596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</si>
  <si>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</si>
  <si>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</si>
  <si>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</si>
  <si>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</si>
  <si>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</si>
  <si>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</si>
  <si>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CERRADA SIN RESPUESTA IPS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</si>
  <si>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</si>
  <si>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</si>
  <si>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</si>
  <si>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</si>
  <si>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</si>
  <si>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</si>
  <si>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</si>
  <si>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</si>
  <si>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Cartera - Asisfarma</t>
  </si>
  <si>
    <t>ANALISTA  - Cuentas Salud EPS Comfenalco Valle.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</si>
  <si>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</si>
  <si>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</si>
  <si>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</si>
  <si>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</si>
  <si>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</si>
  <si>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FACTURA-GLOSA-DEVOLUCION ACEPTADA POR LA IPS ( $ )</t>
  </si>
  <si>
    <t>GLOSA POR CONCILIAR</t>
  </si>
  <si>
    <t>TOTAL CARTERA REVISADA CIRCULAR 030</t>
  </si>
  <si>
    <t>IPS</t>
  </si>
  <si>
    <t>EPS COMFENALCO VALLE</t>
  </si>
  <si>
    <t>Total general</t>
  </si>
  <si>
    <t>TIPIFICACION</t>
  </si>
  <si>
    <t xml:space="preserve"> CANT FACT</t>
  </si>
  <si>
    <t xml:space="preserve">  SALDO_FACT_IPS</t>
  </si>
  <si>
    <t>SANTIAGO DE CALI , JUNIO 28  DE 2023</t>
  </si>
  <si>
    <t>A continuacion me permito remitir nuestra respuesta al estado de cartera presentado en la fecha: 17/06/2023</t>
  </si>
  <si>
    <t>Con Corte al dia :30/05/2023</t>
  </si>
  <si>
    <t>Corte al dia: 30/05/2023</t>
  </si>
  <si>
    <t>NOTA ACLARATORIA: EL ESTADO DE CARTERA PRESENTA DIFERENCIAS MOTIVO POR EL CUAL SE DEJA EN RE</t>
  </si>
  <si>
    <t>VISION PARA EL MES DE JULIO DE 2023</t>
  </si>
  <si>
    <t>ALEJANDRO GUAJE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</si>
</sst>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-;\-* #,##0_-;_-* &quot;-&quot;_-;_-@_-"/>
    <numFmt numFmtId="43" formatCode="_-* #,##0.00_-;\-* #,##0.00_-;_-* &quot;-&quot;??_-;_-@_-"/>
    <numFmt numFmtId="164" formatCode="&quot;$&quot;\ #,##0"/>
    <numFmt numFmtId="165" formatCode="&quot;$&quot;\ #,##0;[Red]&quot;$&quot;\ #,##0"/>
    <numFmt numFmtId="166" formatCode="[$-240A]d&quot; de &quot;mmmm&quot; de &quot;yyyy;@"/>
    <numFmt numFmtId="167" formatCode="_-* #,##0_-;\-* #,##0_-;_-* &quot;-&quot;??_-;_-@_-"/>
    <numFmt numFmtId="168" formatCode="[$$-240A]\ #,##0;\-[$$-240A]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5" fillId="0" borderId="0"/>
  </cellStyleXfs>
  <cellXfs count="9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3" fontId="1" fillId="0" borderId="1" xfId="0" applyNumberFormat="1" applyFont="1" applyBorder="1" applyAlignment="1">
      <alignment horizontal="center" vertical="center" wrapText="1"/>
    </xf>
    <xf numFmtId="3" fontId="0" fillId="0" borderId="1" xfId="0" applyNumberFormat="1" applyBorder="1"/>
    <xf numFmtId="3" fontId="0" fillId="0" borderId="0" xfId="0" applyNumberForma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41" fontId="0" fillId="0" borderId="0" xfId="2" applyFont="1"/>
    <xf numFmtId="41" fontId="0" fillId="0" borderId="1" xfId="2" applyFont="1" applyBorder="1"/>
    <xf numFmtId="14" fontId="0" fillId="0" borderId="1" xfId="0" applyNumberFormat="1" applyBorder="1"/>
    <xf numFmtId="1" fontId="0" fillId="0" borderId="1" xfId="0" applyNumberFormat="1" applyBorder="1"/>
    <xf numFmtId="0" fontId="6" fillId="0" borderId="0" xfId="3" applyFont="1"/>
    <xf numFmtId="0" fontId="6" fillId="0" borderId="2" xfId="3" applyFont="1" applyBorder="1" applyAlignment="1">
      <alignment horizontal="centerContinuous"/>
    </xf>
    <xf numFmtId="0" fontId="6" fillId="0" borderId="3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/>
    </xf>
    <xf numFmtId="0" fontId="6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6" fillId="0" borderId="8" xfId="3" applyFont="1" applyBorder="1" applyAlignment="1">
      <alignment horizontal="centerContinuous"/>
    </xf>
    <xf numFmtId="0" fontId="6" fillId="0" borderId="10" xfId="3" applyFont="1" applyBorder="1" applyAlignment="1">
      <alignment horizontal="centerContinuous"/>
    </xf>
    <xf numFmtId="0" fontId="6" fillId="0" borderId="6" xfId="3" applyFont="1" applyBorder="1"/>
    <xf numFmtId="0" fontId="6" fillId="0" borderId="7" xfId="3" applyFont="1" applyBorder="1"/>
    <xf numFmtId="0" fontId="7" fillId="0" borderId="0" xfId="3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1" fontId="7" fillId="0" borderId="0" xfId="3" applyNumberFormat="1" applyFont="1" applyAlignment="1">
      <alignment horizontal="center"/>
    </xf>
    <xf numFmtId="164" fontId="7" fillId="0" borderId="0" xfId="3" applyNumberFormat="1" applyFont="1" applyAlignment="1">
      <alignment horizontal="right"/>
    </xf>
    <xf numFmtId="1" fontId="6" fillId="0" borderId="0" xfId="3" applyNumberFormat="1" applyFont="1" applyAlignment="1">
      <alignment horizontal="center"/>
    </xf>
    <xf numFmtId="165" fontId="6" fillId="0" borderId="0" xfId="3" applyNumberFormat="1" applyFont="1" applyAlignment="1">
      <alignment horizontal="right"/>
    </xf>
    <xf numFmtId="164" fontId="6" fillId="0" borderId="0" xfId="3" applyNumberFormat="1" applyFont="1" applyAlignment="1">
      <alignment horizontal="right"/>
    </xf>
    <xf numFmtId="1" fontId="6" fillId="0" borderId="9" xfId="3" applyNumberFormat="1" applyFont="1" applyBorder="1" applyAlignment="1">
      <alignment horizontal="center"/>
    </xf>
    <xf numFmtId="165" fontId="6" fillId="0" borderId="9" xfId="3" applyNumberFormat="1" applyFont="1" applyBorder="1" applyAlignment="1">
      <alignment horizontal="right"/>
    </xf>
    <xf numFmtId="165" fontId="7" fillId="0" borderId="0" xfId="3" applyNumberFormat="1" applyFont="1" applyAlignment="1">
      <alignment horizontal="right"/>
    </xf>
    <xf numFmtId="0" fontId="6" fillId="0" borderId="0" xfId="3" applyFont="1" applyAlignment="1">
      <alignment horizontal="center"/>
    </xf>
    <xf numFmtId="1" fontId="7" fillId="0" borderId="13" xfId="3" applyNumberFormat="1" applyFont="1" applyBorder="1" applyAlignment="1">
      <alignment horizontal="center"/>
    </xf>
    <xf numFmtId="165" fontId="7" fillId="0" borderId="13" xfId="3" applyNumberFormat="1" applyFont="1" applyBorder="1" applyAlignment="1">
      <alignment horizontal="right"/>
    </xf>
    <xf numFmtId="165" fontId="6" fillId="0" borderId="0" xfId="3" applyNumberFormat="1" applyFont="1"/>
    <xf numFmtId="165" fontId="7" fillId="0" borderId="9" xfId="3" applyNumberFormat="1" applyFont="1" applyBorder="1"/>
    <xf numFmtId="165" fontId="6" fillId="0" borderId="9" xfId="3" applyNumberFormat="1" applyFont="1" applyBorder="1"/>
    <xf numFmtId="165" fontId="7" fillId="0" borderId="0" xfId="3" applyNumberFormat="1" applyFont="1"/>
    <xf numFmtId="0" fontId="6" fillId="0" borderId="8" xfId="3" applyFont="1" applyBorder="1"/>
    <xf numFmtId="0" fontId="6" fillId="0" borderId="9" xfId="3" applyFont="1" applyBorder="1"/>
    <xf numFmtId="0" fontId="6" fillId="0" borderId="10" xfId="3" applyFont="1" applyBorder="1"/>
    <xf numFmtId="0" fontId="7" fillId="0" borderId="5" xfId="3" applyFont="1" applyBorder="1" applyAlignment="1">
      <alignment horizontal="center" vertical="center"/>
    </xf>
    <xf numFmtId="0" fontId="7" fillId="0" borderId="17" xfId="3" applyFont="1" applyBorder="1" applyAlignment="1">
      <alignment horizontal="center" vertical="center"/>
    </xf>
    <xf numFmtId="166" fontId="6" fillId="0" borderId="0" xfId="3" applyNumberFormat="1" applyFont="1"/>
    <xf numFmtId="0" fontId="6" fillId="2" borderId="0" xfId="3" applyFont="1" applyFill="1"/>
    <xf numFmtId="167" fontId="7" fillId="0" borderId="0" xfId="1" applyNumberFormat="1" applyFont="1"/>
    <xf numFmtId="168" fontId="7" fillId="0" borderId="0" xfId="1" applyNumberFormat="1" applyFont="1" applyAlignment="1">
      <alignment horizontal="right"/>
    </xf>
    <xf numFmtId="167" fontId="6" fillId="0" borderId="0" xfId="1" applyNumberFormat="1" applyFont="1" applyAlignment="1">
      <alignment horizontal="center"/>
    </xf>
    <xf numFmtId="168" fontId="6" fillId="0" borderId="0" xfId="1" applyNumberFormat="1" applyFont="1" applyAlignment="1">
      <alignment horizontal="right"/>
    </xf>
    <xf numFmtId="167" fontId="6" fillId="0" borderId="18" xfId="1" applyNumberFormat="1" applyFont="1" applyBorder="1" applyAlignment="1">
      <alignment horizontal="center"/>
    </xf>
    <xf numFmtId="168" fontId="6" fillId="0" borderId="18" xfId="1" applyNumberFormat="1" applyFont="1" applyBorder="1" applyAlignment="1">
      <alignment horizontal="right"/>
    </xf>
    <xf numFmtId="167" fontId="6" fillId="0" borderId="13" xfId="1" applyNumberFormat="1" applyFont="1" applyBorder="1" applyAlignment="1">
      <alignment horizontal="center"/>
    </xf>
    <xf numFmtId="168" fontId="6" fillId="0" borderId="13" xfId="1" applyNumberFormat="1" applyFont="1" applyBorder="1" applyAlignment="1">
      <alignment horizontal="right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1" fontId="0" fillId="0" borderId="0" xfId="0" applyNumberFormat="1"/>
    <xf numFmtId="0" fontId="6" fillId="0" borderId="2" xfId="3" applyFont="1" applyBorder="1" applyAlignment="1">
      <alignment horizontal="center"/>
    </xf>
    <xf numFmtId="0" fontId="6" fillId="0" borderId="3" xfId="3" applyFont="1" applyBorder="1" applyAlignment="1">
      <alignment horizontal="center"/>
    </xf>
    <xf numFmtId="0" fontId="6" fillId="0" borderId="8" xfId="3" applyFont="1" applyBorder="1" applyAlignment="1">
      <alignment horizontal="center"/>
    </xf>
    <xf numFmtId="0" fontId="6" fillId="0" borderId="10" xfId="3" applyFont="1" applyBorder="1" applyAlignment="1">
      <alignment horizontal="center"/>
    </xf>
    <xf numFmtId="0" fontId="7" fillId="0" borderId="2" xfId="3" applyFont="1" applyBorder="1" applyAlignment="1">
      <alignment horizontal="center" vertical="center"/>
    </xf>
    <xf numFmtId="0" fontId="7" fillId="0" borderId="4" xfId="3" applyFont="1" applyBorder="1" applyAlignment="1">
      <alignment horizontal="center" vertical="center"/>
    </xf>
    <xf numFmtId="0" fontId="7" fillId="0" borderId="3" xfId="3" applyFont="1" applyBorder="1" applyAlignment="1">
      <alignment horizontal="center" vertical="center"/>
    </xf>
    <xf numFmtId="0" fontId="7" fillId="0" borderId="14" xfId="3" applyFont="1" applyBorder="1" applyAlignment="1">
      <alignment horizontal="center" vertical="center" wrapText="1"/>
    </xf>
    <xf numFmtId="0" fontId="7" fillId="0" borderId="15" xfId="3" applyFont="1" applyBorder="1" applyAlignment="1">
      <alignment horizontal="center" vertical="center" wrapText="1"/>
    </xf>
    <xf numFmtId="0" fontId="7" fillId="0" borderId="16" xfId="3" applyFont="1" applyBorder="1" applyAlignment="1">
      <alignment horizontal="center" vertical="center" wrapText="1"/>
    </xf>
    <xf numFmtId="1" fontId="7" fillId="0" borderId="0" xfId="3" applyNumberFormat="1" applyFont="1" applyBorder="1" applyAlignment="1">
      <alignment horizontal="center"/>
    </xf>
    <xf numFmtId="165" fontId="7" fillId="0" borderId="0" xfId="3" applyNumberFormat="1" applyFont="1" applyBorder="1" applyAlignment="1">
      <alignment horizontal="right"/>
    </xf>
  </cellXfs>
  <cellStyles count="4">
    <cellStyle name="Millares" xfId="1" builtinId="3"/>
    <cellStyle name="Millares [0]" xfId="2" builtinId="6"/>
    <cellStyle name="Normal" xfId="0" builtinId="0"/>
    <cellStyle name="Normal 2 2" xfId="3"/>
  </cellStyles>
  <dxfs count="1"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1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23509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687918</xdr:colOff>
      <xdr:row>35</xdr:row>
      <xdr:rowOff>137584</xdr:rowOff>
    </xdr:from>
    <xdr:to>
      <xdr:col>8</xdr:col>
      <xdr:colOff>95252</xdr:colOff>
      <xdr:row>37</xdr:row>
      <xdr:rowOff>144412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64543" y="5214409"/>
          <a:ext cx="1607609" cy="3306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5741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105.542271990744" createdVersion="5" refreshedVersion="5" minRefreshableVersion="3" recordCount="28">
  <cacheSource type="worksheet">
    <worksheetSource ref="A2:AT30" sheet="ESTADO DE CADA FACTURA"/>
  </cacheSource>
  <cacheFields count="46">
    <cacheField name="NIT_IPS" numFmtId="0">
      <sharedItems containsSemiMixedTypes="0" containsString="0" containsNumber="1" containsInteger="1" minValue="900149596" maxValue="900149596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52821" maxValue="59172"/>
    </cacheField>
    <cacheField name="PREFIJO_SASS" numFmtId="0">
      <sharedItems containsBlank="1"/>
    </cacheField>
    <cacheField name="NUMERO_FACT_SASSS" numFmtId="0">
      <sharedItems containsString="0" containsBlank="1" containsNumber="1" containsInteger="1" minValue="52821" maxValue="59172"/>
    </cacheField>
    <cacheField name="FACTURA" numFmtId="0">
      <sharedItems/>
    </cacheField>
    <cacheField name="LLAVE" numFmtId="0">
      <sharedItems/>
    </cacheField>
    <cacheField name="FECHA_FACT_IPS" numFmtId="14">
      <sharedItems containsSemiMixedTypes="0" containsNonDate="0" containsDate="1" containsString="0" minDate="2022-10-10T00:00:00" maxDate="2023-05-19T00:00:00"/>
    </cacheField>
    <cacheField name="VALOR_FACT_IPS" numFmtId="41">
      <sharedItems containsSemiMixedTypes="0" containsString="0" containsNumber="1" containsInteger="1" minValue="1331" maxValue="175000"/>
    </cacheField>
    <cacheField name="SALDO_FACT_IPS" numFmtId="41">
      <sharedItems containsSemiMixedTypes="0" containsString="0" containsNumber="1" containsInteger="1" minValue="1277" maxValue="168000"/>
    </cacheField>
    <cacheField name="OBSERVACION_SASS" numFmtId="0">
      <sharedItems/>
    </cacheField>
    <cacheField name="ESTADO EPS 28/06/2023" numFmtId="0">
      <sharedItems count="4">
        <s v="FACTURA NO RADICADA"/>
        <s v="FACTURA EN PROGRAMACION DE PAGO"/>
        <s v="GLOSA POR CONCILIAR"/>
        <s v="FACTURA EN PROCESO INTERNO"/>
      </sharedItems>
    </cacheField>
    <cacheField name="POR PAGAR SAP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Blank="1"/>
    </cacheField>
    <cacheField name="VALIDACION_ALFA_FACT" numFmtId="0">
      <sharedItems/>
    </cacheField>
    <cacheField name="VALOR_RADICADO_FACT" numFmtId="41">
      <sharedItems containsSemiMixedTypes="0" containsString="0" containsNumber="1" containsInteger="1" minValue="0" maxValue="175000"/>
    </cacheField>
    <cacheField name="VALOR_NOTA_CREDITO" numFmtId="41">
      <sharedItems containsSemiMixedTypes="0" containsString="0" containsNumber="1" containsInteger="1" minValue="0" maxValue="0"/>
    </cacheField>
    <cacheField name="VALOR_NOTA_DEBITO" numFmtId="41">
      <sharedItems containsSemiMixedTypes="0" containsString="0" containsNumber="1" containsInteger="1" minValue="0" maxValue="0"/>
    </cacheField>
    <cacheField name="VALOR_DESCCOMERCIAL" numFmtId="41">
      <sharedItems containsSemiMixedTypes="0" containsString="0" containsNumber="1" containsInteger="1" minValue="0" maxValue="0"/>
    </cacheField>
    <cacheField name="VALOR_GLOSA_ACEPTDA" numFmtId="41">
      <sharedItems containsSemiMixedTypes="0" containsString="0" containsNumber="1" containsInteger="1" minValue="0" maxValue="0"/>
    </cacheField>
    <cacheField name="VALIDACION VAGLO" numFmtId="41">
      <sharedItems containsBlank="1"/>
    </cacheField>
    <cacheField name="VALOR_GLOSA_DEVOLUCION" numFmtId="41">
      <sharedItems containsSemiMixedTypes="0" containsString="0" containsNumber="1" containsInteger="1" minValue="0" maxValue="140500"/>
    </cacheField>
    <cacheField name="OBSERVACION_GLOSA_DEVOLUCION" numFmtId="0">
      <sharedItems containsBlank="1"/>
    </cacheField>
    <cacheField name="VALOR_CRUZADO_SASS" numFmtId="41">
      <sharedItems containsSemiMixedTypes="0" containsString="0" containsNumber="1" containsInteger="1" minValue="0" maxValue="175000"/>
    </cacheField>
    <cacheField name="SALDO_SASS" numFmtId="41">
      <sharedItems containsSemiMixedTypes="0" containsString="0" containsNumber="1" containsInteger="1" minValue="0" maxValue="175000"/>
    </cacheField>
    <cacheField name="VALOR_CANCELADO_SAP" numFmtId="0">
      <sharedItems containsNonDate="0" containsString="0" containsBlank="1"/>
    </cacheField>
    <cacheField name="RETENCION" numFmtId="0">
      <sharedItems containsNonDate="0" containsString="0" containsBlank="1"/>
    </cacheField>
    <cacheField name="DOC_COMPENSACION_SAP" numFmtId="0">
      <sharedItems containsNonDate="0" containsString="0" containsBlank="1"/>
    </cacheField>
    <cacheField name="FECHA_COMPENSACION_SAP" numFmtId="0">
      <sharedItems containsNonDate="0" containsString="0" containsBlank="1"/>
    </cacheField>
    <cacheField name="VALOR_TRANFERENCIA" numFmtId="0">
      <sharedItems containsNonDate="0" containsString="0" containsBlank="1"/>
    </cacheField>
    <cacheField name="AUTORIZACION" numFmtId="0">
      <sharedItems containsString="0" containsBlank="1" containsNumber="1" containsInteger="1" minValue="230198532352615" maxValue="999999999999999"/>
    </cacheField>
    <cacheField name="ENTIDAD_RESPONSABLE_PAGO" numFmtId="0">
      <sharedItems containsNonDate="0" containsString="0" containsBlank="1"/>
    </cacheField>
    <cacheField name="FECHA_RAD_IPS" numFmtId="14">
      <sharedItems containsSemiMixedTypes="0" containsNonDate="0" containsDate="1" containsString="0" minDate="2022-10-10T00:00:00" maxDate="2023-05-19T00:00:0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1" maxValue="9"/>
    </cacheField>
    <cacheField name="FECHA_ULTIMA_NOVEDAD" numFmtId="0">
      <sharedItems containsNonDate="0" containsString="0" containsBlank="1"/>
    </cacheField>
    <cacheField name="CLASIFICACION_GLOSA" numFmtId="0">
      <sharedItems/>
    </cacheField>
    <cacheField name="NUMERO_INGRESO_FACT" numFmtId="0">
      <sharedItems containsString="0" containsBlank="1" containsNumber="1" containsInteger="1" minValue="1" maxValue="1"/>
    </cacheField>
    <cacheField name="F_PROBABLE_PAGO_SASS" numFmtId="0">
      <sharedItems containsString="0" containsBlank="1" containsNumber="1" containsInteger="1" minValue="20230530" maxValue="21001231"/>
    </cacheField>
    <cacheField name="F_RAD_SASS" numFmtId="0">
      <sharedItems containsString="0" containsBlank="1" containsNumber="1" containsInteger="1" minValue="20221019" maxValue="20230626"/>
    </cacheField>
    <cacheField name="VALOR_REPORTADO_CRICULAR 030" numFmtId="41">
      <sharedItems containsSemiMixedTypes="0" containsString="0" containsNumber="1" containsInteger="1" minValue="0" maxValue="175000"/>
    </cacheField>
    <cacheField name="VALOR_GLOSA_ACEPTADA_REPORTADO_CIRCULAR 030" numFmtId="41">
      <sharedItems containsSemiMixedTypes="0" containsString="0" containsNumber="1" containsInteger="1" minValue="0" maxValue="0"/>
    </cacheField>
    <cacheField name="OBSERVACION_GLOSA_ACEPTADA" numFmtId="0">
      <sharedItems containsNonDate="0" containsString="0" containsBlank="1"/>
    </cacheField>
    <cacheField name="F_CORTE" numFmtId="14">
      <sharedItems containsSemiMixedTypes="0" containsNonDate="0" containsDate="1" containsString="0" minDate="2023-06-27T00:00:00" maxDate="2023-06-28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">
  <r>
    <n v="900149596"/>
    <s v="ASISFARMA SAS"/>
    <s v="AFE"/>
    <n v="54546"/>
    <m/>
    <m/>
    <s v="AFE_54546"/>
    <s v="900149596_AFE_54546"/>
    <d v="2022-12-09T00:00:00"/>
    <n v="5216"/>
    <n v="5007"/>
    <s v="A)Factura no radicada en ERP"/>
    <x v="0"/>
    <m/>
    <m/>
    <m/>
    <s v="no_cruza"/>
    <n v="0"/>
    <n v="0"/>
    <n v="0"/>
    <n v="0"/>
    <n v="0"/>
    <m/>
    <n v="0"/>
    <m/>
    <n v="0"/>
    <n v="0"/>
    <m/>
    <m/>
    <m/>
    <m/>
    <m/>
    <m/>
    <m/>
    <d v="2022-12-09T00:00:00"/>
    <m/>
    <m/>
    <m/>
    <s v="SI"/>
    <m/>
    <m/>
    <m/>
    <n v="0"/>
    <n v="0"/>
    <m/>
    <d v="2023-06-27T00:00:00"/>
  </r>
  <r>
    <n v="900149596"/>
    <s v="ASISFARMA SAS"/>
    <s v="AFE"/>
    <n v="58169"/>
    <s v="AFE"/>
    <n v="58169"/>
    <s v="AFE_58169"/>
    <s v="900149596_AFE_58169"/>
    <d v="2023-04-15T00:00:00"/>
    <n v="1331"/>
    <n v="1277"/>
    <s v="B)Factura sin saldo ERP"/>
    <x v="1"/>
    <m/>
    <m/>
    <m/>
    <s v="OK"/>
    <n v="1331"/>
    <n v="0"/>
    <n v="0"/>
    <n v="0"/>
    <n v="0"/>
    <m/>
    <n v="0"/>
    <m/>
    <n v="1331"/>
    <n v="0"/>
    <m/>
    <m/>
    <m/>
    <m/>
    <m/>
    <n v="999999999999999"/>
    <m/>
    <d v="2023-04-15T00:00:00"/>
    <m/>
    <n v="2"/>
    <m/>
    <s v="SI"/>
    <n v="1"/>
    <n v="20230530"/>
    <n v="20230516"/>
    <n v="1331"/>
    <n v="0"/>
    <m/>
    <d v="2023-06-27T00:00:00"/>
  </r>
  <r>
    <n v="900149596"/>
    <s v="ASISFARMA SAS"/>
    <s v="AFE"/>
    <n v="58155"/>
    <s v="AFE"/>
    <n v="58155"/>
    <s v="AFE_58155"/>
    <s v="900149596_AFE_58155"/>
    <d v="2023-04-15T00:00:00"/>
    <n v="21616"/>
    <n v="20751"/>
    <s v="B)Factura sin saldo ERP"/>
    <x v="1"/>
    <m/>
    <m/>
    <m/>
    <s v="OK"/>
    <n v="21616"/>
    <n v="0"/>
    <n v="0"/>
    <n v="0"/>
    <n v="0"/>
    <m/>
    <n v="0"/>
    <m/>
    <n v="21616"/>
    <n v="0"/>
    <m/>
    <m/>
    <m/>
    <m/>
    <m/>
    <n v="230258516574574"/>
    <m/>
    <d v="2023-04-15T00:00:00"/>
    <m/>
    <n v="2"/>
    <m/>
    <s v="SI"/>
    <n v="1"/>
    <n v="20230530"/>
    <n v="20230525"/>
    <n v="21616"/>
    <n v="0"/>
    <m/>
    <d v="2023-06-27T00:00:00"/>
  </r>
  <r>
    <n v="900149596"/>
    <s v="ASISFARMA SAS"/>
    <s v="AFE"/>
    <n v="58156"/>
    <s v="AFE"/>
    <n v="58156"/>
    <s v="AFE_58156"/>
    <s v="900149596_AFE_58156"/>
    <d v="2023-04-15T00:00:00"/>
    <n v="21616"/>
    <n v="20751"/>
    <s v="B)Factura sin saldo ERP"/>
    <x v="1"/>
    <m/>
    <m/>
    <m/>
    <s v="OK"/>
    <n v="21616"/>
    <n v="0"/>
    <n v="0"/>
    <n v="0"/>
    <n v="0"/>
    <m/>
    <n v="0"/>
    <m/>
    <n v="21616"/>
    <n v="0"/>
    <m/>
    <m/>
    <m/>
    <m/>
    <m/>
    <n v="230408516659386"/>
    <m/>
    <d v="2023-04-15T00:00:00"/>
    <m/>
    <n v="2"/>
    <m/>
    <s v="SI"/>
    <n v="1"/>
    <n v="20230530"/>
    <n v="20230516"/>
    <n v="21616"/>
    <n v="0"/>
    <m/>
    <d v="2023-06-27T00:00:00"/>
  </r>
  <r>
    <n v="900149596"/>
    <s v="ASISFARMA SAS"/>
    <s v="AFE"/>
    <n v="58157"/>
    <s v="AFE"/>
    <n v="58157"/>
    <s v="AFE_58157"/>
    <s v="900149596_AFE_58157"/>
    <d v="2023-04-15T00:00:00"/>
    <n v="21616"/>
    <n v="20751"/>
    <s v="B)Factura sin saldo ERP"/>
    <x v="1"/>
    <m/>
    <m/>
    <m/>
    <s v="OK"/>
    <n v="21616"/>
    <n v="0"/>
    <n v="0"/>
    <n v="0"/>
    <n v="0"/>
    <m/>
    <n v="0"/>
    <m/>
    <n v="21616"/>
    <n v="0"/>
    <m/>
    <m/>
    <m/>
    <m/>
    <m/>
    <n v="230518546405817"/>
    <m/>
    <d v="2023-04-15T00:00:00"/>
    <m/>
    <n v="2"/>
    <m/>
    <s v="SI"/>
    <n v="1"/>
    <n v="20230530"/>
    <n v="20230516"/>
    <n v="21616"/>
    <n v="0"/>
    <m/>
    <d v="2023-06-27T00:00:00"/>
  </r>
  <r>
    <n v="900149596"/>
    <s v="ASISFARMA SAS"/>
    <s v="AFE"/>
    <n v="58158"/>
    <s v="AFE"/>
    <n v="58158"/>
    <s v="AFE_58158"/>
    <s v="900149596_AFE_58158"/>
    <d v="2023-04-15T00:00:00"/>
    <n v="175000"/>
    <n v="168000"/>
    <s v="B)Factura sin saldo ERP"/>
    <x v="1"/>
    <m/>
    <m/>
    <m/>
    <s v="OK"/>
    <n v="175000"/>
    <n v="0"/>
    <n v="0"/>
    <n v="0"/>
    <n v="0"/>
    <m/>
    <n v="0"/>
    <m/>
    <n v="175000"/>
    <n v="0"/>
    <m/>
    <m/>
    <m/>
    <m/>
    <m/>
    <n v="230523360352625"/>
    <m/>
    <d v="2023-04-15T00:00:00"/>
    <m/>
    <n v="2"/>
    <m/>
    <s v="SI"/>
    <n v="1"/>
    <n v="20230530"/>
    <n v="20230525"/>
    <n v="175000"/>
    <n v="0"/>
    <m/>
    <d v="2023-06-27T00:00:00"/>
  </r>
  <r>
    <n v="900149596"/>
    <s v="ASISFARMA SAS"/>
    <s v="AFE"/>
    <n v="58159"/>
    <s v="AFE"/>
    <n v="58159"/>
    <s v="AFE_58159"/>
    <s v="900149596_AFE_58159"/>
    <d v="2023-04-15T00:00:00"/>
    <n v="21616"/>
    <n v="20751"/>
    <s v="B)Factura sin saldo ERP"/>
    <x v="1"/>
    <m/>
    <m/>
    <m/>
    <s v="OK"/>
    <n v="21616"/>
    <n v="0"/>
    <n v="0"/>
    <n v="0"/>
    <n v="0"/>
    <m/>
    <n v="0"/>
    <m/>
    <n v="21616"/>
    <n v="0"/>
    <m/>
    <m/>
    <m/>
    <m/>
    <m/>
    <n v="230278516606145"/>
    <m/>
    <d v="2023-04-15T00:00:00"/>
    <m/>
    <n v="2"/>
    <m/>
    <s v="SI"/>
    <n v="1"/>
    <n v="20230530"/>
    <n v="20230516"/>
    <n v="21616"/>
    <n v="0"/>
    <m/>
    <d v="2023-06-27T00:00:00"/>
  </r>
  <r>
    <n v="900149596"/>
    <s v="ASISFARMA SAS"/>
    <s v="AFE"/>
    <n v="58160"/>
    <s v="AFE"/>
    <n v="58160"/>
    <s v="AFE_58160"/>
    <s v="900149596_AFE_58160"/>
    <d v="2023-04-15T00:00:00"/>
    <n v="175000"/>
    <n v="168000"/>
    <s v="B)Factura sin saldo ERP"/>
    <x v="1"/>
    <m/>
    <m/>
    <m/>
    <s v="OK"/>
    <n v="175000"/>
    <n v="0"/>
    <n v="0"/>
    <n v="0"/>
    <n v="0"/>
    <m/>
    <n v="0"/>
    <m/>
    <n v="175000"/>
    <n v="0"/>
    <m/>
    <m/>
    <m/>
    <m/>
    <m/>
    <n v="230468516297668"/>
    <m/>
    <d v="2023-04-15T00:00:00"/>
    <m/>
    <n v="2"/>
    <m/>
    <s v="SI"/>
    <n v="1"/>
    <n v="20230530"/>
    <n v="20230516"/>
    <n v="175000"/>
    <n v="0"/>
    <m/>
    <d v="2023-06-27T00:00:00"/>
  </r>
  <r>
    <n v="900149596"/>
    <s v="ASISFARMA SAS"/>
    <s v="AFE"/>
    <n v="58161"/>
    <s v="AFE"/>
    <n v="58161"/>
    <s v="AFE_58161"/>
    <s v="900149596_AFE_58161"/>
    <d v="2023-04-15T00:00:00"/>
    <n v="175000"/>
    <n v="168000"/>
    <s v="B)Factura sin saldo ERP"/>
    <x v="1"/>
    <m/>
    <m/>
    <m/>
    <s v="OK"/>
    <n v="175000"/>
    <n v="0"/>
    <n v="0"/>
    <n v="0"/>
    <n v="0"/>
    <m/>
    <n v="0"/>
    <m/>
    <n v="175000"/>
    <n v="0"/>
    <m/>
    <m/>
    <m/>
    <m/>
    <m/>
    <n v="230528516326927"/>
    <m/>
    <d v="2023-04-15T00:00:00"/>
    <m/>
    <n v="2"/>
    <m/>
    <s v="SI"/>
    <n v="1"/>
    <n v="20230530"/>
    <n v="20230516"/>
    <n v="175000"/>
    <n v="0"/>
    <m/>
    <d v="2023-06-27T00:00:00"/>
  </r>
  <r>
    <n v="900149596"/>
    <s v="ASISFARMA SAS"/>
    <s v="AFE"/>
    <n v="58162"/>
    <s v="AFE"/>
    <n v="58162"/>
    <s v="AFE_58162"/>
    <s v="900149596_AFE_58162"/>
    <d v="2023-04-15T00:00:00"/>
    <n v="130000"/>
    <n v="124800"/>
    <s v="B)Factura sin saldo ERP"/>
    <x v="1"/>
    <m/>
    <m/>
    <m/>
    <s v="OK"/>
    <n v="130000"/>
    <n v="0"/>
    <n v="0"/>
    <n v="0"/>
    <n v="0"/>
    <m/>
    <n v="0"/>
    <m/>
    <n v="130000"/>
    <n v="0"/>
    <m/>
    <m/>
    <m/>
    <m/>
    <m/>
    <n v="230583360387566"/>
    <m/>
    <d v="2023-04-15T00:00:00"/>
    <m/>
    <n v="2"/>
    <m/>
    <s v="SI"/>
    <n v="1"/>
    <n v="20230530"/>
    <n v="20230525"/>
    <n v="130000"/>
    <n v="0"/>
    <m/>
    <d v="2023-06-27T00:00:00"/>
  </r>
  <r>
    <n v="900149596"/>
    <s v="ASISFARMA SAS"/>
    <s v="AFE"/>
    <n v="58163"/>
    <s v="AFE"/>
    <n v="58163"/>
    <s v="AFE_58163"/>
    <s v="900149596_AFE_58163"/>
    <d v="2023-04-15T00:00:00"/>
    <n v="175000"/>
    <n v="168000"/>
    <s v="B)Factura sin saldo ERP"/>
    <x v="1"/>
    <m/>
    <m/>
    <m/>
    <s v="OK"/>
    <n v="175000"/>
    <n v="0"/>
    <n v="0"/>
    <n v="0"/>
    <n v="0"/>
    <m/>
    <n v="0"/>
    <m/>
    <n v="175000"/>
    <n v="0"/>
    <m/>
    <m/>
    <m/>
    <m/>
    <m/>
    <n v="230453360563243"/>
    <m/>
    <d v="2023-04-15T00:00:00"/>
    <m/>
    <n v="2"/>
    <m/>
    <s v="SI"/>
    <n v="1"/>
    <n v="20230530"/>
    <n v="20230516"/>
    <n v="175000"/>
    <n v="0"/>
    <m/>
    <d v="2023-06-27T00:00:00"/>
  </r>
  <r>
    <n v="900149596"/>
    <s v="ASISFARMA SAS"/>
    <s v="AFE"/>
    <n v="58164"/>
    <s v="AFE"/>
    <n v="58164"/>
    <s v="AFE_58164"/>
    <s v="900149596_AFE_58164"/>
    <d v="2023-04-15T00:00:00"/>
    <n v="175000"/>
    <n v="168000"/>
    <s v="B)Factura sin saldo ERP"/>
    <x v="1"/>
    <m/>
    <m/>
    <m/>
    <s v="OK"/>
    <n v="175000"/>
    <n v="0"/>
    <n v="0"/>
    <n v="0"/>
    <n v="0"/>
    <m/>
    <n v="0"/>
    <m/>
    <n v="175000"/>
    <n v="0"/>
    <m/>
    <m/>
    <m/>
    <m/>
    <m/>
    <n v="230768516505926"/>
    <m/>
    <d v="2023-04-15T00:00:00"/>
    <m/>
    <n v="2"/>
    <m/>
    <s v="SI"/>
    <n v="1"/>
    <n v="20230530"/>
    <n v="20230516"/>
    <n v="175000"/>
    <n v="0"/>
    <m/>
    <d v="2023-06-27T00:00:00"/>
  </r>
  <r>
    <n v="900149596"/>
    <s v="ASISFARMA SAS"/>
    <s v="AFE"/>
    <n v="58165"/>
    <s v="AFE"/>
    <n v="58165"/>
    <s v="AFE_58165"/>
    <s v="900149596_AFE_58165"/>
    <d v="2023-04-15T00:00:00"/>
    <n v="175000"/>
    <n v="133500"/>
    <s v="B)Factura sin saldo ERP/conciliar diferencia valor de factura"/>
    <x v="1"/>
    <m/>
    <m/>
    <m/>
    <s v="OK"/>
    <n v="140500"/>
    <n v="0"/>
    <n v="0"/>
    <n v="0"/>
    <n v="0"/>
    <m/>
    <n v="0"/>
    <m/>
    <n v="140500"/>
    <n v="0"/>
    <m/>
    <m/>
    <m/>
    <m/>
    <m/>
    <n v="230463353354394"/>
    <m/>
    <d v="2023-04-15T00:00:00"/>
    <m/>
    <n v="2"/>
    <m/>
    <s v="SI"/>
    <n v="1"/>
    <n v="20230530"/>
    <n v="20230516"/>
    <n v="140500"/>
    <n v="0"/>
    <m/>
    <d v="2023-06-27T00:00:00"/>
  </r>
  <r>
    <n v="900149596"/>
    <s v="ASISFARMA SAS"/>
    <s v="AFE"/>
    <n v="58166"/>
    <s v="AFE"/>
    <n v="58166"/>
    <s v="AFE_58166"/>
    <s v="900149596_AFE_58166"/>
    <d v="2023-04-15T00:00:00"/>
    <n v="175000"/>
    <n v="116100"/>
    <s v="B)Factura sin saldo ERP/conciliar diferencia valor de factura"/>
    <x v="1"/>
    <m/>
    <m/>
    <m/>
    <s v="OK"/>
    <n v="123100"/>
    <n v="0"/>
    <n v="0"/>
    <n v="0"/>
    <n v="0"/>
    <m/>
    <n v="0"/>
    <m/>
    <n v="123100"/>
    <n v="0"/>
    <m/>
    <m/>
    <m/>
    <m/>
    <m/>
    <n v="230563360605603"/>
    <m/>
    <d v="2023-04-15T00:00:00"/>
    <m/>
    <n v="2"/>
    <m/>
    <s v="SI"/>
    <n v="1"/>
    <n v="20230530"/>
    <n v="20230516"/>
    <n v="123100"/>
    <n v="0"/>
    <m/>
    <d v="2023-06-27T00:00:00"/>
  </r>
  <r>
    <n v="900149596"/>
    <s v="ASISFARMA SAS"/>
    <s v="AFE"/>
    <n v="58167"/>
    <s v="AFE"/>
    <n v="58167"/>
    <s v="AFE_58167"/>
    <s v="900149596_AFE_58167"/>
    <d v="2023-04-15T00:00:00"/>
    <n v="130000"/>
    <n v="90300"/>
    <s v="B)Factura sin saldo ERP/conciliar diferencia valor de factura"/>
    <x v="1"/>
    <m/>
    <m/>
    <m/>
    <s v="OK"/>
    <n v="95500"/>
    <n v="0"/>
    <n v="0"/>
    <n v="0"/>
    <n v="0"/>
    <m/>
    <n v="0"/>
    <m/>
    <n v="95500"/>
    <n v="0"/>
    <m/>
    <m/>
    <m/>
    <m/>
    <m/>
    <n v="230198532352615"/>
    <m/>
    <d v="2023-04-15T00:00:00"/>
    <m/>
    <n v="2"/>
    <m/>
    <s v="SI"/>
    <n v="1"/>
    <n v="20230530"/>
    <n v="20230516"/>
    <n v="95500"/>
    <n v="0"/>
    <m/>
    <d v="2023-06-27T00:00:00"/>
  </r>
  <r>
    <n v="900149596"/>
    <s v="ASISFARMA SAS"/>
    <s v="AFE"/>
    <n v="58168"/>
    <s v="AFE"/>
    <n v="58168"/>
    <s v="AFE_58168"/>
    <s v="900149596_AFE_58168"/>
    <d v="2023-04-15T00:00:00"/>
    <n v="175000"/>
    <n v="133500"/>
    <s v="B)Factura sin saldo ERP/conciliar diferencia valor de factura"/>
    <x v="1"/>
    <m/>
    <m/>
    <m/>
    <s v="OK"/>
    <n v="140500"/>
    <n v="0"/>
    <n v="0"/>
    <n v="0"/>
    <n v="0"/>
    <m/>
    <n v="0"/>
    <m/>
    <n v="140500"/>
    <n v="0"/>
    <m/>
    <m/>
    <m/>
    <m/>
    <m/>
    <n v="230683360430538"/>
    <m/>
    <d v="2023-04-15T00:00:00"/>
    <m/>
    <n v="2"/>
    <m/>
    <s v="SI"/>
    <n v="1"/>
    <n v="20230530"/>
    <n v="20230516"/>
    <n v="140500"/>
    <n v="0"/>
    <m/>
    <d v="2023-06-27T00:00:00"/>
  </r>
  <r>
    <n v="900149596"/>
    <s v="ASISFARMA SAS"/>
    <s v="AFE"/>
    <n v="52821"/>
    <s v="AFE"/>
    <n v="52821"/>
    <s v="AFE_52821"/>
    <s v="900149596_AFE_52821"/>
    <d v="2022-10-10T00:00:00"/>
    <n v="175000"/>
    <n v="133500"/>
    <s v="C)Glosas total pendiente por respuesta de IPS/conciliar diferencia valor de factura"/>
    <x v="2"/>
    <m/>
    <m/>
    <m/>
    <s v="OK"/>
    <n v="140500"/>
    <n v="0"/>
    <n v="0"/>
    <n v="0"/>
    <n v="0"/>
    <s v="DEVOLUCION"/>
    <n v="140500"/>
    <s v="AUT: DEVOLUCION LA NAP 221943360563701 RELACIONADA ESTA PAGA EN LA FACTURA AFE 51693. ANDRES FERNANDEZ"/>
    <n v="0"/>
    <n v="140500"/>
    <m/>
    <m/>
    <m/>
    <m/>
    <m/>
    <m/>
    <m/>
    <d v="2022-10-10T00:00:00"/>
    <m/>
    <n v="9"/>
    <m/>
    <s v="SI"/>
    <n v="1"/>
    <n v="21001231"/>
    <n v="20221019"/>
    <n v="140500"/>
    <n v="0"/>
    <m/>
    <d v="2023-06-27T00:00:00"/>
  </r>
  <r>
    <n v="900149596"/>
    <s v="ASISFARMA SAS"/>
    <s v="AFE"/>
    <n v="59151"/>
    <s v="AFE"/>
    <n v="59151"/>
    <s v="AFE_59151"/>
    <s v="900149596_AFE_59151"/>
    <d v="2023-05-17T00:00:00"/>
    <n v="21616"/>
    <n v="20751"/>
    <s v="G)factura inicial en Gestion por ERP"/>
    <x v="3"/>
    <m/>
    <m/>
    <s v="ESTADO 1"/>
    <s v="OK"/>
    <n v="21616"/>
    <n v="0"/>
    <n v="0"/>
    <n v="0"/>
    <n v="0"/>
    <m/>
    <n v="0"/>
    <m/>
    <n v="0"/>
    <n v="21616"/>
    <m/>
    <m/>
    <m/>
    <m/>
    <m/>
    <n v="230608546394038"/>
    <m/>
    <d v="2023-05-17T00:00:00"/>
    <m/>
    <n v="1"/>
    <m/>
    <s v="SI"/>
    <n v="1"/>
    <n v="20230630"/>
    <n v="20230626"/>
    <n v="21616"/>
    <n v="0"/>
    <m/>
    <d v="2023-06-27T00:00:00"/>
  </r>
  <r>
    <n v="900149596"/>
    <s v="ASISFARMA SAS"/>
    <s v="AFE"/>
    <n v="59152"/>
    <s v="AFE"/>
    <n v="59152"/>
    <s v="AFE_59152"/>
    <s v="900149596_AFE_59152"/>
    <d v="2023-05-17T00:00:00"/>
    <n v="21616"/>
    <n v="20751"/>
    <s v="G)factura inicial en Gestion por ERP"/>
    <x v="3"/>
    <m/>
    <m/>
    <s v="ESTADO 1"/>
    <s v="OK"/>
    <n v="21616"/>
    <n v="0"/>
    <n v="0"/>
    <n v="0"/>
    <n v="0"/>
    <m/>
    <n v="0"/>
    <m/>
    <n v="0"/>
    <n v="21616"/>
    <m/>
    <m/>
    <m/>
    <m/>
    <m/>
    <n v="230828516348460"/>
    <m/>
    <d v="2023-05-17T00:00:00"/>
    <m/>
    <n v="1"/>
    <m/>
    <s v="SI"/>
    <n v="1"/>
    <n v="20230630"/>
    <n v="20230626"/>
    <n v="21616"/>
    <n v="0"/>
    <m/>
    <d v="2023-06-27T00:00:00"/>
  </r>
  <r>
    <n v="900149596"/>
    <s v="ASISFARMA SAS"/>
    <s v="AFE"/>
    <n v="59153"/>
    <s v="AFE"/>
    <n v="59153"/>
    <s v="AFE_59153"/>
    <s v="900149596_AFE_59153"/>
    <d v="2023-05-17T00:00:00"/>
    <n v="175000"/>
    <n v="168000"/>
    <s v="G)factura inicial en Gestion por ERP"/>
    <x v="3"/>
    <m/>
    <m/>
    <s v="ESTADO 1"/>
    <s v="OK"/>
    <n v="175000"/>
    <n v="0"/>
    <n v="0"/>
    <n v="0"/>
    <n v="0"/>
    <m/>
    <n v="0"/>
    <m/>
    <n v="0"/>
    <n v="175000"/>
    <m/>
    <m/>
    <m/>
    <m/>
    <m/>
    <n v="230653360362968"/>
    <m/>
    <d v="2023-05-17T00:00:00"/>
    <m/>
    <n v="1"/>
    <m/>
    <s v="SI"/>
    <n v="1"/>
    <n v="20230630"/>
    <n v="20230626"/>
    <n v="175000"/>
    <n v="0"/>
    <m/>
    <d v="2023-06-27T00:00:00"/>
  </r>
  <r>
    <n v="900149596"/>
    <s v="ASISFARMA SAS"/>
    <s v="AFE"/>
    <n v="59154"/>
    <s v="AFE"/>
    <n v="59154"/>
    <s v="AFE_59154"/>
    <s v="900149596_AFE_59154"/>
    <d v="2023-05-17T00:00:00"/>
    <n v="175000"/>
    <n v="168000"/>
    <s v="G)factura inicial en Gestion por ERP"/>
    <x v="3"/>
    <m/>
    <m/>
    <s v="ESTADO 1"/>
    <s v="OK"/>
    <n v="175000"/>
    <n v="0"/>
    <n v="0"/>
    <n v="0"/>
    <n v="0"/>
    <m/>
    <n v="0"/>
    <m/>
    <n v="0"/>
    <n v="175000"/>
    <m/>
    <m/>
    <m/>
    <m/>
    <m/>
    <n v="231003360361478"/>
    <m/>
    <d v="2023-05-17T00:00:00"/>
    <m/>
    <n v="1"/>
    <m/>
    <s v="SI"/>
    <n v="1"/>
    <n v="20230630"/>
    <n v="20230622"/>
    <n v="175000"/>
    <n v="0"/>
    <m/>
    <d v="2023-06-27T00:00:00"/>
  </r>
  <r>
    <n v="900149596"/>
    <s v="ASISFARMA SAS"/>
    <s v="AFE"/>
    <n v="59155"/>
    <s v="AFE"/>
    <n v="59155"/>
    <s v="AFE_59155"/>
    <s v="900149596_AFE_59155"/>
    <d v="2023-05-17T00:00:00"/>
    <n v="175000"/>
    <n v="168000"/>
    <s v="G)factura inicial en Gestion por ERP"/>
    <x v="3"/>
    <m/>
    <m/>
    <s v="ESTADO 1"/>
    <s v="OK"/>
    <n v="175000"/>
    <n v="0"/>
    <n v="0"/>
    <n v="0"/>
    <n v="0"/>
    <m/>
    <n v="0"/>
    <m/>
    <n v="0"/>
    <n v="175000"/>
    <m/>
    <m/>
    <m/>
    <m/>
    <m/>
    <n v="231043360260461"/>
    <m/>
    <d v="2023-05-17T00:00:00"/>
    <m/>
    <n v="1"/>
    <m/>
    <s v="SI"/>
    <n v="1"/>
    <n v="20230630"/>
    <n v="20230622"/>
    <n v="175000"/>
    <n v="0"/>
    <m/>
    <d v="2023-06-27T00:00:00"/>
  </r>
  <r>
    <n v="900149596"/>
    <s v="ASISFARMA SAS"/>
    <s v="AFE"/>
    <n v="59172"/>
    <s v="AFE"/>
    <n v="59172"/>
    <s v="AFE_59172"/>
    <s v="900149596_AFE_59172"/>
    <d v="2023-05-18T00:00:00"/>
    <n v="3892"/>
    <n v="3736"/>
    <s v="G)factura inicial en Gestion por ERP"/>
    <x v="3"/>
    <m/>
    <m/>
    <s v="ESTADO 1"/>
    <s v="OK"/>
    <n v="3892"/>
    <n v="0"/>
    <n v="0"/>
    <n v="0"/>
    <n v="0"/>
    <m/>
    <n v="0"/>
    <m/>
    <n v="0"/>
    <n v="3892"/>
    <m/>
    <m/>
    <m/>
    <m/>
    <m/>
    <n v="999999999999999"/>
    <m/>
    <d v="2023-05-18T00:00:00"/>
    <m/>
    <n v="1"/>
    <m/>
    <s v="SI"/>
    <n v="1"/>
    <n v="20230630"/>
    <n v="20230622"/>
    <n v="3892"/>
    <n v="0"/>
    <m/>
    <d v="2023-06-27T00:00:00"/>
  </r>
  <r>
    <n v="900149596"/>
    <s v="ASISFARMA SAS"/>
    <s v="AFE"/>
    <n v="59160"/>
    <s v="AFE"/>
    <n v="59160"/>
    <s v="AFE_59160"/>
    <s v="900149596_AFE_59160"/>
    <d v="2023-05-17T00:00:00"/>
    <n v="175000"/>
    <n v="133500"/>
    <s v="G)factura inicial en Gestion por ERP/ con diferencia valor factura"/>
    <x v="3"/>
    <m/>
    <m/>
    <s v="ESTADO 1"/>
    <s v="OK"/>
    <n v="140500"/>
    <n v="0"/>
    <n v="0"/>
    <n v="0"/>
    <n v="0"/>
    <m/>
    <n v="0"/>
    <m/>
    <n v="0"/>
    <n v="140500"/>
    <m/>
    <m/>
    <m/>
    <m/>
    <m/>
    <n v="230823360457366"/>
    <m/>
    <d v="2023-05-17T00:00:00"/>
    <m/>
    <n v="1"/>
    <m/>
    <s v="SI"/>
    <n v="1"/>
    <n v="20230630"/>
    <n v="20230622"/>
    <n v="140500"/>
    <n v="0"/>
    <m/>
    <d v="2023-06-27T00:00:00"/>
  </r>
  <r>
    <n v="900149596"/>
    <s v="ASISFARMA SAS"/>
    <s v="AFE"/>
    <n v="59161"/>
    <s v="AFE"/>
    <n v="59161"/>
    <s v="AFE_59161"/>
    <s v="900149596_AFE_59161"/>
    <d v="2023-05-17T00:00:00"/>
    <n v="130000"/>
    <n v="90300"/>
    <s v="G)factura inicial en Gestion por ERP/ con diferencia valor factura"/>
    <x v="3"/>
    <m/>
    <m/>
    <s v="ESTADO 1"/>
    <s v="OK"/>
    <n v="95500"/>
    <n v="0"/>
    <n v="0"/>
    <n v="0"/>
    <n v="0"/>
    <m/>
    <n v="0"/>
    <m/>
    <n v="0"/>
    <n v="95500"/>
    <m/>
    <m/>
    <m/>
    <m/>
    <m/>
    <n v="230738552610145"/>
    <m/>
    <d v="2023-05-17T00:00:00"/>
    <m/>
    <n v="1"/>
    <m/>
    <s v="SI"/>
    <n v="1"/>
    <n v="20230630"/>
    <n v="20230622"/>
    <n v="95500"/>
    <n v="0"/>
    <m/>
    <d v="2023-06-27T00:00:00"/>
  </r>
  <r>
    <n v="900149596"/>
    <s v="ASISFARMA SAS"/>
    <s v="AFE"/>
    <n v="59162"/>
    <s v="AFE"/>
    <n v="59162"/>
    <s v="AFE_59162"/>
    <s v="900149596_AFE_59162"/>
    <d v="2023-05-17T00:00:00"/>
    <n v="175000"/>
    <n v="116100"/>
    <s v="G)factura inicial en Gestion por ERP/ con diferencia valor factura"/>
    <x v="3"/>
    <m/>
    <m/>
    <s v="ESTADO 1"/>
    <s v="OK"/>
    <n v="123100"/>
    <n v="0"/>
    <n v="0"/>
    <n v="0"/>
    <n v="0"/>
    <m/>
    <n v="0"/>
    <m/>
    <n v="0"/>
    <n v="123100"/>
    <m/>
    <m/>
    <m/>
    <m/>
    <m/>
    <n v="230883360389391"/>
    <m/>
    <d v="2023-05-17T00:00:00"/>
    <m/>
    <n v="1"/>
    <m/>
    <s v="SI"/>
    <n v="1"/>
    <n v="20230630"/>
    <n v="20230622"/>
    <n v="123100"/>
    <n v="0"/>
    <m/>
    <d v="2023-06-27T00:00:00"/>
  </r>
  <r>
    <n v="900149596"/>
    <s v="ASISFARMA SAS"/>
    <s v="AFE"/>
    <n v="59163"/>
    <s v="AFE"/>
    <n v="59163"/>
    <s v="AFE_59163"/>
    <s v="900149596_AFE_59163"/>
    <d v="2023-05-17T00:00:00"/>
    <n v="175000"/>
    <n v="133500"/>
    <s v="G)factura inicial en Gestion por ERP/ con diferencia valor factura"/>
    <x v="3"/>
    <m/>
    <m/>
    <s v="ESTADO 1"/>
    <s v="OK"/>
    <n v="140500"/>
    <n v="0"/>
    <n v="0"/>
    <n v="0"/>
    <n v="0"/>
    <m/>
    <n v="0"/>
    <m/>
    <n v="0"/>
    <n v="140500"/>
    <m/>
    <m/>
    <m/>
    <m/>
    <m/>
    <n v="231083360524615"/>
    <m/>
    <d v="2023-05-17T00:00:00"/>
    <m/>
    <n v="1"/>
    <m/>
    <s v="SI"/>
    <n v="1"/>
    <n v="20230630"/>
    <n v="20230622"/>
    <n v="140500"/>
    <n v="0"/>
    <m/>
    <d v="2023-06-27T00:00:00"/>
  </r>
  <r>
    <n v="900149596"/>
    <s v="ASISFARMA SAS"/>
    <s v="AFE"/>
    <n v="59164"/>
    <s v="AFE"/>
    <n v="59164"/>
    <s v="AFE_59164"/>
    <s v="900149596_AFE_59164"/>
    <d v="2023-05-17T00:00:00"/>
    <n v="175000"/>
    <n v="116100"/>
    <s v="G)factura inicial en Gestion por ERP/ con diferencia valor factura"/>
    <x v="3"/>
    <m/>
    <m/>
    <s v="ESTADO 1"/>
    <s v="OK"/>
    <n v="123100"/>
    <n v="0"/>
    <n v="0"/>
    <n v="0"/>
    <n v="0"/>
    <m/>
    <n v="0"/>
    <m/>
    <n v="0"/>
    <n v="123100"/>
    <m/>
    <m/>
    <m/>
    <m/>
    <m/>
    <n v="231073360294972"/>
    <m/>
    <d v="2023-05-17T00:00:00"/>
    <m/>
    <n v="1"/>
    <m/>
    <s v="SI"/>
    <n v="1"/>
    <n v="20230630"/>
    <n v="20230622"/>
    <n v="123100"/>
    <n v="0"/>
    <m/>
    <d v="2023-06-27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2" cacheId="2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ON">
  <location ref="A3:C8" firstHeaderRow="0" firstDataRow="1" firstDataCol="1"/>
  <pivotFields count="46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41" showAll="0"/>
    <pivotField dataField="1" numFmtId="41" showAll="0"/>
    <pivotField showAll="0"/>
    <pivotField axis="axisRow" showAll="0">
      <items count="5">
        <item x="3"/>
        <item x="1"/>
        <item x="0"/>
        <item x="2"/>
        <item t="default"/>
      </items>
    </pivotField>
    <pivotField showAll="0"/>
    <pivotField showAll="0"/>
    <pivotField showAll="0"/>
    <pivotField showAll="0"/>
    <pivotField numFmtId="41" showAll="0"/>
    <pivotField numFmtId="41" showAll="0"/>
    <pivotField numFmtId="41" showAll="0"/>
    <pivotField numFmtId="41" showAll="0"/>
    <pivotField numFmtId="41" showAll="0"/>
    <pivotField showAll="0"/>
    <pivotField numFmtId="41" showAll="0"/>
    <pivotField showAll="0"/>
    <pivotField numFmtId="41" showAll="0"/>
    <pivotField numFmtId="41"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41" showAll="0"/>
    <pivotField numFmtId="41" showAll="0"/>
    <pivotField showAll="0"/>
    <pivotField numFmtId="14" showAll="0"/>
  </pivotFields>
  <rowFields count="1">
    <field x="12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10" subtotal="count" baseField="12" baseItem="0"/>
    <dataField name="  SALDO_FACT_IPS" fld="10" baseField="0" baseItem="0" numFmtId="41"/>
  </dataFields>
  <formats count="1"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74"/>
  <sheetViews>
    <sheetView showGridLines="0" zoomScaleNormal="100" workbookViewId="0">
      <pane ySplit="1" topLeftCell="A2" activePane="bottomLeft" state="frozen"/>
      <selection pane="bottomLeft" activeCell="H13" sqref="H13"/>
    </sheetView>
  </sheetViews>
  <sheetFormatPr baseColWidth="10" defaultRowHeight="15" x14ac:dyDescent="0.25"/>
  <cols>
    <col min="1" max="1" width="12.140625" customWidth="1"/>
    <col min="2" max="2" width="16.5703125" customWidth="1"/>
    <col min="3" max="3" width="9" style="6" customWidth="1"/>
    <col min="4" max="4" width="11.28515625" style="6" customWidth="1"/>
    <col min="5" max="5" width="11.42578125" style="6" customWidth="1"/>
    <col min="6" max="6" width="13" style="6" customWidth="1"/>
    <col min="7" max="7" width="14.28515625" style="9" customWidth="1"/>
    <col min="8" max="8" width="12.42578125" customWidth="1"/>
    <col min="9" max="9" width="11" customWidth="1"/>
    <col min="10" max="10" width="9.1406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7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5">
        <v>900149596</v>
      </c>
      <c r="B2" s="1" t="s">
        <v>11</v>
      </c>
      <c r="C2" s="5"/>
      <c r="D2" s="5">
        <v>71750</v>
      </c>
      <c r="E2" s="5" t="s">
        <v>15</v>
      </c>
      <c r="F2" s="5" t="s">
        <v>15</v>
      </c>
      <c r="G2" s="8">
        <v>8823449</v>
      </c>
      <c r="H2" s="8">
        <v>7571</v>
      </c>
      <c r="I2" s="10" t="s">
        <v>38</v>
      </c>
      <c r="J2" s="11" t="s">
        <v>39</v>
      </c>
      <c r="K2" s="4"/>
    </row>
    <row r="3" spans="1:11" x14ac:dyDescent="0.25">
      <c r="A3" s="5">
        <v>900149596</v>
      </c>
      <c r="B3" s="1" t="s">
        <v>11</v>
      </c>
      <c r="C3" s="5"/>
      <c r="D3" s="5">
        <v>72333</v>
      </c>
      <c r="E3" s="5" t="s">
        <v>16</v>
      </c>
      <c r="F3" s="5" t="s">
        <v>16</v>
      </c>
      <c r="G3" s="8">
        <v>232976</v>
      </c>
      <c r="H3" s="8">
        <v>4660</v>
      </c>
      <c r="I3" s="10" t="s">
        <v>38</v>
      </c>
      <c r="J3" s="11" t="s">
        <v>39</v>
      </c>
      <c r="K3" s="4"/>
    </row>
    <row r="4" spans="1:11" x14ac:dyDescent="0.25">
      <c r="A4" s="5">
        <v>900149596</v>
      </c>
      <c r="B4" s="1" t="s">
        <v>11</v>
      </c>
      <c r="C4" s="5"/>
      <c r="D4" s="5">
        <v>72495</v>
      </c>
      <c r="E4" s="5" t="s">
        <v>16</v>
      </c>
      <c r="F4" s="5" t="s">
        <v>16</v>
      </c>
      <c r="G4" s="8">
        <v>3187402</v>
      </c>
      <c r="H4" s="8">
        <v>63748</v>
      </c>
      <c r="I4" s="10" t="s">
        <v>38</v>
      </c>
      <c r="J4" s="11" t="s">
        <v>39</v>
      </c>
      <c r="K4" s="4"/>
    </row>
    <row r="5" spans="1:11" x14ac:dyDescent="0.25">
      <c r="A5" s="5">
        <v>900149596</v>
      </c>
      <c r="B5" s="1" t="s">
        <v>11</v>
      </c>
      <c r="C5" s="5"/>
      <c r="D5" s="5">
        <v>73972</v>
      </c>
      <c r="E5" s="5" t="s">
        <v>17</v>
      </c>
      <c r="F5" s="5" t="s">
        <v>17</v>
      </c>
      <c r="G5" s="8">
        <v>2491650</v>
      </c>
      <c r="H5" s="8">
        <v>5832</v>
      </c>
      <c r="I5" s="10" t="s">
        <v>38</v>
      </c>
      <c r="J5" s="11" t="s">
        <v>39</v>
      </c>
      <c r="K5" s="4"/>
    </row>
    <row r="6" spans="1:11" x14ac:dyDescent="0.25">
      <c r="A6" s="5">
        <v>900149596</v>
      </c>
      <c r="B6" s="1" t="s">
        <v>11</v>
      </c>
      <c r="C6" s="5"/>
      <c r="D6" s="5">
        <v>74973</v>
      </c>
      <c r="E6" s="5" t="s">
        <v>18</v>
      </c>
      <c r="F6" s="5" t="s">
        <v>18</v>
      </c>
      <c r="G6" s="8">
        <v>10641570</v>
      </c>
      <c r="H6" s="8">
        <v>212831</v>
      </c>
      <c r="I6" s="10" t="s">
        <v>38</v>
      </c>
      <c r="J6" s="11" t="s">
        <v>39</v>
      </c>
      <c r="K6" s="4"/>
    </row>
    <row r="7" spans="1:11" x14ac:dyDescent="0.25">
      <c r="A7" s="5">
        <v>900149596</v>
      </c>
      <c r="B7" s="1" t="s">
        <v>11</v>
      </c>
      <c r="C7" s="5"/>
      <c r="D7" s="5">
        <v>76404</v>
      </c>
      <c r="E7" s="5" t="s">
        <v>19</v>
      </c>
      <c r="F7" s="5" t="s">
        <v>19</v>
      </c>
      <c r="G7" s="8">
        <v>264076</v>
      </c>
      <c r="H7" s="8">
        <v>5282</v>
      </c>
      <c r="I7" s="10" t="s">
        <v>38</v>
      </c>
      <c r="J7" s="11" t="s">
        <v>39</v>
      </c>
      <c r="K7" s="4"/>
    </row>
    <row r="8" spans="1:11" x14ac:dyDescent="0.25">
      <c r="A8" s="5">
        <v>900149596</v>
      </c>
      <c r="B8" s="1" t="s">
        <v>11</v>
      </c>
      <c r="C8" s="5"/>
      <c r="D8" s="5">
        <v>77869</v>
      </c>
      <c r="E8" s="5" t="s">
        <v>20</v>
      </c>
      <c r="F8" s="5" t="s">
        <v>20</v>
      </c>
      <c r="G8" s="8">
        <v>6509767</v>
      </c>
      <c r="H8" s="8">
        <v>130195</v>
      </c>
      <c r="I8" s="10" t="s">
        <v>38</v>
      </c>
      <c r="J8" s="11" t="s">
        <v>39</v>
      </c>
      <c r="K8" s="4"/>
    </row>
    <row r="9" spans="1:11" x14ac:dyDescent="0.25">
      <c r="A9" s="5">
        <v>900149596</v>
      </c>
      <c r="B9" s="1" t="s">
        <v>11</v>
      </c>
      <c r="C9" s="5"/>
      <c r="D9" s="5">
        <v>77870</v>
      </c>
      <c r="E9" s="5" t="s">
        <v>20</v>
      </c>
      <c r="F9" s="5" t="s">
        <v>20</v>
      </c>
      <c r="G9" s="8">
        <v>2103084</v>
      </c>
      <c r="H9" s="8">
        <v>4623</v>
      </c>
      <c r="I9" s="10" t="s">
        <v>38</v>
      </c>
      <c r="J9" s="11" t="s">
        <v>39</v>
      </c>
      <c r="K9" s="4"/>
    </row>
    <row r="10" spans="1:11" x14ac:dyDescent="0.25">
      <c r="A10" s="5">
        <v>900149596</v>
      </c>
      <c r="B10" s="1" t="s">
        <v>11</v>
      </c>
      <c r="C10" s="5"/>
      <c r="D10" s="5">
        <v>78854</v>
      </c>
      <c r="E10" s="5" t="s">
        <v>21</v>
      </c>
      <c r="F10" s="5" t="s">
        <v>21</v>
      </c>
      <c r="G10" s="8">
        <v>4843166</v>
      </c>
      <c r="H10" s="8">
        <v>96863</v>
      </c>
      <c r="I10" s="10" t="s">
        <v>38</v>
      </c>
      <c r="J10" s="11" t="s">
        <v>39</v>
      </c>
      <c r="K10" s="4"/>
    </row>
    <row r="11" spans="1:11" x14ac:dyDescent="0.25">
      <c r="A11" s="5">
        <v>900149596</v>
      </c>
      <c r="B11" s="1" t="s">
        <v>11</v>
      </c>
      <c r="C11" s="5"/>
      <c r="D11" s="5">
        <v>79626</v>
      </c>
      <c r="E11" s="5" t="s">
        <v>22</v>
      </c>
      <c r="F11" s="5" t="s">
        <v>22</v>
      </c>
      <c r="G11" s="8">
        <v>2898600</v>
      </c>
      <c r="H11" s="8">
        <v>6641</v>
      </c>
      <c r="I11" s="10" t="s">
        <v>38</v>
      </c>
      <c r="J11" s="11" t="s">
        <v>39</v>
      </c>
      <c r="K11" s="4"/>
    </row>
    <row r="12" spans="1:11" x14ac:dyDescent="0.25">
      <c r="A12" s="5">
        <v>900149596</v>
      </c>
      <c r="B12" s="1" t="s">
        <v>11</v>
      </c>
      <c r="C12" s="5"/>
      <c r="D12" s="5">
        <v>79761</v>
      </c>
      <c r="E12" s="5" t="s">
        <v>23</v>
      </c>
      <c r="F12" s="5" t="s">
        <v>23</v>
      </c>
      <c r="G12" s="8">
        <v>2197523</v>
      </c>
      <c r="H12" s="8">
        <v>6832</v>
      </c>
      <c r="I12" s="10" t="s">
        <v>38</v>
      </c>
      <c r="J12" s="11" t="s">
        <v>39</v>
      </c>
      <c r="K12" s="4"/>
    </row>
    <row r="13" spans="1:11" x14ac:dyDescent="0.25">
      <c r="A13" s="5">
        <v>900149596</v>
      </c>
      <c r="B13" s="1" t="s">
        <v>11</v>
      </c>
      <c r="C13" s="5" t="s">
        <v>12</v>
      </c>
      <c r="D13" s="5">
        <v>2683</v>
      </c>
      <c r="E13" s="5" t="s">
        <v>24</v>
      </c>
      <c r="F13" s="5" t="s">
        <v>24</v>
      </c>
      <c r="G13" s="8">
        <v>507850</v>
      </c>
      <c r="H13" s="8">
        <v>6097</v>
      </c>
      <c r="I13" s="10" t="s">
        <v>38</v>
      </c>
      <c r="J13" s="11" t="s">
        <v>39</v>
      </c>
      <c r="K13" s="4"/>
    </row>
    <row r="14" spans="1:11" x14ac:dyDescent="0.25">
      <c r="A14" s="5">
        <v>900149596</v>
      </c>
      <c r="B14" s="1" t="s">
        <v>11</v>
      </c>
      <c r="C14" s="5" t="s">
        <v>12</v>
      </c>
      <c r="D14" s="5">
        <v>5203</v>
      </c>
      <c r="E14" s="5" t="s">
        <v>25</v>
      </c>
      <c r="F14" s="5" t="s">
        <v>25</v>
      </c>
      <c r="G14" s="8">
        <v>2430180</v>
      </c>
      <c r="H14" s="8">
        <v>3430</v>
      </c>
      <c r="I14" s="10" t="s">
        <v>38</v>
      </c>
      <c r="J14" s="11" t="s">
        <v>39</v>
      </c>
      <c r="K14" s="4"/>
    </row>
    <row r="15" spans="1:11" x14ac:dyDescent="0.25">
      <c r="A15" s="5">
        <v>900149596</v>
      </c>
      <c r="B15" s="1" t="s">
        <v>11</v>
      </c>
      <c r="C15" s="5" t="s">
        <v>12</v>
      </c>
      <c r="D15" s="5">
        <v>6854</v>
      </c>
      <c r="E15" s="5" t="s">
        <v>26</v>
      </c>
      <c r="F15" s="5" t="s">
        <v>26</v>
      </c>
      <c r="G15" s="8">
        <v>44541210</v>
      </c>
      <c r="H15" s="8">
        <v>69400</v>
      </c>
      <c r="I15" s="10" t="s">
        <v>38</v>
      </c>
      <c r="J15" s="11" t="s">
        <v>39</v>
      </c>
      <c r="K15" s="4"/>
    </row>
    <row r="16" spans="1:11" x14ac:dyDescent="0.25">
      <c r="A16" s="5">
        <v>900149596</v>
      </c>
      <c r="B16" s="1" t="s">
        <v>11</v>
      </c>
      <c r="C16" s="5" t="s">
        <v>12</v>
      </c>
      <c r="D16" s="5">
        <v>11681</v>
      </c>
      <c r="E16" s="5" t="s">
        <v>27</v>
      </c>
      <c r="F16" s="5" t="s">
        <v>27</v>
      </c>
      <c r="G16" s="8">
        <v>10325000</v>
      </c>
      <c r="H16" s="8">
        <v>702922</v>
      </c>
      <c r="I16" s="10" t="s">
        <v>38</v>
      </c>
      <c r="J16" s="11" t="s">
        <v>39</v>
      </c>
      <c r="K16" s="4"/>
    </row>
    <row r="17" spans="1:11" x14ac:dyDescent="0.25">
      <c r="A17" s="5">
        <v>900149596</v>
      </c>
      <c r="B17" s="1" t="s">
        <v>11</v>
      </c>
      <c r="C17" s="5" t="s">
        <v>12</v>
      </c>
      <c r="D17" s="5">
        <v>11755</v>
      </c>
      <c r="E17" s="5" t="s">
        <v>28</v>
      </c>
      <c r="F17" s="5" t="s">
        <v>28</v>
      </c>
      <c r="G17" s="8">
        <v>5390000</v>
      </c>
      <c r="H17" s="8">
        <v>9408</v>
      </c>
      <c r="I17" s="10" t="s">
        <v>38</v>
      </c>
      <c r="J17" s="11" t="s">
        <v>39</v>
      </c>
      <c r="K17" s="4"/>
    </row>
    <row r="18" spans="1:11" x14ac:dyDescent="0.25">
      <c r="A18" s="5">
        <v>900149596</v>
      </c>
      <c r="B18" s="1" t="s">
        <v>11</v>
      </c>
      <c r="C18" s="5" t="s">
        <v>12</v>
      </c>
      <c r="D18" s="5">
        <v>11759</v>
      </c>
      <c r="E18" s="5" t="s">
        <v>28</v>
      </c>
      <c r="F18" s="5" t="s">
        <v>28</v>
      </c>
      <c r="G18" s="8">
        <v>22449000</v>
      </c>
      <c r="H18" s="8">
        <v>2384813</v>
      </c>
      <c r="I18" s="10" t="s">
        <v>38</v>
      </c>
      <c r="J18" s="11" t="s">
        <v>39</v>
      </c>
      <c r="K18" s="4"/>
    </row>
    <row r="19" spans="1:11" x14ac:dyDescent="0.25">
      <c r="A19" s="5">
        <v>900149596</v>
      </c>
      <c r="B19" s="1" t="s">
        <v>11</v>
      </c>
      <c r="C19" s="5" t="s">
        <v>12</v>
      </c>
      <c r="D19" s="5">
        <v>13641</v>
      </c>
      <c r="E19" s="5" t="s">
        <v>29</v>
      </c>
      <c r="F19" s="5" t="s">
        <v>29</v>
      </c>
      <c r="G19" s="8">
        <v>70000</v>
      </c>
      <c r="H19" s="8">
        <v>32669</v>
      </c>
      <c r="I19" s="10" t="s">
        <v>38</v>
      </c>
      <c r="J19" s="11" t="s">
        <v>39</v>
      </c>
      <c r="K19" s="4"/>
    </row>
    <row r="20" spans="1:11" x14ac:dyDescent="0.25">
      <c r="A20" s="5">
        <v>900149596</v>
      </c>
      <c r="B20" s="1" t="s">
        <v>11</v>
      </c>
      <c r="C20" s="5" t="s">
        <v>12</v>
      </c>
      <c r="D20" s="5">
        <v>15203</v>
      </c>
      <c r="E20" s="5" t="s">
        <v>30</v>
      </c>
      <c r="F20" s="5" t="s">
        <v>30</v>
      </c>
      <c r="G20" s="8">
        <v>8749000</v>
      </c>
      <c r="H20" s="8">
        <v>8501403.3000000007</v>
      </c>
      <c r="I20" s="10" t="s">
        <v>38</v>
      </c>
      <c r="J20" s="11" t="s">
        <v>39</v>
      </c>
      <c r="K20" s="4"/>
    </row>
    <row r="21" spans="1:11" x14ac:dyDescent="0.25">
      <c r="A21" s="5">
        <v>900149596</v>
      </c>
      <c r="B21" s="1" t="s">
        <v>11</v>
      </c>
      <c r="C21" s="5" t="s">
        <v>12</v>
      </c>
      <c r="D21" s="5">
        <v>16265</v>
      </c>
      <c r="E21" s="5" t="s">
        <v>31</v>
      </c>
      <c r="F21" s="5" t="s">
        <v>31</v>
      </c>
      <c r="G21" s="8">
        <v>155000</v>
      </c>
      <c r="H21" s="8">
        <v>148288.5</v>
      </c>
      <c r="I21" s="10" t="s">
        <v>38</v>
      </c>
      <c r="J21" s="11" t="s">
        <v>39</v>
      </c>
      <c r="K21" s="4"/>
    </row>
    <row r="22" spans="1:11" x14ac:dyDescent="0.25">
      <c r="A22" s="5">
        <v>900149596</v>
      </c>
      <c r="B22" s="1" t="s">
        <v>11</v>
      </c>
      <c r="C22" s="5" t="s">
        <v>12</v>
      </c>
      <c r="D22" s="5">
        <v>26198</v>
      </c>
      <c r="E22" s="5" t="s">
        <v>32</v>
      </c>
      <c r="F22" s="5" t="s">
        <v>32</v>
      </c>
      <c r="G22" s="8">
        <v>520000</v>
      </c>
      <c r="H22" s="8">
        <v>499200</v>
      </c>
      <c r="I22" s="10" t="s">
        <v>38</v>
      </c>
      <c r="J22" s="11" t="s">
        <v>39</v>
      </c>
      <c r="K22" s="4"/>
    </row>
    <row r="23" spans="1:11" x14ac:dyDescent="0.25">
      <c r="A23" s="5">
        <v>900149596</v>
      </c>
      <c r="B23" s="1" t="s">
        <v>11</v>
      </c>
      <c r="C23" s="5" t="s">
        <v>12</v>
      </c>
      <c r="D23" s="5">
        <v>26199</v>
      </c>
      <c r="E23" s="5" t="s">
        <v>32</v>
      </c>
      <c r="F23" s="5" t="s">
        <v>32</v>
      </c>
      <c r="G23" s="8">
        <v>130000</v>
      </c>
      <c r="H23" s="8">
        <v>124800</v>
      </c>
      <c r="I23" s="10" t="s">
        <v>38</v>
      </c>
      <c r="J23" s="11" t="s">
        <v>39</v>
      </c>
      <c r="K23" s="4"/>
    </row>
    <row r="24" spans="1:11" x14ac:dyDescent="0.25">
      <c r="A24" s="5">
        <v>900149596</v>
      </c>
      <c r="B24" s="1" t="s">
        <v>11</v>
      </c>
      <c r="C24" s="5" t="s">
        <v>12</v>
      </c>
      <c r="D24" s="5">
        <v>26200</v>
      </c>
      <c r="E24" s="5" t="s">
        <v>32</v>
      </c>
      <c r="F24" s="5" t="s">
        <v>32</v>
      </c>
      <c r="G24" s="8">
        <v>780000</v>
      </c>
      <c r="H24" s="8">
        <v>644850</v>
      </c>
      <c r="I24" s="10" t="s">
        <v>38</v>
      </c>
      <c r="J24" s="11" t="s">
        <v>39</v>
      </c>
      <c r="K24" s="4"/>
    </row>
    <row r="25" spans="1:11" x14ac:dyDescent="0.25">
      <c r="A25" s="5">
        <v>900149596</v>
      </c>
      <c r="B25" s="1" t="s">
        <v>11</v>
      </c>
      <c r="C25" s="5" t="s">
        <v>12</v>
      </c>
      <c r="D25" s="5">
        <v>26205</v>
      </c>
      <c r="E25" s="5" t="s">
        <v>32</v>
      </c>
      <c r="F25" s="5" t="s">
        <v>32</v>
      </c>
      <c r="G25" s="8">
        <v>1040000</v>
      </c>
      <c r="H25" s="8">
        <v>998400</v>
      </c>
      <c r="I25" s="10" t="s">
        <v>38</v>
      </c>
      <c r="J25" s="11" t="s">
        <v>39</v>
      </c>
      <c r="K25" s="4"/>
    </row>
    <row r="26" spans="1:11" x14ac:dyDescent="0.25">
      <c r="A26" s="5">
        <v>900149596</v>
      </c>
      <c r="B26" s="1" t="s">
        <v>11</v>
      </c>
      <c r="C26" s="5" t="s">
        <v>12</v>
      </c>
      <c r="D26" s="5">
        <v>26222</v>
      </c>
      <c r="E26" s="5" t="s">
        <v>32</v>
      </c>
      <c r="F26" s="5" t="s">
        <v>32</v>
      </c>
      <c r="G26" s="8">
        <v>207400</v>
      </c>
      <c r="H26" s="8">
        <v>202215</v>
      </c>
      <c r="I26" s="10" t="s">
        <v>38</v>
      </c>
      <c r="J26" s="11" t="s">
        <v>39</v>
      </c>
      <c r="K26" s="4"/>
    </row>
    <row r="27" spans="1:11" x14ac:dyDescent="0.25">
      <c r="A27" s="5">
        <v>900149596</v>
      </c>
      <c r="B27" s="1" t="s">
        <v>11</v>
      </c>
      <c r="C27" s="5" t="s">
        <v>12</v>
      </c>
      <c r="D27" s="5">
        <v>26223</v>
      </c>
      <c r="E27" s="5" t="s">
        <v>32</v>
      </c>
      <c r="F27" s="5" t="s">
        <v>32</v>
      </c>
      <c r="G27" s="8">
        <v>414800</v>
      </c>
      <c r="H27" s="8">
        <v>404430</v>
      </c>
      <c r="I27" s="10" t="s">
        <v>38</v>
      </c>
      <c r="J27" s="11" t="s">
        <v>39</v>
      </c>
      <c r="K27" s="4"/>
    </row>
    <row r="28" spans="1:11" x14ac:dyDescent="0.25">
      <c r="A28" s="5">
        <v>900149596</v>
      </c>
      <c r="B28" s="1" t="s">
        <v>11</v>
      </c>
      <c r="C28" s="5" t="s">
        <v>12</v>
      </c>
      <c r="D28" s="5">
        <v>26224</v>
      </c>
      <c r="E28" s="5" t="s">
        <v>32</v>
      </c>
      <c r="F28" s="5" t="s">
        <v>32</v>
      </c>
      <c r="G28" s="8">
        <v>207400</v>
      </c>
      <c r="H28" s="8">
        <v>202215</v>
      </c>
      <c r="I28" s="10" t="s">
        <v>38</v>
      </c>
      <c r="J28" s="11" t="s">
        <v>39</v>
      </c>
      <c r="K28" s="4"/>
    </row>
    <row r="29" spans="1:11" x14ac:dyDescent="0.25">
      <c r="A29" s="5">
        <v>900149596</v>
      </c>
      <c r="B29" s="1" t="s">
        <v>11</v>
      </c>
      <c r="C29" s="5" t="s">
        <v>12</v>
      </c>
      <c r="D29" s="5">
        <v>26225</v>
      </c>
      <c r="E29" s="5" t="s">
        <v>32</v>
      </c>
      <c r="F29" s="5" t="s">
        <v>32</v>
      </c>
      <c r="G29" s="8">
        <v>207400</v>
      </c>
      <c r="H29" s="8">
        <v>202215</v>
      </c>
      <c r="I29" s="10" t="s">
        <v>38</v>
      </c>
      <c r="J29" s="11" t="s">
        <v>39</v>
      </c>
      <c r="K29" s="4"/>
    </row>
    <row r="30" spans="1:11" x14ac:dyDescent="0.25">
      <c r="A30" s="5">
        <v>900149596</v>
      </c>
      <c r="B30" s="1" t="s">
        <v>11</v>
      </c>
      <c r="C30" s="5" t="s">
        <v>12</v>
      </c>
      <c r="D30" s="5">
        <v>26226</v>
      </c>
      <c r="E30" s="5" t="s">
        <v>32</v>
      </c>
      <c r="F30" s="5" t="s">
        <v>32</v>
      </c>
      <c r="G30" s="8">
        <v>207400</v>
      </c>
      <c r="H30" s="8">
        <v>202215</v>
      </c>
      <c r="I30" s="10" t="s">
        <v>38</v>
      </c>
      <c r="J30" s="11" t="s">
        <v>39</v>
      </c>
      <c r="K30" s="4"/>
    </row>
    <row r="31" spans="1:11" x14ac:dyDescent="0.25">
      <c r="A31" s="5">
        <v>900149596</v>
      </c>
      <c r="B31" s="1" t="s">
        <v>11</v>
      </c>
      <c r="C31" s="5" t="s">
        <v>12</v>
      </c>
      <c r="D31" s="5">
        <v>26227</v>
      </c>
      <c r="E31" s="5" t="s">
        <v>32</v>
      </c>
      <c r="F31" s="5" t="s">
        <v>32</v>
      </c>
      <c r="G31" s="8">
        <v>207400</v>
      </c>
      <c r="H31" s="8">
        <v>190215</v>
      </c>
      <c r="I31" s="10" t="s">
        <v>38</v>
      </c>
      <c r="J31" s="11" t="s">
        <v>39</v>
      </c>
      <c r="K31" s="4"/>
    </row>
    <row r="32" spans="1:11" x14ac:dyDescent="0.25">
      <c r="A32" s="5">
        <v>900149596</v>
      </c>
      <c r="B32" s="1" t="s">
        <v>11</v>
      </c>
      <c r="C32" s="5" t="s">
        <v>12</v>
      </c>
      <c r="D32" s="5">
        <v>26228</v>
      </c>
      <c r="E32" s="5" t="s">
        <v>32</v>
      </c>
      <c r="F32" s="5" t="s">
        <v>32</v>
      </c>
      <c r="G32" s="8">
        <v>207400</v>
      </c>
      <c r="H32" s="8">
        <v>202215</v>
      </c>
      <c r="I32" s="10" t="s">
        <v>38</v>
      </c>
      <c r="J32" s="11" t="s">
        <v>39</v>
      </c>
      <c r="K32" s="4"/>
    </row>
    <row r="33" spans="1:11" x14ac:dyDescent="0.25">
      <c r="A33" s="5">
        <v>900149596</v>
      </c>
      <c r="B33" s="1" t="s">
        <v>11</v>
      </c>
      <c r="C33" s="5" t="s">
        <v>12</v>
      </c>
      <c r="D33" s="5">
        <v>26229</v>
      </c>
      <c r="E33" s="5" t="s">
        <v>32</v>
      </c>
      <c r="F33" s="5" t="s">
        <v>32</v>
      </c>
      <c r="G33" s="8">
        <v>207400</v>
      </c>
      <c r="H33" s="8">
        <v>202215</v>
      </c>
      <c r="I33" s="10" t="s">
        <v>38</v>
      </c>
      <c r="J33" s="11" t="s">
        <v>39</v>
      </c>
      <c r="K33" s="4"/>
    </row>
    <row r="34" spans="1:11" x14ac:dyDescent="0.25">
      <c r="A34" s="5">
        <v>900149596</v>
      </c>
      <c r="B34" s="1" t="s">
        <v>11</v>
      </c>
      <c r="C34" s="5" t="s">
        <v>12</v>
      </c>
      <c r="D34" s="5">
        <v>26230</v>
      </c>
      <c r="E34" s="5" t="s">
        <v>32</v>
      </c>
      <c r="F34" s="5" t="s">
        <v>32</v>
      </c>
      <c r="G34" s="8">
        <v>414800</v>
      </c>
      <c r="H34" s="8">
        <v>404430</v>
      </c>
      <c r="I34" s="10" t="s">
        <v>38</v>
      </c>
      <c r="J34" s="11" t="s">
        <v>39</v>
      </c>
      <c r="K34" s="4"/>
    </row>
    <row r="35" spans="1:11" x14ac:dyDescent="0.25">
      <c r="A35" s="5">
        <v>900149596</v>
      </c>
      <c r="B35" s="1" t="s">
        <v>11</v>
      </c>
      <c r="C35" s="5" t="s">
        <v>13</v>
      </c>
      <c r="D35" s="5">
        <v>32890</v>
      </c>
      <c r="E35" s="5" t="s">
        <v>33</v>
      </c>
      <c r="F35" s="5" t="s">
        <v>33</v>
      </c>
      <c r="G35" s="8">
        <v>35000</v>
      </c>
      <c r="H35" s="8">
        <v>33600</v>
      </c>
      <c r="I35" s="10" t="s">
        <v>38</v>
      </c>
      <c r="J35" s="11" t="s">
        <v>39</v>
      </c>
      <c r="K35" s="4"/>
    </row>
    <row r="36" spans="1:11" x14ac:dyDescent="0.25">
      <c r="A36" s="5">
        <v>900149596</v>
      </c>
      <c r="B36" s="1" t="s">
        <v>11</v>
      </c>
      <c r="C36" s="5" t="s">
        <v>13</v>
      </c>
      <c r="D36" s="5">
        <v>32891</v>
      </c>
      <c r="E36" s="5" t="s">
        <v>33</v>
      </c>
      <c r="F36" s="5" t="s">
        <v>33</v>
      </c>
      <c r="G36" s="8">
        <v>35000</v>
      </c>
      <c r="H36" s="8">
        <v>33600</v>
      </c>
      <c r="I36" s="10" t="s">
        <v>38</v>
      </c>
      <c r="J36" s="11" t="s">
        <v>39</v>
      </c>
      <c r="K36" s="4"/>
    </row>
    <row r="37" spans="1:11" x14ac:dyDescent="0.25">
      <c r="A37" s="5">
        <v>900149596</v>
      </c>
      <c r="B37" s="1" t="s">
        <v>11</v>
      </c>
      <c r="C37" s="5" t="s">
        <v>13</v>
      </c>
      <c r="D37" s="5">
        <v>32892</v>
      </c>
      <c r="E37" s="5" t="s">
        <v>33</v>
      </c>
      <c r="F37" s="5" t="s">
        <v>33</v>
      </c>
      <c r="G37" s="8">
        <v>525000</v>
      </c>
      <c r="H37" s="8">
        <v>504000</v>
      </c>
      <c r="I37" s="10" t="s">
        <v>38</v>
      </c>
      <c r="J37" s="11" t="s">
        <v>39</v>
      </c>
      <c r="K37" s="4"/>
    </row>
    <row r="38" spans="1:11" x14ac:dyDescent="0.25">
      <c r="A38" s="5">
        <v>900149596</v>
      </c>
      <c r="B38" s="1" t="s">
        <v>11</v>
      </c>
      <c r="C38" s="5" t="s">
        <v>13</v>
      </c>
      <c r="D38" s="5">
        <v>32893</v>
      </c>
      <c r="E38" s="5" t="s">
        <v>33</v>
      </c>
      <c r="F38" s="5" t="s">
        <v>33</v>
      </c>
      <c r="G38" s="8">
        <v>35000</v>
      </c>
      <c r="H38" s="8">
        <v>27550</v>
      </c>
      <c r="I38" s="10" t="s">
        <v>38</v>
      </c>
      <c r="J38" s="11" t="s">
        <v>39</v>
      </c>
      <c r="K38" s="4"/>
    </row>
    <row r="39" spans="1:11" x14ac:dyDescent="0.25">
      <c r="A39" s="5">
        <v>900149596</v>
      </c>
      <c r="B39" s="1" t="s">
        <v>11</v>
      </c>
      <c r="C39" s="5" t="s">
        <v>13</v>
      </c>
      <c r="D39" s="5">
        <v>32894</v>
      </c>
      <c r="E39" s="5" t="s">
        <v>33</v>
      </c>
      <c r="F39" s="5" t="s">
        <v>33</v>
      </c>
      <c r="G39" s="8">
        <v>35000</v>
      </c>
      <c r="H39" s="8">
        <v>33600</v>
      </c>
      <c r="I39" s="10" t="s">
        <v>38</v>
      </c>
      <c r="J39" s="11" t="s">
        <v>39</v>
      </c>
      <c r="K39" s="4"/>
    </row>
    <row r="40" spans="1:11" x14ac:dyDescent="0.25">
      <c r="A40" s="5">
        <v>900149596</v>
      </c>
      <c r="B40" s="1" t="s">
        <v>11</v>
      </c>
      <c r="C40" s="5" t="s">
        <v>13</v>
      </c>
      <c r="D40" s="5">
        <v>32911</v>
      </c>
      <c r="E40" s="5" t="s">
        <v>33</v>
      </c>
      <c r="F40" s="5" t="s">
        <v>33</v>
      </c>
      <c r="G40" s="8">
        <v>140000</v>
      </c>
      <c r="H40" s="8">
        <v>134400</v>
      </c>
      <c r="I40" s="10" t="s">
        <v>38</v>
      </c>
      <c r="J40" s="11" t="s">
        <v>39</v>
      </c>
      <c r="K40" s="4"/>
    </row>
    <row r="41" spans="1:11" x14ac:dyDescent="0.25">
      <c r="A41" s="5">
        <v>900149596</v>
      </c>
      <c r="B41" s="1" t="s">
        <v>11</v>
      </c>
      <c r="C41" s="5" t="s">
        <v>13</v>
      </c>
      <c r="D41" s="5">
        <v>32912</v>
      </c>
      <c r="E41" s="5" t="s">
        <v>33</v>
      </c>
      <c r="F41" s="5" t="s">
        <v>33</v>
      </c>
      <c r="G41" s="8">
        <v>175000</v>
      </c>
      <c r="H41" s="8">
        <v>115148</v>
      </c>
      <c r="I41" s="10" t="s">
        <v>38</v>
      </c>
      <c r="J41" s="11" t="s">
        <v>39</v>
      </c>
      <c r="K41" s="4"/>
    </row>
    <row r="42" spans="1:11" x14ac:dyDescent="0.25">
      <c r="A42" s="5">
        <v>900149596</v>
      </c>
      <c r="B42" s="1" t="s">
        <v>11</v>
      </c>
      <c r="C42" s="5" t="s">
        <v>13</v>
      </c>
      <c r="D42" s="5">
        <v>32920</v>
      </c>
      <c r="E42" s="5" t="s">
        <v>33</v>
      </c>
      <c r="F42" s="5" t="s">
        <v>33</v>
      </c>
      <c r="G42" s="8">
        <v>70000</v>
      </c>
      <c r="H42" s="8">
        <v>67200</v>
      </c>
      <c r="I42" s="10" t="s">
        <v>38</v>
      </c>
      <c r="J42" s="11" t="s">
        <v>39</v>
      </c>
      <c r="K42" s="4"/>
    </row>
    <row r="43" spans="1:11" x14ac:dyDescent="0.25">
      <c r="A43" s="5">
        <v>900149596</v>
      </c>
      <c r="B43" s="1" t="s">
        <v>11</v>
      </c>
      <c r="C43" s="5" t="s">
        <v>13</v>
      </c>
      <c r="D43" s="5">
        <v>32921</v>
      </c>
      <c r="E43" s="5" t="s">
        <v>33</v>
      </c>
      <c r="F43" s="5" t="s">
        <v>33</v>
      </c>
      <c r="G43" s="8">
        <v>35000</v>
      </c>
      <c r="H43" s="8">
        <v>33600</v>
      </c>
      <c r="I43" s="10" t="s">
        <v>38</v>
      </c>
      <c r="J43" s="11" t="s">
        <v>39</v>
      </c>
      <c r="K43" s="4"/>
    </row>
    <row r="44" spans="1:11" x14ac:dyDescent="0.25">
      <c r="A44" s="5">
        <v>900149596</v>
      </c>
      <c r="B44" s="1" t="s">
        <v>11</v>
      </c>
      <c r="C44" s="5" t="s">
        <v>13</v>
      </c>
      <c r="D44" s="5">
        <v>32930</v>
      </c>
      <c r="E44" s="5" t="s">
        <v>33</v>
      </c>
      <c r="F44" s="5" t="s">
        <v>33</v>
      </c>
      <c r="G44" s="8">
        <v>175000</v>
      </c>
      <c r="H44" s="8">
        <v>168000</v>
      </c>
      <c r="I44" s="10" t="s">
        <v>38</v>
      </c>
      <c r="J44" s="11" t="s">
        <v>39</v>
      </c>
      <c r="K44" s="4"/>
    </row>
    <row r="45" spans="1:11" x14ac:dyDescent="0.25">
      <c r="A45" s="5">
        <v>900149596</v>
      </c>
      <c r="B45" s="1" t="s">
        <v>11</v>
      </c>
      <c r="C45" s="5" t="s">
        <v>13</v>
      </c>
      <c r="D45" s="5">
        <v>32931</v>
      </c>
      <c r="E45" s="5" t="s">
        <v>33</v>
      </c>
      <c r="F45" s="5" t="s">
        <v>33</v>
      </c>
      <c r="G45" s="8">
        <v>520000</v>
      </c>
      <c r="H45" s="8">
        <v>499200</v>
      </c>
      <c r="I45" s="10" t="s">
        <v>38</v>
      </c>
      <c r="J45" s="11" t="s">
        <v>39</v>
      </c>
      <c r="K45" s="4"/>
    </row>
    <row r="46" spans="1:11" x14ac:dyDescent="0.25">
      <c r="A46" s="5">
        <v>900149596</v>
      </c>
      <c r="B46" s="1" t="s">
        <v>11</v>
      </c>
      <c r="C46" s="5" t="s">
        <v>14</v>
      </c>
      <c r="D46" s="5">
        <v>50064</v>
      </c>
      <c r="E46" s="5" t="s">
        <v>34</v>
      </c>
      <c r="F46" s="5" t="s">
        <v>34</v>
      </c>
      <c r="G46" s="8">
        <v>175000</v>
      </c>
      <c r="H46" s="8">
        <v>168000</v>
      </c>
      <c r="I46" s="10" t="s">
        <v>38</v>
      </c>
      <c r="J46" s="11" t="s">
        <v>39</v>
      </c>
      <c r="K46" s="4"/>
    </row>
    <row r="47" spans="1:11" x14ac:dyDescent="0.25">
      <c r="A47" s="5">
        <v>900149596</v>
      </c>
      <c r="B47" s="1" t="s">
        <v>11</v>
      </c>
      <c r="C47" s="5" t="s">
        <v>14</v>
      </c>
      <c r="D47" s="5">
        <v>52821</v>
      </c>
      <c r="E47" s="5" t="s">
        <v>35</v>
      </c>
      <c r="F47" s="5" t="s">
        <v>35</v>
      </c>
      <c r="G47" s="8">
        <v>175000</v>
      </c>
      <c r="H47" s="8">
        <v>133500</v>
      </c>
      <c r="I47" s="10" t="s">
        <v>38</v>
      </c>
      <c r="J47" s="11" t="s">
        <v>39</v>
      </c>
      <c r="K47" s="4"/>
    </row>
    <row r="48" spans="1:11" x14ac:dyDescent="0.25">
      <c r="A48" s="5">
        <v>900149596</v>
      </c>
      <c r="B48" s="1" t="s">
        <v>11</v>
      </c>
      <c r="C48" s="5" t="s">
        <v>14</v>
      </c>
      <c r="D48" s="5">
        <v>54546</v>
      </c>
      <c r="E48" s="5" t="s">
        <v>36</v>
      </c>
      <c r="F48" s="5" t="s">
        <v>36</v>
      </c>
      <c r="G48" s="8">
        <v>5216</v>
      </c>
      <c r="H48" s="8">
        <v>5007.3599999999997</v>
      </c>
      <c r="I48" s="10" t="s">
        <v>38</v>
      </c>
      <c r="J48" s="11" t="s">
        <v>39</v>
      </c>
      <c r="K48" s="4"/>
    </row>
    <row r="49" spans="1:11" x14ac:dyDescent="0.25">
      <c r="A49" s="5">
        <v>900149596</v>
      </c>
      <c r="B49" s="1" t="s">
        <v>11</v>
      </c>
      <c r="C49" s="5" t="s">
        <v>14</v>
      </c>
      <c r="D49" s="5">
        <v>58155</v>
      </c>
      <c r="E49" s="5" t="s">
        <v>37</v>
      </c>
      <c r="F49" s="5" t="s">
        <v>37</v>
      </c>
      <c r="G49" s="8">
        <v>21616</v>
      </c>
      <c r="H49" s="8">
        <v>20751.36</v>
      </c>
      <c r="I49" s="10" t="s">
        <v>38</v>
      </c>
      <c r="J49" s="11" t="s">
        <v>39</v>
      </c>
      <c r="K49" s="4"/>
    </row>
    <row r="50" spans="1:11" x14ac:dyDescent="0.25">
      <c r="A50" s="5">
        <v>900149596</v>
      </c>
      <c r="B50" s="1" t="s">
        <v>11</v>
      </c>
      <c r="C50" s="5" t="s">
        <v>14</v>
      </c>
      <c r="D50" s="5">
        <v>58156</v>
      </c>
      <c r="E50" s="5" t="s">
        <v>37</v>
      </c>
      <c r="F50" s="5" t="s">
        <v>37</v>
      </c>
      <c r="G50" s="8">
        <v>21616</v>
      </c>
      <c r="H50" s="8">
        <v>20751.36</v>
      </c>
      <c r="I50" s="10" t="s">
        <v>38</v>
      </c>
      <c r="J50" s="11" t="s">
        <v>39</v>
      </c>
      <c r="K50" s="4"/>
    </row>
    <row r="51" spans="1:11" x14ac:dyDescent="0.25">
      <c r="A51" s="5">
        <v>900149596</v>
      </c>
      <c r="B51" s="1" t="s">
        <v>11</v>
      </c>
      <c r="C51" s="5" t="s">
        <v>14</v>
      </c>
      <c r="D51" s="5">
        <v>58157</v>
      </c>
      <c r="E51" s="5" t="s">
        <v>37</v>
      </c>
      <c r="F51" s="5" t="s">
        <v>37</v>
      </c>
      <c r="G51" s="8">
        <v>21616</v>
      </c>
      <c r="H51" s="8">
        <v>20751.36</v>
      </c>
      <c r="I51" s="10" t="s">
        <v>38</v>
      </c>
      <c r="J51" s="11" t="s">
        <v>39</v>
      </c>
      <c r="K51" s="4"/>
    </row>
    <row r="52" spans="1:11" x14ac:dyDescent="0.25">
      <c r="A52" s="5">
        <v>900149596</v>
      </c>
      <c r="B52" s="1" t="s">
        <v>11</v>
      </c>
      <c r="C52" s="5" t="s">
        <v>14</v>
      </c>
      <c r="D52" s="5">
        <v>58158</v>
      </c>
      <c r="E52" s="5" t="s">
        <v>37</v>
      </c>
      <c r="F52" s="5" t="s">
        <v>37</v>
      </c>
      <c r="G52" s="8">
        <v>175000</v>
      </c>
      <c r="H52" s="8">
        <v>168000</v>
      </c>
      <c r="I52" s="10" t="s">
        <v>38</v>
      </c>
      <c r="J52" s="11" t="s">
        <v>39</v>
      </c>
      <c r="K52" s="4"/>
    </row>
    <row r="53" spans="1:11" x14ac:dyDescent="0.25">
      <c r="A53" s="5">
        <v>900149596</v>
      </c>
      <c r="B53" s="1" t="s">
        <v>11</v>
      </c>
      <c r="C53" s="5" t="s">
        <v>14</v>
      </c>
      <c r="D53" s="5">
        <v>58159</v>
      </c>
      <c r="E53" s="5" t="s">
        <v>37</v>
      </c>
      <c r="F53" s="5" t="s">
        <v>37</v>
      </c>
      <c r="G53" s="8">
        <v>21616</v>
      </c>
      <c r="H53" s="8">
        <v>20751.36</v>
      </c>
      <c r="I53" s="10" t="s">
        <v>38</v>
      </c>
      <c r="J53" s="11" t="s">
        <v>39</v>
      </c>
      <c r="K53" s="4"/>
    </row>
    <row r="54" spans="1:11" x14ac:dyDescent="0.25">
      <c r="A54" s="5">
        <v>900149596</v>
      </c>
      <c r="B54" s="1" t="s">
        <v>11</v>
      </c>
      <c r="C54" s="5" t="s">
        <v>14</v>
      </c>
      <c r="D54" s="5">
        <v>58160</v>
      </c>
      <c r="E54" s="5" t="s">
        <v>37</v>
      </c>
      <c r="F54" s="5" t="s">
        <v>37</v>
      </c>
      <c r="G54" s="8">
        <v>175000</v>
      </c>
      <c r="H54" s="8">
        <v>168000</v>
      </c>
      <c r="I54" s="10" t="s">
        <v>38</v>
      </c>
      <c r="J54" s="11" t="s">
        <v>39</v>
      </c>
      <c r="K54" s="4"/>
    </row>
    <row r="55" spans="1:11" x14ac:dyDescent="0.25">
      <c r="A55" s="5">
        <v>900149596</v>
      </c>
      <c r="B55" s="1" t="s">
        <v>11</v>
      </c>
      <c r="C55" s="5" t="s">
        <v>14</v>
      </c>
      <c r="D55" s="5">
        <v>58161</v>
      </c>
      <c r="E55" s="5" t="s">
        <v>37</v>
      </c>
      <c r="F55" s="5" t="s">
        <v>37</v>
      </c>
      <c r="G55" s="8">
        <v>175000</v>
      </c>
      <c r="H55" s="8">
        <v>168000</v>
      </c>
      <c r="I55" s="10" t="s">
        <v>38</v>
      </c>
      <c r="J55" s="11" t="s">
        <v>39</v>
      </c>
      <c r="K55" s="4"/>
    </row>
    <row r="56" spans="1:11" x14ac:dyDescent="0.25">
      <c r="A56" s="5">
        <v>900149596</v>
      </c>
      <c r="B56" s="1" t="s">
        <v>11</v>
      </c>
      <c r="C56" s="5" t="s">
        <v>14</v>
      </c>
      <c r="D56" s="5">
        <v>58162</v>
      </c>
      <c r="E56" s="5" t="s">
        <v>37</v>
      </c>
      <c r="F56" s="5" t="s">
        <v>37</v>
      </c>
      <c r="G56" s="8">
        <v>130000</v>
      </c>
      <c r="H56" s="8">
        <v>124800</v>
      </c>
      <c r="I56" s="10" t="s">
        <v>38</v>
      </c>
      <c r="J56" s="11" t="s">
        <v>39</v>
      </c>
      <c r="K56" s="4"/>
    </row>
    <row r="57" spans="1:11" x14ac:dyDescent="0.25">
      <c r="A57" s="5">
        <v>900149596</v>
      </c>
      <c r="B57" s="1" t="s">
        <v>11</v>
      </c>
      <c r="C57" s="5" t="s">
        <v>14</v>
      </c>
      <c r="D57" s="5">
        <v>58163</v>
      </c>
      <c r="E57" s="5" t="s">
        <v>37</v>
      </c>
      <c r="F57" s="5" t="s">
        <v>37</v>
      </c>
      <c r="G57" s="8">
        <v>175000</v>
      </c>
      <c r="H57" s="8">
        <v>168000</v>
      </c>
      <c r="I57" s="10" t="s">
        <v>38</v>
      </c>
      <c r="J57" s="11" t="s">
        <v>39</v>
      </c>
      <c r="K57" s="4"/>
    </row>
    <row r="58" spans="1:11" x14ac:dyDescent="0.25">
      <c r="A58" s="5">
        <v>900149596</v>
      </c>
      <c r="B58" s="1" t="s">
        <v>11</v>
      </c>
      <c r="C58" s="5" t="s">
        <v>14</v>
      </c>
      <c r="D58" s="5">
        <v>58164</v>
      </c>
      <c r="E58" s="5" t="s">
        <v>37</v>
      </c>
      <c r="F58" s="5" t="s">
        <v>37</v>
      </c>
      <c r="G58" s="8">
        <v>175000</v>
      </c>
      <c r="H58" s="8">
        <v>168000</v>
      </c>
      <c r="I58" s="10" t="s">
        <v>38</v>
      </c>
      <c r="J58" s="11" t="s">
        <v>39</v>
      </c>
      <c r="K58" s="4"/>
    </row>
    <row r="59" spans="1:11" x14ac:dyDescent="0.25">
      <c r="A59" s="5">
        <v>900149596</v>
      </c>
      <c r="B59" s="1" t="s">
        <v>11</v>
      </c>
      <c r="C59" s="5" t="s">
        <v>14</v>
      </c>
      <c r="D59" s="5">
        <v>58165</v>
      </c>
      <c r="E59" s="5" t="s">
        <v>37</v>
      </c>
      <c r="F59" s="5" t="s">
        <v>37</v>
      </c>
      <c r="G59" s="8">
        <v>175000</v>
      </c>
      <c r="H59" s="8">
        <v>133500</v>
      </c>
      <c r="I59" s="10" t="s">
        <v>38</v>
      </c>
      <c r="J59" s="11" t="s">
        <v>39</v>
      </c>
      <c r="K59" s="4"/>
    </row>
    <row r="60" spans="1:11" x14ac:dyDescent="0.25">
      <c r="A60" s="5">
        <v>900149596</v>
      </c>
      <c r="B60" s="1" t="s">
        <v>11</v>
      </c>
      <c r="C60" s="5" t="s">
        <v>14</v>
      </c>
      <c r="D60" s="5">
        <v>58166</v>
      </c>
      <c r="E60" s="5" t="s">
        <v>37</v>
      </c>
      <c r="F60" s="5" t="s">
        <v>37</v>
      </c>
      <c r="G60" s="8">
        <v>175000</v>
      </c>
      <c r="H60" s="8">
        <v>116100</v>
      </c>
      <c r="I60" s="10" t="s">
        <v>38</v>
      </c>
      <c r="J60" s="11" t="s">
        <v>39</v>
      </c>
      <c r="K60" s="4"/>
    </row>
    <row r="61" spans="1:11" x14ac:dyDescent="0.25">
      <c r="A61" s="5">
        <v>900149596</v>
      </c>
      <c r="B61" s="1" t="s">
        <v>11</v>
      </c>
      <c r="C61" s="5" t="s">
        <v>14</v>
      </c>
      <c r="D61" s="5">
        <v>58167</v>
      </c>
      <c r="E61" s="5" t="s">
        <v>37</v>
      </c>
      <c r="F61" s="5" t="s">
        <v>37</v>
      </c>
      <c r="G61" s="8">
        <v>130000</v>
      </c>
      <c r="H61" s="8">
        <v>90300</v>
      </c>
      <c r="I61" s="10" t="s">
        <v>38</v>
      </c>
      <c r="J61" s="11" t="s">
        <v>39</v>
      </c>
      <c r="K61" s="4"/>
    </row>
    <row r="62" spans="1:11" x14ac:dyDescent="0.25">
      <c r="A62" s="5">
        <v>900149596</v>
      </c>
      <c r="B62" s="1" t="s">
        <v>11</v>
      </c>
      <c r="C62" s="5" t="s">
        <v>14</v>
      </c>
      <c r="D62" s="5">
        <v>58168</v>
      </c>
      <c r="E62" s="5" t="s">
        <v>37</v>
      </c>
      <c r="F62" s="5" t="s">
        <v>37</v>
      </c>
      <c r="G62" s="8">
        <v>175000</v>
      </c>
      <c r="H62" s="8">
        <v>133500</v>
      </c>
      <c r="I62" s="10" t="s">
        <v>38</v>
      </c>
      <c r="J62" s="11" t="s">
        <v>39</v>
      </c>
      <c r="K62" s="4"/>
    </row>
    <row r="63" spans="1:11" x14ac:dyDescent="0.25">
      <c r="A63" s="5">
        <v>900149596</v>
      </c>
      <c r="B63" s="1" t="s">
        <v>11</v>
      </c>
      <c r="C63" s="5" t="s">
        <v>14</v>
      </c>
      <c r="D63" s="5">
        <v>58169</v>
      </c>
      <c r="E63" s="5" t="s">
        <v>37</v>
      </c>
      <c r="F63" s="5" t="s">
        <v>37</v>
      </c>
      <c r="G63" s="8">
        <v>1331</v>
      </c>
      <c r="H63" s="8">
        <v>1277.76</v>
      </c>
      <c r="I63" s="10" t="s">
        <v>38</v>
      </c>
      <c r="J63" s="11" t="s">
        <v>39</v>
      </c>
      <c r="K63" s="4"/>
    </row>
    <row r="64" spans="1:11" x14ac:dyDescent="0.25">
      <c r="A64" s="5">
        <v>900149596</v>
      </c>
      <c r="B64" s="1" t="s">
        <v>11</v>
      </c>
      <c r="C64" s="5" t="s">
        <v>14</v>
      </c>
      <c r="D64" s="5">
        <v>59151</v>
      </c>
      <c r="E64" s="5" t="s">
        <v>40</v>
      </c>
      <c r="F64" s="5" t="s">
        <v>40</v>
      </c>
      <c r="G64" s="8">
        <v>21616</v>
      </c>
      <c r="H64" s="8">
        <v>20751.36</v>
      </c>
      <c r="I64" s="10" t="s">
        <v>38</v>
      </c>
      <c r="J64" s="11" t="s">
        <v>39</v>
      </c>
      <c r="K64" s="4"/>
    </row>
    <row r="65" spans="1:11" x14ac:dyDescent="0.25">
      <c r="A65" s="5">
        <v>900149596</v>
      </c>
      <c r="B65" s="1" t="s">
        <v>11</v>
      </c>
      <c r="C65" s="5" t="s">
        <v>14</v>
      </c>
      <c r="D65" s="5">
        <v>59152</v>
      </c>
      <c r="E65" s="5" t="s">
        <v>40</v>
      </c>
      <c r="F65" s="5" t="s">
        <v>40</v>
      </c>
      <c r="G65" s="8">
        <v>21616</v>
      </c>
      <c r="H65" s="8">
        <v>20751.36</v>
      </c>
      <c r="I65" s="10" t="s">
        <v>38</v>
      </c>
      <c r="J65" s="11" t="s">
        <v>39</v>
      </c>
      <c r="K65" s="4"/>
    </row>
    <row r="66" spans="1:11" x14ac:dyDescent="0.25">
      <c r="A66" s="5">
        <v>900149596</v>
      </c>
      <c r="B66" s="1" t="s">
        <v>11</v>
      </c>
      <c r="C66" s="5" t="s">
        <v>14</v>
      </c>
      <c r="D66" s="5">
        <v>59153</v>
      </c>
      <c r="E66" s="5" t="s">
        <v>40</v>
      </c>
      <c r="F66" s="5" t="s">
        <v>40</v>
      </c>
      <c r="G66" s="8">
        <v>175000</v>
      </c>
      <c r="H66" s="8">
        <v>168000</v>
      </c>
      <c r="I66" s="10" t="s">
        <v>38</v>
      </c>
      <c r="J66" s="11" t="s">
        <v>39</v>
      </c>
      <c r="K66" s="4"/>
    </row>
    <row r="67" spans="1:11" x14ac:dyDescent="0.25">
      <c r="A67" s="5">
        <v>900149596</v>
      </c>
      <c r="B67" s="1" t="s">
        <v>11</v>
      </c>
      <c r="C67" s="5" t="s">
        <v>14</v>
      </c>
      <c r="D67" s="5">
        <v>59154</v>
      </c>
      <c r="E67" s="5" t="s">
        <v>40</v>
      </c>
      <c r="F67" s="5" t="s">
        <v>40</v>
      </c>
      <c r="G67" s="8">
        <v>175000</v>
      </c>
      <c r="H67" s="8">
        <v>168000</v>
      </c>
      <c r="I67" s="10" t="s">
        <v>38</v>
      </c>
      <c r="J67" s="11" t="s">
        <v>39</v>
      </c>
      <c r="K67" s="4"/>
    </row>
    <row r="68" spans="1:11" x14ac:dyDescent="0.25">
      <c r="A68" s="5">
        <v>900149596</v>
      </c>
      <c r="B68" s="1" t="s">
        <v>11</v>
      </c>
      <c r="C68" s="5" t="s">
        <v>14</v>
      </c>
      <c r="D68" s="5">
        <v>59155</v>
      </c>
      <c r="E68" s="5" t="s">
        <v>40</v>
      </c>
      <c r="F68" s="5" t="s">
        <v>40</v>
      </c>
      <c r="G68" s="8">
        <v>175000</v>
      </c>
      <c r="H68" s="8">
        <v>168000</v>
      </c>
      <c r="I68" s="10" t="s">
        <v>38</v>
      </c>
      <c r="J68" s="11" t="s">
        <v>39</v>
      </c>
      <c r="K68" s="4"/>
    </row>
    <row r="69" spans="1:11" x14ac:dyDescent="0.25">
      <c r="A69" s="5">
        <v>900149596</v>
      </c>
      <c r="B69" s="1" t="s">
        <v>11</v>
      </c>
      <c r="C69" s="5" t="s">
        <v>14</v>
      </c>
      <c r="D69" s="5">
        <v>59160</v>
      </c>
      <c r="E69" s="5" t="s">
        <v>40</v>
      </c>
      <c r="F69" s="5" t="s">
        <v>40</v>
      </c>
      <c r="G69" s="8">
        <v>175000</v>
      </c>
      <c r="H69" s="8">
        <v>133500</v>
      </c>
      <c r="I69" s="10" t="s">
        <v>38</v>
      </c>
      <c r="J69" s="11" t="s">
        <v>39</v>
      </c>
      <c r="K69" s="4"/>
    </row>
    <row r="70" spans="1:11" x14ac:dyDescent="0.25">
      <c r="A70" s="5">
        <v>900149596</v>
      </c>
      <c r="B70" s="1" t="s">
        <v>11</v>
      </c>
      <c r="C70" s="5" t="s">
        <v>14</v>
      </c>
      <c r="D70" s="5">
        <v>59161</v>
      </c>
      <c r="E70" s="5" t="s">
        <v>40</v>
      </c>
      <c r="F70" s="5" t="s">
        <v>40</v>
      </c>
      <c r="G70" s="8">
        <v>130000</v>
      </c>
      <c r="H70" s="8">
        <v>90300</v>
      </c>
      <c r="I70" s="10" t="s">
        <v>38</v>
      </c>
      <c r="J70" s="11" t="s">
        <v>39</v>
      </c>
      <c r="K70" s="4"/>
    </row>
    <row r="71" spans="1:11" x14ac:dyDescent="0.25">
      <c r="A71" s="5">
        <v>900149596</v>
      </c>
      <c r="B71" s="1" t="s">
        <v>11</v>
      </c>
      <c r="C71" s="5" t="s">
        <v>14</v>
      </c>
      <c r="D71" s="5">
        <v>59162</v>
      </c>
      <c r="E71" s="5" t="s">
        <v>40</v>
      </c>
      <c r="F71" s="5" t="s">
        <v>40</v>
      </c>
      <c r="G71" s="8">
        <v>175000</v>
      </c>
      <c r="H71" s="8">
        <v>116100</v>
      </c>
      <c r="I71" s="10" t="s">
        <v>38</v>
      </c>
      <c r="J71" s="11" t="s">
        <v>39</v>
      </c>
      <c r="K71" s="4"/>
    </row>
    <row r="72" spans="1:11" x14ac:dyDescent="0.25">
      <c r="A72" s="5">
        <v>900149596</v>
      </c>
      <c r="B72" s="1" t="s">
        <v>11</v>
      </c>
      <c r="C72" s="5" t="s">
        <v>14</v>
      </c>
      <c r="D72" s="5">
        <v>59163</v>
      </c>
      <c r="E72" s="5" t="s">
        <v>40</v>
      </c>
      <c r="F72" s="5" t="s">
        <v>40</v>
      </c>
      <c r="G72" s="8">
        <v>175000</v>
      </c>
      <c r="H72" s="8">
        <v>133500</v>
      </c>
      <c r="I72" s="10" t="s">
        <v>38</v>
      </c>
      <c r="J72" s="11" t="s">
        <v>39</v>
      </c>
      <c r="K72" s="4"/>
    </row>
    <row r="73" spans="1:11" x14ac:dyDescent="0.25">
      <c r="A73" s="5">
        <v>900149596</v>
      </c>
      <c r="B73" s="1" t="s">
        <v>11</v>
      </c>
      <c r="C73" s="5" t="s">
        <v>14</v>
      </c>
      <c r="D73" s="5">
        <v>59164</v>
      </c>
      <c r="E73" s="5" t="s">
        <v>40</v>
      </c>
      <c r="F73" s="5" t="s">
        <v>40</v>
      </c>
      <c r="G73" s="8">
        <v>175000</v>
      </c>
      <c r="H73" s="8">
        <v>116100</v>
      </c>
      <c r="I73" s="10" t="s">
        <v>38</v>
      </c>
      <c r="J73" s="11" t="s">
        <v>39</v>
      </c>
      <c r="K73" s="4"/>
    </row>
    <row r="74" spans="1:11" x14ac:dyDescent="0.25">
      <c r="A74" s="5">
        <v>900149596</v>
      </c>
      <c r="B74" s="1" t="s">
        <v>11</v>
      </c>
      <c r="C74" s="5" t="s">
        <v>14</v>
      </c>
      <c r="D74" s="5">
        <v>59172</v>
      </c>
      <c r="E74" s="5" t="s">
        <v>41</v>
      </c>
      <c r="F74" s="5" t="s">
        <v>41</v>
      </c>
      <c r="G74" s="8">
        <v>3892</v>
      </c>
      <c r="H74" s="8">
        <v>3736.32</v>
      </c>
      <c r="I74" s="10" t="s">
        <v>38</v>
      </c>
      <c r="J74" s="11" t="s">
        <v>39</v>
      </c>
      <c r="K74" s="4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A3" sqref="A3:C8"/>
    </sheetView>
  </sheetViews>
  <sheetFormatPr baseColWidth="10" defaultRowHeight="15" x14ac:dyDescent="0.25"/>
  <cols>
    <col min="1" max="1" width="36.28515625" bestFit="1" customWidth="1"/>
    <col min="2" max="2" width="13.42578125" customWidth="1"/>
    <col min="3" max="3" width="17.85546875" customWidth="1"/>
  </cols>
  <sheetData>
    <row r="3" spans="1:3" x14ac:dyDescent="0.25">
      <c r="A3" s="74" t="s">
        <v>193</v>
      </c>
      <c r="B3" t="s">
        <v>194</v>
      </c>
      <c r="C3" t="s">
        <v>195</v>
      </c>
    </row>
    <row r="4" spans="1:3" x14ac:dyDescent="0.25">
      <c r="A4" s="75" t="s">
        <v>156</v>
      </c>
      <c r="B4" s="76">
        <v>11</v>
      </c>
      <c r="C4" s="77">
        <v>1138738</v>
      </c>
    </row>
    <row r="5" spans="1:3" x14ac:dyDescent="0.25">
      <c r="A5" s="75" t="s">
        <v>158</v>
      </c>
      <c r="B5" s="76">
        <v>15</v>
      </c>
      <c r="C5" s="77">
        <v>1522481</v>
      </c>
    </row>
    <row r="6" spans="1:3" x14ac:dyDescent="0.25">
      <c r="A6" s="75" t="s">
        <v>155</v>
      </c>
      <c r="B6" s="76">
        <v>1</v>
      </c>
      <c r="C6" s="77">
        <v>5007</v>
      </c>
    </row>
    <row r="7" spans="1:3" x14ac:dyDescent="0.25">
      <c r="A7" s="75" t="s">
        <v>188</v>
      </c>
      <c r="B7" s="76">
        <v>1</v>
      </c>
      <c r="C7" s="77">
        <v>133500</v>
      </c>
    </row>
    <row r="8" spans="1:3" x14ac:dyDescent="0.25">
      <c r="A8" s="75" t="s">
        <v>192</v>
      </c>
      <c r="B8" s="76">
        <v>28</v>
      </c>
      <c r="C8" s="77">
        <v>2799726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0"/>
  <sheetViews>
    <sheetView workbookViewId="0">
      <selection activeCell="A2" sqref="A2:AT30"/>
    </sheetView>
  </sheetViews>
  <sheetFormatPr baseColWidth="10" defaultRowHeight="15" x14ac:dyDescent="0.25"/>
  <cols>
    <col min="2" max="2" width="23.140625" customWidth="1"/>
    <col min="8" max="8" width="23.140625" customWidth="1"/>
    <col min="12" max="12" width="25.85546875" customWidth="1"/>
    <col min="15" max="15" width="14.7109375" customWidth="1"/>
    <col min="19" max="19" width="12.28515625" customWidth="1"/>
    <col min="25" max="25" width="13.28515625" customWidth="1"/>
    <col min="33" max="33" width="16.5703125" customWidth="1"/>
  </cols>
  <sheetData>
    <row r="1" spans="1:46" x14ac:dyDescent="0.25">
      <c r="J1" s="15">
        <f>SUBTOTAL(9,J3:J30)</f>
        <v>3330135</v>
      </c>
      <c r="K1" s="15">
        <f>SUBTOTAL(9,K3:K30)</f>
        <v>2799726</v>
      </c>
      <c r="R1" s="15">
        <f>SUBTOTAL(9,R3:R30)</f>
        <v>2927719</v>
      </c>
      <c r="S1" s="15">
        <f t="shared" ref="S1:AA1" si="0">SUBTOTAL(9,S3:S30)</f>
        <v>0</v>
      </c>
      <c r="T1" s="15">
        <f t="shared" si="0"/>
        <v>0</v>
      </c>
      <c r="U1" s="15">
        <f>SUBTOTAL(9,U3:U30)</f>
        <v>0</v>
      </c>
      <c r="V1" s="15">
        <f t="shared" si="0"/>
        <v>0</v>
      </c>
      <c r="W1" s="15">
        <f>SUBTOTAL(9,W3:W30)</f>
        <v>0</v>
      </c>
      <c r="X1" s="15">
        <f t="shared" si="0"/>
        <v>140500</v>
      </c>
      <c r="Y1" s="15">
        <f t="shared" si="0"/>
        <v>0</v>
      </c>
      <c r="Z1" s="15">
        <f t="shared" si="0"/>
        <v>1592395</v>
      </c>
      <c r="AA1" s="15">
        <f t="shared" si="0"/>
        <v>1335324</v>
      </c>
      <c r="AQ1" s="15">
        <f>SUBTOTAL(9,AQ3:AQ30)</f>
        <v>2927719</v>
      </c>
    </row>
    <row r="2" spans="1:46" ht="75" x14ac:dyDescent="0.25">
      <c r="A2" s="12" t="s">
        <v>42</v>
      </c>
      <c r="B2" s="12" t="s">
        <v>43</v>
      </c>
      <c r="C2" s="12" t="s">
        <v>44</v>
      </c>
      <c r="D2" s="12" t="s">
        <v>45</v>
      </c>
      <c r="E2" s="12" t="s">
        <v>46</v>
      </c>
      <c r="F2" s="12" t="s">
        <v>47</v>
      </c>
      <c r="G2" s="13" t="s">
        <v>48</v>
      </c>
      <c r="H2" s="13" t="s">
        <v>49</v>
      </c>
      <c r="I2" s="12" t="s">
        <v>50</v>
      </c>
      <c r="J2" s="12" t="s">
        <v>51</v>
      </c>
      <c r="K2" s="13" t="s">
        <v>52</v>
      </c>
      <c r="L2" s="12" t="s">
        <v>53</v>
      </c>
      <c r="M2" s="13" t="s">
        <v>55</v>
      </c>
      <c r="N2" s="13" t="s">
        <v>56</v>
      </c>
      <c r="O2" s="13" t="s">
        <v>57</v>
      </c>
      <c r="P2" s="13" t="s">
        <v>58</v>
      </c>
      <c r="Q2" s="12" t="s">
        <v>54</v>
      </c>
      <c r="R2" s="12" t="s">
        <v>59</v>
      </c>
      <c r="S2" s="12" t="s">
        <v>60</v>
      </c>
      <c r="T2" s="12" t="s">
        <v>61</v>
      </c>
      <c r="U2" s="12" t="s">
        <v>62</v>
      </c>
      <c r="V2" s="12" t="s">
        <v>63</v>
      </c>
      <c r="W2" s="14" t="s">
        <v>64</v>
      </c>
      <c r="X2" s="13" t="s">
        <v>65</v>
      </c>
      <c r="Y2" s="13" t="s">
        <v>66</v>
      </c>
      <c r="Z2" s="12" t="s">
        <v>67</v>
      </c>
      <c r="AA2" s="12" t="s">
        <v>68</v>
      </c>
      <c r="AB2" s="13" t="s">
        <v>69</v>
      </c>
      <c r="AC2" s="13" t="s">
        <v>70</v>
      </c>
      <c r="AD2" s="13" t="s">
        <v>71</v>
      </c>
      <c r="AE2" s="13" t="s">
        <v>72</v>
      </c>
      <c r="AF2" s="13" t="s">
        <v>73</v>
      </c>
      <c r="AG2" s="12" t="s">
        <v>74</v>
      </c>
      <c r="AH2" s="12" t="s">
        <v>75</v>
      </c>
      <c r="AI2" s="12" t="s">
        <v>76</v>
      </c>
      <c r="AJ2" s="12" t="s">
        <v>77</v>
      </c>
      <c r="AK2" s="12" t="s">
        <v>78</v>
      </c>
      <c r="AL2" s="12" t="s">
        <v>79</v>
      </c>
      <c r="AM2" s="12" t="s">
        <v>80</v>
      </c>
      <c r="AN2" s="12" t="s">
        <v>81</v>
      </c>
      <c r="AO2" s="12" t="s">
        <v>82</v>
      </c>
      <c r="AP2" s="12" t="s">
        <v>83</v>
      </c>
      <c r="AQ2" s="13" t="s">
        <v>84</v>
      </c>
      <c r="AR2" s="12" t="s">
        <v>85</v>
      </c>
      <c r="AS2" s="12" t="s">
        <v>86</v>
      </c>
      <c r="AT2" s="12" t="s">
        <v>87</v>
      </c>
    </row>
    <row r="3" spans="1:46" x14ac:dyDescent="0.25">
      <c r="A3" s="1">
        <v>900149596</v>
      </c>
      <c r="B3" s="1" t="s">
        <v>11</v>
      </c>
      <c r="C3" s="1" t="s">
        <v>14</v>
      </c>
      <c r="D3" s="1">
        <v>54546</v>
      </c>
      <c r="E3" s="1"/>
      <c r="F3" s="1"/>
      <c r="G3" s="1" t="s">
        <v>88</v>
      </c>
      <c r="H3" s="1" t="s">
        <v>89</v>
      </c>
      <c r="I3" s="17">
        <v>44904</v>
      </c>
      <c r="J3" s="16">
        <v>5216</v>
      </c>
      <c r="K3" s="16">
        <v>5007</v>
      </c>
      <c r="L3" s="1" t="s">
        <v>90</v>
      </c>
      <c r="M3" s="1" t="s">
        <v>155</v>
      </c>
      <c r="N3" s="1"/>
      <c r="O3" s="1"/>
      <c r="P3" s="1"/>
      <c r="Q3" s="1" t="s">
        <v>91</v>
      </c>
      <c r="R3" s="16">
        <v>0</v>
      </c>
      <c r="S3" s="16">
        <v>0</v>
      </c>
      <c r="T3" s="16">
        <v>0</v>
      </c>
      <c r="U3" s="16">
        <v>0</v>
      </c>
      <c r="V3" s="16">
        <v>0</v>
      </c>
      <c r="W3" s="16"/>
      <c r="X3" s="16">
        <v>0</v>
      </c>
      <c r="Y3" s="1"/>
      <c r="Z3" s="16">
        <v>0</v>
      </c>
      <c r="AA3" s="16">
        <v>0</v>
      </c>
      <c r="AB3" s="1"/>
      <c r="AC3" s="1"/>
      <c r="AD3" s="1"/>
      <c r="AE3" s="1"/>
      <c r="AF3" s="1"/>
      <c r="AG3" s="1"/>
      <c r="AH3" s="1"/>
      <c r="AI3" s="17">
        <v>44904</v>
      </c>
      <c r="AJ3" s="1"/>
      <c r="AK3" s="1"/>
      <c r="AL3" s="1"/>
      <c r="AM3" s="1" t="s">
        <v>92</v>
      </c>
      <c r="AN3" s="1"/>
      <c r="AO3" s="1"/>
      <c r="AP3" s="1"/>
      <c r="AQ3" s="16">
        <v>0</v>
      </c>
      <c r="AR3" s="16">
        <v>0</v>
      </c>
      <c r="AS3" s="1"/>
      <c r="AT3" s="17">
        <v>45104</v>
      </c>
    </row>
    <row r="4" spans="1:46" x14ac:dyDescent="0.25">
      <c r="A4" s="1">
        <v>900149596</v>
      </c>
      <c r="B4" s="1" t="s">
        <v>11</v>
      </c>
      <c r="C4" s="1" t="s">
        <v>14</v>
      </c>
      <c r="D4" s="1">
        <v>58169</v>
      </c>
      <c r="E4" s="1" t="s">
        <v>14</v>
      </c>
      <c r="F4" s="1">
        <v>58169</v>
      </c>
      <c r="G4" s="1" t="s">
        <v>93</v>
      </c>
      <c r="H4" s="1" t="s">
        <v>94</v>
      </c>
      <c r="I4" s="17">
        <v>45031</v>
      </c>
      <c r="J4" s="16">
        <v>1331</v>
      </c>
      <c r="K4" s="16">
        <v>1277</v>
      </c>
      <c r="L4" s="1" t="s">
        <v>95</v>
      </c>
      <c r="M4" s="1" t="s">
        <v>158</v>
      </c>
      <c r="N4" s="1"/>
      <c r="O4" s="1"/>
      <c r="P4" s="1"/>
      <c r="Q4" s="1" t="s">
        <v>96</v>
      </c>
      <c r="R4" s="16">
        <v>1331</v>
      </c>
      <c r="S4" s="16">
        <v>0</v>
      </c>
      <c r="T4" s="16">
        <v>0</v>
      </c>
      <c r="U4" s="16">
        <v>0</v>
      </c>
      <c r="V4" s="16">
        <v>0</v>
      </c>
      <c r="W4" s="16"/>
      <c r="X4" s="16">
        <v>0</v>
      </c>
      <c r="Y4" s="1"/>
      <c r="Z4" s="16">
        <v>1331</v>
      </c>
      <c r="AA4" s="16">
        <v>0</v>
      </c>
      <c r="AB4" s="1"/>
      <c r="AC4" s="1"/>
      <c r="AD4" s="1"/>
      <c r="AE4" s="1"/>
      <c r="AF4" s="1"/>
      <c r="AG4" s="18">
        <v>999999999999999</v>
      </c>
      <c r="AH4" s="1"/>
      <c r="AI4" s="17">
        <v>45031</v>
      </c>
      <c r="AJ4" s="1"/>
      <c r="AK4" s="1">
        <v>2</v>
      </c>
      <c r="AL4" s="1"/>
      <c r="AM4" s="1" t="s">
        <v>92</v>
      </c>
      <c r="AN4" s="1">
        <v>1</v>
      </c>
      <c r="AO4" s="1">
        <v>20230530</v>
      </c>
      <c r="AP4" s="1">
        <v>20230516</v>
      </c>
      <c r="AQ4" s="16">
        <v>1331</v>
      </c>
      <c r="AR4" s="16">
        <v>0</v>
      </c>
      <c r="AS4" s="1"/>
      <c r="AT4" s="17">
        <v>45104</v>
      </c>
    </row>
    <row r="5" spans="1:46" x14ac:dyDescent="0.25">
      <c r="A5" s="1">
        <v>900149596</v>
      </c>
      <c r="B5" s="1" t="s">
        <v>11</v>
      </c>
      <c r="C5" s="1" t="s">
        <v>14</v>
      </c>
      <c r="D5" s="1">
        <v>58155</v>
      </c>
      <c r="E5" s="1" t="s">
        <v>14</v>
      </c>
      <c r="F5" s="1">
        <v>58155</v>
      </c>
      <c r="G5" s="1" t="s">
        <v>97</v>
      </c>
      <c r="H5" s="1" t="s">
        <v>98</v>
      </c>
      <c r="I5" s="17">
        <v>45031</v>
      </c>
      <c r="J5" s="16">
        <v>21616</v>
      </c>
      <c r="K5" s="16">
        <v>20751</v>
      </c>
      <c r="L5" s="1" t="s">
        <v>95</v>
      </c>
      <c r="M5" s="1" t="s">
        <v>158</v>
      </c>
      <c r="N5" s="1"/>
      <c r="O5" s="1"/>
      <c r="P5" s="1"/>
      <c r="Q5" s="1" t="s">
        <v>96</v>
      </c>
      <c r="R5" s="16">
        <v>21616</v>
      </c>
      <c r="S5" s="16">
        <v>0</v>
      </c>
      <c r="T5" s="16">
        <v>0</v>
      </c>
      <c r="U5" s="16">
        <v>0</v>
      </c>
      <c r="V5" s="16">
        <v>0</v>
      </c>
      <c r="W5" s="16"/>
      <c r="X5" s="16">
        <v>0</v>
      </c>
      <c r="Y5" s="1"/>
      <c r="Z5" s="16">
        <v>21616</v>
      </c>
      <c r="AA5" s="16">
        <v>0</v>
      </c>
      <c r="AB5" s="1"/>
      <c r="AC5" s="1"/>
      <c r="AD5" s="1"/>
      <c r="AE5" s="1"/>
      <c r="AF5" s="1"/>
      <c r="AG5" s="18">
        <v>230258516574574</v>
      </c>
      <c r="AH5" s="1"/>
      <c r="AI5" s="17">
        <v>45031</v>
      </c>
      <c r="AJ5" s="1"/>
      <c r="AK5" s="1">
        <v>2</v>
      </c>
      <c r="AL5" s="1"/>
      <c r="AM5" s="1" t="s">
        <v>92</v>
      </c>
      <c r="AN5" s="1">
        <v>1</v>
      </c>
      <c r="AO5" s="1">
        <v>20230530</v>
      </c>
      <c r="AP5" s="1">
        <v>20230525</v>
      </c>
      <c r="AQ5" s="16">
        <v>21616</v>
      </c>
      <c r="AR5" s="16">
        <v>0</v>
      </c>
      <c r="AS5" s="1"/>
      <c r="AT5" s="17">
        <v>45104</v>
      </c>
    </row>
    <row r="6" spans="1:46" x14ac:dyDescent="0.25">
      <c r="A6" s="1">
        <v>900149596</v>
      </c>
      <c r="B6" s="1" t="s">
        <v>11</v>
      </c>
      <c r="C6" s="1" t="s">
        <v>14</v>
      </c>
      <c r="D6" s="1">
        <v>58156</v>
      </c>
      <c r="E6" s="1" t="s">
        <v>14</v>
      </c>
      <c r="F6" s="1">
        <v>58156</v>
      </c>
      <c r="G6" s="1" t="s">
        <v>99</v>
      </c>
      <c r="H6" s="1" t="s">
        <v>100</v>
      </c>
      <c r="I6" s="17">
        <v>45031</v>
      </c>
      <c r="J6" s="16">
        <v>21616</v>
      </c>
      <c r="K6" s="16">
        <v>20751</v>
      </c>
      <c r="L6" s="1" t="s">
        <v>95</v>
      </c>
      <c r="M6" s="1" t="s">
        <v>158</v>
      </c>
      <c r="N6" s="1"/>
      <c r="O6" s="1"/>
      <c r="P6" s="1"/>
      <c r="Q6" s="1" t="s">
        <v>96</v>
      </c>
      <c r="R6" s="16">
        <v>21616</v>
      </c>
      <c r="S6" s="16">
        <v>0</v>
      </c>
      <c r="T6" s="16">
        <v>0</v>
      </c>
      <c r="U6" s="16">
        <v>0</v>
      </c>
      <c r="V6" s="16">
        <v>0</v>
      </c>
      <c r="W6" s="16"/>
      <c r="X6" s="16">
        <v>0</v>
      </c>
      <c r="Y6" s="1"/>
      <c r="Z6" s="16">
        <v>21616</v>
      </c>
      <c r="AA6" s="16">
        <v>0</v>
      </c>
      <c r="AB6" s="1"/>
      <c r="AC6" s="1"/>
      <c r="AD6" s="1"/>
      <c r="AE6" s="1"/>
      <c r="AF6" s="1"/>
      <c r="AG6" s="18">
        <v>230408516659386</v>
      </c>
      <c r="AH6" s="1"/>
      <c r="AI6" s="17">
        <v>45031</v>
      </c>
      <c r="AJ6" s="1"/>
      <c r="AK6" s="1">
        <v>2</v>
      </c>
      <c r="AL6" s="1"/>
      <c r="AM6" s="1" t="s">
        <v>92</v>
      </c>
      <c r="AN6" s="1">
        <v>1</v>
      </c>
      <c r="AO6" s="1">
        <v>20230530</v>
      </c>
      <c r="AP6" s="1">
        <v>20230516</v>
      </c>
      <c r="AQ6" s="16">
        <v>21616</v>
      </c>
      <c r="AR6" s="16">
        <v>0</v>
      </c>
      <c r="AS6" s="1"/>
      <c r="AT6" s="17">
        <v>45104</v>
      </c>
    </row>
    <row r="7" spans="1:46" x14ac:dyDescent="0.25">
      <c r="A7" s="1">
        <v>900149596</v>
      </c>
      <c r="B7" s="1" t="s">
        <v>11</v>
      </c>
      <c r="C7" s="1" t="s">
        <v>14</v>
      </c>
      <c r="D7" s="1">
        <v>58157</v>
      </c>
      <c r="E7" s="1" t="s">
        <v>14</v>
      </c>
      <c r="F7" s="1">
        <v>58157</v>
      </c>
      <c r="G7" s="1" t="s">
        <v>101</v>
      </c>
      <c r="H7" s="1" t="s">
        <v>102</v>
      </c>
      <c r="I7" s="17">
        <v>45031</v>
      </c>
      <c r="J7" s="16">
        <v>21616</v>
      </c>
      <c r="K7" s="16">
        <v>20751</v>
      </c>
      <c r="L7" s="1" t="s">
        <v>95</v>
      </c>
      <c r="M7" s="1" t="s">
        <v>158</v>
      </c>
      <c r="N7" s="1"/>
      <c r="O7" s="1"/>
      <c r="P7" s="1"/>
      <c r="Q7" s="1" t="s">
        <v>96</v>
      </c>
      <c r="R7" s="16">
        <v>21616</v>
      </c>
      <c r="S7" s="16">
        <v>0</v>
      </c>
      <c r="T7" s="16">
        <v>0</v>
      </c>
      <c r="U7" s="16">
        <v>0</v>
      </c>
      <c r="V7" s="16">
        <v>0</v>
      </c>
      <c r="W7" s="16"/>
      <c r="X7" s="16">
        <v>0</v>
      </c>
      <c r="Y7" s="1"/>
      <c r="Z7" s="16">
        <v>21616</v>
      </c>
      <c r="AA7" s="16">
        <v>0</v>
      </c>
      <c r="AB7" s="1"/>
      <c r="AC7" s="1"/>
      <c r="AD7" s="1"/>
      <c r="AE7" s="1"/>
      <c r="AF7" s="1"/>
      <c r="AG7" s="18">
        <v>230518546405817</v>
      </c>
      <c r="AH7" s="1"/>
      <c r="AI7" s="17">
        <v>45031</v>
      </c>
      <c r="AJ7" s="1"/>
      <c r="AK7" s="1">
        <v>2</v>
      </c>
      <c r="AL7" s="1"/>
      <c r="AM7" s="1" t="s">
        <v>92</v>
      </c>
      <c r="AN7" s="1">
        <v>1</v>
      </c>
      <c r="AO7" s="1">
        <v>20230530</v>
      </c>
      <c r="AP7" s="1">
        <v>20230516</v>
      </c>
      <c r="AQ7" s="16">
        <v>21616</v>
      </c>
      <c r="AR7" s="16">
        <v>0</v>
      </c>
      <c r="AS7" s="1"/>
      <c r="AT7" s="17">
        <v>45104</v>
      </c>
    </row>
    <row r="8" spans="1:46" x14ac:dyDescent="0.25">
      <c r="A8" s="1">
        <v>900149596</v>
      </c>
      <c r="B8" s="1" t="s">
        <v>11</v>
      </c>
      <c r="C8" s="1" t="s">
        <v>14</v>
      </c>
      <c r="D8" s="1">
        <v>58158</v>
      </c>
      <c r="E8" s="1" t="s">
        <v>14</v>
      </c>
      <c r="F8" s="1">
        <v>58158</v>
      </c>
      <c r="G8" s="1" t="s">
        <v>103</v>
      </c>
      <c r="H8" s="1" t="s">
        <v>104</v>
      </c>
      <c r="I8" s="17">
        <v>45031</v>
      </c>
      <c r="J8" s="16">
        <v>175000</v>
      </c>
      <c r="K8" s="16">
        <v>168000</v>
      </c>
      <c r="L8" s="1" t="s">
        <v>95</v>
      </c>
      <c r="M8" s="1" t="s">
        <v>158</v>
      </c>
      <c r="N8" s="1"/>
      <c r="O8" s="1"/>
      <c r="P8" s="1"/>
      <c r="Q8" s="1" t="s">
        <v>96</v>
      </c>
      <c r="R8" s="16">
        <v>175000</v>
      </c>
      <c r="S8" s="16">
        <v>0</v>
      </c>
      <c r="T8" s="16">
        <v>0</v>
      </c>
      <c r="U8" s="16">
        <v>0</v>
      </c>
      <c r="V8" s="16">
        <v>0</v>
      </c>
      <c r="W8" s="16"/>
      <c r="X8" s="16">
        <v>0</v>
      </c>
      <c r="Y8" s="1"/>
      <c r="Z8" s="16">
        <v>175000</v>
      </c>
      <c r="AA8" s="16">
        <v>0</v>
      </c>
      <c r="AB8" s="1"/>
      <c r="AC8" s="1"/>
      <c r="AD8" s="1"/>
      <c r="AE8" s="1"/>
      <c r="AF8" s="1"/>
      <c r="AG8" s="18">
        <v>230523360352625</v>
      </c>
      <c r="AH8" s="1"/>
      <c r="AI8" s="17">
        <v>45031</v>
      </c>
      <c r="AJ8" s="1"/>
      <c r="AK8" s="1">
        <v>2</v>
      </c>
      <c r="AL8" s="1"/>
      <c r="AM8" s="1" t="s">
        <v>92</v>
      </c>
      <c r="AN8" s="1">
        <v>1</v>
      </c>
      <c r="AO8" s="1">
        <v>20230530</v>
      </c>
      <c r="AP8" s="1">
        <v>20230525</v>
      </c>
      <c r="AQ8" s="16">
        <v>175000</v>
      </c>
      <c r="AR8" s="16">
        <v>0</v>
      </c>
      <c r="AS8" s="1"/>
      <c r="AT8" s="17">
        <v>45104</v>
      </c>
    </row>
    <row r="9" spans="1:46" x14ac:dyDescent="0.25">
      <c r="A9" s="1">
        <v>900149596</v>
      </c>
      <c r="B9" s="1" t="s">
        <v>11</v>
      </c>
      <c r="C9" s="1" t="s">
        <v>14</v>
      </c>
      <c r="D9" s="1">
        <v>58159</v>
      </c>
      <c r="E9" s="1" t="s">
        <v>14</v>
      </c>
      <c r="F9" s="1">
        <v>58159</v>
      </c>
      <c r="G9" s="1" t="s">
        <v>105</v>
      </c>
      <c r="H9" s="1" t="s">
        <v>106</v>
      </c>
      <c r="I9" s="17">
        <v>45031</v>
      </c>
      <c r="J9" s="16">
        <v>21616</v>
      </c>
      <c r="K9" s="16">
        <v>20751</v>
      </c>
      <c r="L9" s="1" t="s">
        <v>95</v>
      </c>
      <c r="M9" s="1" t="s">
        <v>158</v>
      </c>
      <c r="N9" s="1"/>
      <c r="O9" s="1"/>
      <c r="P9" s="1"/>
      <c r="Q9" s="1" t="s">
        <v>96</v>
      </c>
      <c r="R9" s="16">
        <v>21616</v>
      </c>
      <c r="S9" s="16">
        <v>0</v>
      </c>
      <c r="T9" s="16">
        <v>0</v>
      </c>
      <c r="U9" s="16">
        <v>0</v>
      </c>
      <c r="V9" s="16">
        <v>0</v>
      </c>
      <c r="W9" s="16"/>
      <c r="X9" s="16">
        <v>0</v>
      </c>
      <c r="Y9" s="1"/>
      <c r="Z9" s="16">
        <v>21616</v>
      </c>
      <c r="AA9" s="16">
        <v>0</v>
      </c>
      <c r="AB9" s="1"/>
      <c r="AC9" s="1"/>
      <c r="AD9" s="1"/>
      <c r="AE9" s="1"/>
      <c r="AF9" s="1"/>
      <c r="AG9" s="18">
        <v>230278516606145</v>
      </c>
      <c r="AH9" s="1"/>
      <c r="AI9" s="17">
        <v>45031</v>
      </c>
      <c r="AJ9" s="1"/>
      <c r="AK9" s="1">
        <v>2</v>
      </c>
      <c r="AL9" s="1"/>
      <c r="AM9" s="1" t="s">
        <v>92</v>
      </c>
      <c r="AN9" s="1">
        <v>1</v>
      </c>
      <c r="AO9" s="1">
        <v>20230530</v>
      </c>
      <c r="AP9" s="1">
        <v>20230516</v>
      </c>
      <c r="AQ9" s="16">
        <v>21616</v>
      </c>
      <c r="AR9" s="16">
        <v>0</v>
      </c>
      <c r="AS9" s="1"/>
      <c r="AT9" s="17">
        <v>45104</v>
      </c>
    </row>
    <row r="10" spans="1:46" x14ac:dyDescent="0.25">
      <c r="A10" s="1">
        <v>900149596</v>
      </c>
      <c r="B10" s="1" t="s">
        <v>11</v>
      </c>
      <c r="C10" s="1" t="s">
        <v>14</v>
      </c>
      <c r="D10" s="1">
        <v>58160</v>
      </c>
      <c r="E10" s="1" t="s">
        <v>14</v>
      </c>
      <c r="F10" s="1">
        <v>58160</v>
      </c>
      <c r="G10" s="1" t="s">
        <v>107</v>
      </c>
      <c r="H10" s="1" t="s">
        <v>108</v>
      </c>
      <c r="I10" s="17">
        <v>45031</v>
      </c>
      <c r="J10" s="16">
        <v>175000</v>
      </c>
      <c r="K10" s="16">
        <v>168000</v>
      </c>
      <c r="L10" s="1" t="s">
        <v>95</v>
      </c>
      <c r="M10" s="1" t="s">
        <v>158</v>
      </c>
      <c r="N10" s="1"/>
      <c r="O10" s="1"/>
      <c r="P10" s="1"/>
      <c r="Q10" s="1" t="s">
        <v>96</v>
      </c>
      <c r="R10" s="16">
        <v>175000</v>
      </c>
      <c r="S10" s="16">
        <v>0</v>
      </c>
      <c r="T10" s="16">
        <v>0</v>
      </c>
      <c r="U10" s="16">
        <v>0</v>
      </c>
      <c r="V10" s="16">
        <v>0</v>
      </c>
      <c r="W10" s="16"/>
      <c r="X10" s="16">
        <v>0</v>
      </c>
      <c r="Y10" s="1"/>
      <c r="Z10" s="16">
        <v>175000</v>
      </c>
      <c r="AA10" s="16">
        <v>0</v>
      </c>
      <c r="AB10" s="1"/>
      <c r="AC10" s="1"/>
      <c r="AD10" s="1"/>
      <c r="AE10" s="1"/>
      <c r="AF10" s="1"/>
      <c r="AG10" s="18">
        <v>230468516297668</v>
      </c>
      <c r="AH10" s="1"/>
      <c r="AI10" s="17">
        <v>45031</v>
      </c>
      <c r="AJ10" s="1"/>
      <c r="AK10" s="1">
        <v>2</v>
      </c>
      <c r="AL10" s="1"/>
      <c r="AM10" s="1" t="s">
        <v>92</v>
      </c>
      <c r="AN10" s="1">
        <v>1</v>
      </c>
      <c r="AO10" s="1">
        <v>20230530</v>
      </c>
      <c r="AP10" s="1">
        <v>20230516</v>
      </c>
      <c r="AQ10" s="16">
        <v>175000</v>
      </c>
      <c r="AR10" s="16">
        <v>0</v>
      </c>
      <c r="AS10" s="1"/>
      <c r="AT10" s="17">
        <v>45104</v>
      </c>
    </row>
    <row r="11" spans="1:46" x14ac:dyDescent="0.25">
      <c r="A11" s="1">
        <v>900149596</v>
      </c>
      <c r="B11" s="1" t="s">
        <v>11</v>
      </c>
      <c r="C11" s="1" t="s">
        <v>14</v>
      </c>
      <c r="D11" s="1">
        <v>58161</v>
      </c>
      <c r="E11" s="1" t="s">
        <v>14</v>
      </c>
      <c r="F11" s="1">
        <v>58161</v>
      </c>
      <c r="G11" s="1" t="s">
        <v>109</v>
      </c>
      <c r="H11" s="1" t="s">
        <v>110</v>
      </c>
      <c r="I11" s="17">
        <v>45031</v>
      </c>
      <c r="J11" s="16">
        <v>175000</v>
      </c>
      <c r="K11" s="16">
        <v>168000</v>
      </c>
      <c r="L11" s="1" t="s">
        <v>95</v>
      </c>
      <c r="M11" s="1" t="s">
        <v>158</v>
      </c>
      <c r="N11" s="1"/>
      <c r="O11" s="1"/>
      <c r="P11" s="1"/>
      <c r="Q11" s="1" t="s">
        <v>96</v>
      </c>
      <c r="R11" s="16">
        <v>175000</v>
      </c>
      <c r="S11" s="16">
        <v>0</v>
      </c>
      <c r="T11" s="16">
        <v>0</v>
      </c>
      <c r="U11" s="16">
        <v>0</v>
      </c>
      <c r="V11" s="16">
        <v>0</v>
      </c>
      <c r="W11" s="16"/>
      <c r="X11" s="16">
        <v>0</v>
      </c>
      <c r="Y11" s="1"/>
      <c r="Z11" s="16">
        <v>175000</v>
      </c>
      <c r="AA11" s="16">
        <v>0</v>
      </c>
      <c r="AB11" s="1"/>
      <c r="AC11" s="1"/>
      <c r="AD11" s="1"/>
      <c r="AE11" s="1"/>
      <c r="AF11" s="1"/>
      <c r="AG11" s="18">
        <v>230528516326927</v>
      </c>
      <c r="AH11" s="1"/>
      <c r="AI11" s="17">
        <v>45031</v>
      </c>
      <c r="AJ11" s="1"/>
      <c r="AK11" s="1">
        <v>2</v>
      </c>
      <c r="AL11" s="1"/>
      <c r="AM11" s="1" t="s">
        <v>92</v>
      </c>
      <c r="AN11" s="1">
        <v>1</v>
      </c>
      <c r="AO11" s="1">
        <v>20230530</v>
      </c>
      <c r="AP11" s="1">
        <v>20230516</v>
      </c>
      <c r="AQ11" s="16">
        <v>175000</v>
      </c>
      <c r="AR11" s="16">
        <v>0</v>
      </c>
      <c r="AS11" s="1"/>
      <c r="AT11" s="17">
        <v>45104</v>
      </c>
    </row>
    <row r="12" spans="1:46" x14ac:dyDescent="0.25">
      <c r="A12" s="1">
        <v>900149596</v>
      </c>
      <c r="B12" s="1" t="s">
        <v>11</v>
      </c>
      <c r="C12" s="1" t="s">
        <v>14</v>
      </c>
      <c r="D12" s="1">
        <v>58162</v>
      </c>
      <c r="E12" s="1" t="s">
        <v>14</v>
      </c>
      <c r="F12" s="1">
        <v>58162</v>
      </c>
      <c r="G12" s="1" t="s">
        <v>111</v>
      </c>
      <c r="H12" s="1" t="s">
        <v>112</v>
      </c>
      <c r="I12" s="17">
        <v>45031</v>
      </c>
      <c r="J12" s="16">
        <v>130000</v>
      </c>
      <c r="K12" s="16">
        <v>124800</v>
      </c>
      <c r="L12" s="1" t="s">
        <v>95</v>
      </c>
      <c r="M12" s="1" t="s">
        <v>158</v>
      </c>
      <c r="N12" s="1"/>
      <c r="O12" s="1"/>
      <c r="P12" s="1"/>
      <c r="Q12" s="1" t="s">
        <v>96</v>
      </c>
      <c r="R12" s="16">
        <v>130000</v>
      </c>
      <c r="S12" s="16">
        <v>0</v>
      </c>
      <c r="T12" s="16">
        <v>0</v>
      </c>
      <c r="U12" s="16">
        <v>0</v>
      </c>
      <c r="V12" s="16">
        <v>0</v>
      </c>
      <c r="W12" s="16"/>
      <c r="X12" s="16">
        <v>0</v>
      </c>
      <c r="Y12" s="1"/>
      <c r="Z12" s="16">
        <v>130000</v>
      </c>
      <c r="AA12" s="16">
        <v>0</v>
      </c>
      <c r="AB12" s="1"/>
      <c r="AC12" s="1"/>
      <c r="AD12" s="1"/>
      <c r="AE12" s="1"/>
      <c r="AF12" s="1"/>
      <c r="AG12" s="18">
        <v>230583360387566</v>
      </c>
      <c r="AH12" s="1"/>
      <c r="AI12" s="17">
        <v>45031</v>
      </c>
      <c r="AJ12" s="1"/>
      <c r="AK12" s="1">
        <v>2</v>
      </c>
      <c r="AL12" s="1"/>
      <c r="AM12" s="1" t="s">
        <v>92</v>
      </c>
      <c r="AN12" s="1">
        <v>1</v>
      </c>
      <c r="AO12" s="1">
        <v>20230530</v>
      </c>
      <c r="AP12" s="1">
        <v>20230525</v>
      </c>
      <c r="AQ12" s="16">
        <v>130000</v>
      </c>
      <c r="AR12" s="16">
        <v>0</v>
      </c>
      <c r="AS12" s="1"/>
      <c r="AT12" s="17">
        <v>45104</v>
      </c>
    </row>
    <row r="13" spans="1:46" x14ac:dyDescent="0.25">
      <c r="A13" s="1">
        <v>900149596</v>
      </c>
      <c r="B13" s="1" t="s">
        <v>11</v>
      </c>
      <c r="C13" s="1" t="s">
        <v>14</v>
      </c>
      <c r="D13" s="1">
        <v>58163</v>
      </c>
      <c r="E13" s="1" t="s">
        <v>14</v>
      </c>
      <c r="F13" s="1">
        <v>58163</v>
      </c>
      <c r="G13" s="1" t="s">
        <v>113</v>
      </c>
      <c r="H13" s="1" t="s">
        <v>114</v>
      </c>
      <c r="I13" s="17">
        <v>45031</v>
      </c>
      <c r="J13" s="16">
        <v>175000</v>
      </c>
      <c r="K13" s="16">
        <v>168000</v>
      </c>
      <c r="L13" s="1" t="s">
        <v>95</v>
      </c>
      <c r="M13" s="1" t="s">
        <v>158</v>
      </c>
      <c r="N13" s="1"/>
      <c r="O13" s="1"/>
      <c r="P13" s="1"/>
      <c r="Q13" s="1" t="s">
        <v>96</v>
      </c>
      <c r="R13" s="16">
        <v>175000</v>
      </c>
      <c r="S13" s="16">
        <v>0</v>
      </c>
      <c r="T13" s="16">
        <v>0</v>
      </c>
      <c r="U13" s="16">
        <v>0</v>
      </c>
      <c r="V13" s="16">
        <v>0</v>
      </c>
      <c r="W13" s="16"/>
      <c r="X13" s="16">
        <v>0</v>
      </c>
      <c r="Y13" s="1"/>
      <c r="Z13" s="16">
        <v>175000</v>
      </c>
      <c r="AA13" s="16">
        <v>0</v>
      </c>
      <c r="AB13" s="1"/>
      <c r="AC13" s="1"/>
      <c r="AD13" s="1"/>
      <c r="AE13" s="1"/>
      <c r="AF13" s="1"/>
      <c r="AG13" s="18">
        <v>230453360563243</v>
      </c>
      <c r="AH13" s="1"/>
      <c r="AI13" s="17">
        <v>45031</v>
      </c>
      <c r="AJ13" s="1"/>
      <c r="AK13" s="1">
        <v>2</v>
      </c>
      <c r="AL13" s="1"/>
      <c r="AM13" s="1" t="s">
        <v>92</v>
      </c>
      <c r="AN13" s="1">
        <v>1</v>
      </c>
      <c r="AO13" s="1">
        <v>20230530</v>
      </c>
      <c r="AP13" s="1">
        <v>20230516</v>
      </c>
      <c r="AQ13" s="16">
        <v>175000</v>
      </c>
      <c r="AR13" s="16">
        <v>0</v>
      </c>
      <c r="AS13" s="1"/>
      <c r="AT13" s="17">
        <v>45104</v>
      </c>
    </row>
    <row r="14" spans="1:46" x14ac:dyDescent="0.25">
      <c r="A14" s="1">
        <v>900149596</v>
      </c>
      <c r="B14" s="1" t="s">
        <v>11</v>
      </c>
      <c r="C14" s="1" t="s">
        <v>14</v>
      </c>
      <c r="D14" s="1">
        <v>58164</v>
      </c>
      <c r="E14" s="1" t="s">
        <v>14</v>
      </c>
      <c r="F14" s="1">
        <v>58164</v>
      </c>
      <c r="G14" s="1" t="s">
        <v>115</v>
      </c>
      <c r="H14" s="1" t="s">
        <v>116</v>
      </c>
      <c r="I14" s="17">
        <v>45031</v>
      </c>
      <c r="J14" s="16">
        <v>175000</v>
      </c>
      <c r="K14" s="16">
        <v>168000</v>
      </c>
      <c r="L14" s="1" t="s">
        <v>95</v>
      </c>
      <c r="M14" s="1" t="s">
        <v>158</v>
      </c>
      <c r="N14" s="1"/>
      <c r="O14" s="1"/>
      <c r="P14" s="1"/>
      <c r="Q14" s="1" t="s">
        <v>96</v>
      </c>
      <c r="R14" s="16">
        <v>175000</v>
      </c>
      <c r="S14" s="16">
        <v>0</v>
      </c>
      <c r="T14" s="16">
        <v>0</v>
      </c>
      <c r="U14" s="16">
        <v>0</v>
      </c>
      <c r="V14" s="16">
        <v>0</v>
      </c>
      <c r="W14" s="16"/>
      <c r="X14" s="16">
        <v>0</v>
      </c>
      <c r="Y14" s="1"/>
      <c r="Z14" s="16">
        <v>175000</v>
      </c>
      <c r="AA14" s="16">
        <v>0</v>
      </c>
      <c r="AB14" s="1"/>
      <c r="AC14" s="1"/>
      <c r="AD14" s="1"/>
      <c r="AE14" s="1"/>
      <c r="AF14" s="1"/>
      <c r="AG14" s="18">
        <v>230768516505926</v>
      </c>
      <c r="AH14" s="1"/>
      <c r="AI14" s="17">
        <v>45031</v>
      </c>
      <c r="AJ14" s="1"/>
      <c r="AK14" s="1">
        <v>2</v>
      </c>
      <c r="AL14" s="1"/>
      <c r="AM14" s="1" t="s">
        <v>92</v>
      </c>
      <c r="AN14" s="1">
        <v>1</v>
      </c>
      <c r="AO14" s="1">
        <v>20230530</v>
      </c>
      <c r="AP14" s="1">
        <v>20230516</v>
      </c>
      <c r="AQ14" s="16">
        <v>175000</v>
      </c>
      <c r="AR14" s="16">
        <v>0</v>
      </c>
      <c r="AS14" s="1"/>
      <c r="AT14" s="17">
        <v>45104</v>
      </c>
    </row>
    <row r="15" spans="1:46" x14ac:dyDescent="0.25">
      <c r="A15" s="1">
        <v>900149596</v>
      </c>
      <c r="B15" s="1" t="s">
        <v>11</v>
      </c>
      <c r="C15" s="1" t="s">
        <v>14</v>
      </c>
      <c r="D15" s="1">
        <v>58165</v>
      </c>
      <c r="E15" s="1" t="s">
        <v>14</v>
      </c>
      <c r="F15" s="1">
        <v>58165</v>
      </c>
      <c r="G15" s="1" t="s">
        <v>117</v>
      </c>
      <c r="H15" s="1" t="s">
        <v>118</v>
      </c>
      <c r="I15" s="17">
        <v>45031</v>
      </c>
      <c r="J15" s="16">
        <v>175000</v>
      </c>
      <c r="K15" s="16">
        <v>133500</v>
      </c>
      <c r="L15" s="1" t="s">
        <v>119</v>
      </c>
      <c r="M15" s="1" t="s">
        <v>158</v>
      </c>
      <c r="N15" s="1"/>
      <c r="O15" s="1"/>
      <c r="P15" s="1"/>
      <c r="Q15" s="1" t="s">
        <v>96</v>
      </c>
      <c r="R15" s="16">
        <v>140500</v>
      </c>
      <c r="S15" s="16">
        <v>0</v>
      </c>
      <c r="T15" s="16">
        <v>0</v>
      </c>
      <c r="U15" s="16">
        <v>0</v>
      </c>
      <c r="V15" s="16">
        <v>0</v>
      </c>
      <c r="W15" s="16"/>
      <c r="X15" s="16">
        <v>0</v>
      </c>
      <c r="Y15" s="1"/>
      <c r="Z15" s="16">
        <v>140500</v>
      </c>
      <c r="AA15" s="16">
        <v>0</v>
      </c>
      <c r="AB15" s="1"/>
      <c r="AC15" s="1"/>
      <c r="AD15" s="1"/>
      <c r="AE15" s="1"/>
      <c r="AF15" s="1"/>
      <c r="AG15" s="18">
        <v>230463353354394</v>
      </c>
      <c r="AH15" s="1"/>
      <c r="AI15" s="17">
        <v>45031</v>
      </c>
      <c r="AJ15" s="1"/>
      <c r="AK15" s="1">
        <v>2</v>
      </c>
      <c r="AL15" s="1"/>
      <c r="AM15" s="1" t="s">
        <v>92</v>
      </c>
      <c r="AN15" s="1">
        <v>1</v>
      </c>
      <c r="AO15" s="1">
        <v>20230530</v>
      </c>
      <c r="AP15" s="1">
        <v>20230516</v>
      </c>
      <c r="AQ15" s="16">
        <v>140500</v>
      </c>
      <c r="AR15" s="16">
        <v>0</v>
      </c>
      <c r="AS15" s="1"/>
      <c r="AT15" s="17">
        <v>45104</v>
      </c>
    </row>
    <row r="16" spans="1:46" x14ac:dyDescent="0.25">
      <c r="A16" s="1">
        <v>900149596</v>
      </c>
      <c r="B16" s="1" t="s">
        <v>11</v>
      </c>
      <c r="C16" s="1" t="s">
        <v>14</v>
      </c>
      <c r="D16" s="1">
        <v>58166</v>
      </c>
      <c r="E16" s="1" t="s">
        <v>14</v>
      </c>
      <c r="F16" s="1">
        <v>58166</v>
      </c>
      <c r="G16" s="1" t="s">
        <v>120</v>
      </c>
      <c r="H16" s="1" t="s">
        <v>121</v>
      </c>
      <c r="I16" s="17">
        <v>45031</v>
      </c>
      <c r="J16" s="16">
        <v>175000</v>
      </c>
      <c r="K16" s="16">
        <v>116100</v>
      </c>
      <c r="L16" s="1" t="s">
        <v>119</v>
      </c>
      <c r="M16" s="1" t="s">
        <v>158</v>
      </c>
      <c r="N16" s="1"/>
      <c r="O16" s="1"/>
      <c r="P16" s="1"/>
      <c r="Q16" s="1" t="s">
        <v>96</v>
      </c>
      <c r="R16" s="16">
        <v>123100</v>
      </c>
      <c r="S16" s="16">
        <v>0</v>
      </c>
      <c r="T16" s="16">
        <v>0</v>
      </c>
      <c r="U16" s="16">
        <v>0</v>
      </c>
      <c r="V16" s="16">
        <v>0</v>
      </c>
      <c r="W16" s="16"/>
      <c r="X16" s="16">
        <v>0</v>
      </c>
      <c r="Y16" s="1"/>
      <c r="Z16" s="16">
        <v>123100</v>
      </c>
      <c r="AA16" s="16">
        <v>0</v>
      </c>
      <c r="AB16" s="1"/>
      <c r="AC16" s="1"/>
      <c r="AD16" s="1"/>
      <c r="AE16" s="1"/>
      <c r="AF16" s="1"/>
      <c r="AG16" s="18">
        <v>230563360605603</v>
      </c>
      <c r="AH16" s="1"/>
      <c r="AI16" s="17">
        <v>45031</v>
      </c>
      <c r="AJ16" s="1"/>
      <c r="AK16" s="1">
        <v>2</v>
      </c>
      <c r="AL16" s="1"/>
      <c r="AM16" s="1" t="s">
        <v>92</v>
      </c>
      <c r="AN16" s="1">
        <v>1</v>
      </c>
      <c r="AO16" s="1">
        <v>20230530</v>
      </c>
      <c r="AP16" s="1">
        <v>20230516</v>
      </c>
      <c r="AQ16" s="16">
        <v>123100</v>
      </c>
      <c r="AR16" s="16">
        <v>0</v>
      </c>
      <c r="AS16" s="1"/>
      <c r="AT16" s="17">
        <v>45104</v>
      </c>
    </row>
    <row r="17" spans="1:46" x14ac:dyDescent="0.25">
      <c r="A17" s="1">
        <v>900149596</v>
      </c>
      <c r="B17" s="1" t="s">
        <v>11</v>
      </c>
      <c r="C17" s="1" t="s">
        <v>14</v>
      </c>
      <c r="D17" s="1">
        <v>58167</v>
      </c>
      <c r="E17" s="1" t="s">
        <v>14</v>
      </c>
      <c r="F17" s="1">
        <v>58167</v>
      </c>
      <c r="G17" s="1" t="s">
        <v>122</v>
      </c>
      <c r="H17" s="1" t="s">
        <v>123</v>
      </c>
      <c r="I17" s="17">
        <v>45031</v>
      </c>
      <c r="J17" s="16">
        <v>130000</v>
      </c>
      <c r="K17" s="16">
        <v>90300</v>
      </c>
      <c r="L17" s="1" t="s">
        <v>119</v>
      </c>
      <c r="M17" s="1" t="s">
        <v>158</v>
      </c>
      <c r="N17" s="1"/>
      <c r="O17" s="1"/>
      <c r="P17" s="1"/>
      <c r="Q17" s="1" t="s">
        <v>96</v>
      </c>
      <c r="R17" s="16">
        <v>95500</v>
      </c>
      <c r="S17" s="16">
        <v>0</v>
      </c>
      <c r="T17" s="16">
        <v>0</v>
      </c>
      <c r="U17" s="16">
        <v>0</v>
      </c>
      <c r="V17" s="16">
        <v>0</v>
      </c>
      <c r="W17" s="16"/>
      <c r="X17" s="16">
        <v>0</v>
      </c>
      <c r="Y17" s="1"/>
      <c r="Z17" s="16">
        <v>95500</v>
      </c>
      <c r="AA17" s="16">
        <v>0</v>
      </c>
      <c r="AB17" s="1"/>
      <c r="AC17" s="1"/>
      <c r="AD17" s="1"/>
      <c r="AE17" s="1"/>
      <c r="AF17" s="1"/>
      <c r="AG17" s="18">
        <v>230198532352615</v>
      </c>
      <c r="AH17" s="1"/>
      <c r="AI17" s="17">
        <v>45031</v>
      </c>
      <c r="AJ17" s="1"/>
      <c r="AK17" s="1">
        <v>2</v>
      </c>
      <c r="AL17" s="1"/>
      <c r="AM17" s="1" t="s">
        <v>92</v>
      </c>
      <c r="AN17" s="1">
        <v>1</v>
      </c>
      <c r="AO17" s="1">
        <v>20230530</v>
      </c>
      <c r="AP17" s="1">
        <v>20230516</v>
      </c>
      <c r="AQ17" s="16">
        <v>95500</v>
      </c>
      <c r="AR17" s="16">
        <v>0</v>
      </c>
      <c r="AS17" s="1"/>
      <c r="AT17" s="17">
        <v>45104</v>
      </c>
    </row>
    <row r="18" spans="1:46" x14ac:dyDescent="0.25">
      <c r="A18" s="1">
        <v>900149596</v>
      </c>
      <c r="B18" s="1" t="s">
        <v>11</v>
      </c>
      <c r="C18" s="1" t="s">
        <v>14</v>
      </c>
      <c r="D18" s="1">
        <v>58168</v>
      </c>
      <c r="E18" s="1" t="s">
        <v>14</v>
      </c>
      <c r="F18" s="1">
        <v>58168</v>
      </c>
      <c r="G18" s="1" t="s">
        <v>124</v>
      </c>
      <c r="H18" s="1" t="s">
        <v>125</v>
      </c>
      <c r="I18" s="17">
        <v>45031</v>
      </c>
      <c r="J18" s="16">
        <v>175000</v>
      </c>
      <c r="K18" s="16">
        <v>133500</v>
      </c>
      <c r="L18" s="1" t="s">
        <v>119</v>
      </c>
      <c r="M18" s="1" t="s">
        <v>158</v>
      </c>
      <c r="N18" s="1"/>
      <c r="O18" s="1"/>
      <c r="P18" s="1"/>
      <c r="Q18" s="1" t="s">
        <v>96</v>
      </c>
      <c r="R18" s="16">
        <v>140500</v>
      </c>
      <c r="S18" s="16">
        <v>0</v>
      </c>
      <c r="T18" s="16">
        <v>0</v>
      </c>
      <c r="U18" s="16">
        <v>0</v>
      </c>
      <c r="V18" s="16">
        <v>0</v>
      </c>
      <c r="W18" s="16"/>
      <c r="X18" s="16">
        <v>0</v>
      </c>
      <c r="Y18" s="1"/>
      <c r="Z18" s="16">
        <v>140500</v>
      </c>
      <c r="AA18" s="16">
        <v>0</v>
      </c>
      <c r="AB18" s="1"/>
      <c r="AC18" s="1"/>
      <c r="AD18" s="1"/>
      <c r="AE18" s="1"/>
      <c r="AF18" s="1"/>
      <c r="AG18" s="18">
        <v>230683360430538</v>
      </c>
      <c r="AH18" s="1"/>
      <c r="AI18" s="17">
        <v>45031</v>
      </c>
      <c r="AJ18" s="1"/>
      <c r="AK18" s="1">
        <v>2</v>
      </c>
      <c r="AL18" s="1"/>
      <c r="AM18" s="1" t="s">
        <v>92</v>
      </c>
      <c r="AN18" s="1">
        <v>1</v>
      </c>
      <c r="AO18" s="1">
        <v>20230530</v>
      </c>
      <c r="AP18" s="1">
        <v>20230516</v>
      </c>
      <c r="AQ18" s="16">
        <v>140500</v>
      </c>
      <c r="AR18" s="16">
        <v>0</v>
      </c>
      <c r="AS18" s="1"/>
      <c r="AT18" s="17">
        <v>45104</v>
      </c>
    </row>
    <row r="19" spans="1:46" x14ac:dyDescent="0.25">
      <c r="A19" s="1">
        <v>900149596</v>
      </c>
      <c r="B19" s="1" t="s">
        <v>11</v>
      </c>
      <c r="C19" s="1" t="s">
        <v>14</v>
      </c>
      <c r="D19" s="1">
        <v>52821</v>
      </c>
      <c r="E19" s="1" t="s">
        <v>14</v>
      </c>
      <c r="F19" s="1">
        <v>52821</v>
      </c>
      <c r="G19" s="1" t="s">
        <v>126</v>
      </c>
      <c r="H19" s="1" t="s">
        <v>127</v>
      </c>
      <c r="I19" s="17">
        <v>44844</v>
      </c>
      <c r="J19" s="16">
        <v>175000</v>
      </c>
      <c r="K19" s="16">
        <v>133500</v>
      </c>
      <c r="L19" s="1" t="s">
        <v>128</v>
      </c>
      <c r="M19" s="1" t="s">
        <v>188</v>
      </c>
      <c r="N19" s="1"/>
      <c r="O19" s="1"/>
      <c r="P19" s="1"/>
      <c r="Q19" s="1" t="s">
        <v>96</v>
      </c>
      <c r="R19" s="16">
        <v>140500</v>
      </c>
      <c r="S19" s="16">
        <v>0</v>
      </c>
      <c r="T19" s="16">
        <v>0</v>
      </c>
      <c r="U19" s="16">
        <v>0</v>
      </c>
      <c r="V19" s="16">
        <v>0</v>
      </c>
      <c r="W19" s="16" t="s">
        <v>129</v>
      </c>
      <c r="X19" s="16">
        <v>140500</v>
      </c>
      <c r="Y19" s="1" t="s">
        <v>130</v>
      </c>
      <c r="Z19" s="16">
        <v>0</v>
      </c>
      <c r="AA19" s="16">
        <v>140500</v>
      </c>
      <c r="AB19" s="1"/>
      <c r="AC19" s="1"/>
      <c r="AD19" s="1"/>
      <c r="AE19" s="1"/>
      <c r="AF19" s="1"/>
      <c r="AG19" s="1"/>
      <c r="AH19" s="1"/>
      <c r="AI19" s="17">
        <v>44844</v>
      </c>
      <c r="AJ19" s="1"/>
      <c r="AK19" s="1">
        <v>9</v>
      </c>
      <c r="AL19" s="1"/>
      <c r="AM19" s="1" t="s">
        <v>92</v>
      </c>
      <c r="AN19" s="1">
        <v>1</v>
      </c>
      <c r="AO19" s="1">
        <v>21001231</v>
      </c>
      <c r="AP19" s="1">
        <v>20221019</v>
      </c>
      <c r="AQ19" s="16">
        <v>140500</v>
      </c>
      <c r="AR19" s="16">
        <v>0</v>
      </c>
      <c r="AS19" s="1"/>
      <c r="AT19" s="17">
        <v>45104</v>
      </c>
    </row>
    <row r="20" spans="1:46" x14ac:dyDescent="0.25">
      <c r="A20" s="1">
        <v>900149596</v>
      </c>
      <c r="B20" s="1" t="s">
        <v>11</v>
      </c>
      <c r="C20" s="1" t="s">
        <v>14</v>
      </c>
      <c r="D20" s="1">
        <v>59151</v>
      </c>
      <c r="E20" s="1" t="s">
        <v>14</v>
      </c>
      <c r="F20" s="1">
        <v>59151</v>
      </c>
      <c r="G20" s="1" t="s">
        <v>131</v>
      </c>
      <c r="H20" s="1" t="s">
        <v>132</v>
      </c>
      <c r="I20" s="17">
        <v>45063</v>
      </c>
      <c r="J20" s="16">
        <v>21616</v>
      </c>
      <c r="K20" s="16">
        <v>20751</v>
      </c>
      <c r="L20" s="1" t="s">
        <v>133</v>
      </c>
      <c r="M20" s="1" t="s">
        <v>156</v>
      </c>
      <c r="N20" s="1"/>
      <c r="O20" s="1"/>
      <c r="P20" s="1" t="s">
        <v>157</v>
      </c>
      <c r="Q20" s="1" t="s">
        <v>96</v>
      </c>
      <c r="R20" s="16">
        <v>21616</v>
      </c>
      <c r="S20" s="16">
        <v>0</v>
      </c>
      <c r="T20" s="16">
        <v>0</v>
      </c>
      <c r="U20" s="16">
        <v>0</v>
      </c>
      <c r="V20" s="16">
        <v>0</v>
      </c>
      <c r="W20" s="16"/>
      <c r="X20" s="16">
        <v>0</v>
      </c>
      <c r="Y20" s="1"/>
      <c r="Z20" s="16">
        <v>0</v>
      </c>
      <c r="AA20" s="16">
        <v>21616</v>
      </c>
      <c r="AB20" s="1"/>
      <c r="AC20" s="1"/>
      <c r="AD20" s="1"/>
      <c r="AE20" s="1"/>
      <c r="AF20" s="1"/>
      <c r="AG20" s="18">
        <v>230608546394038</v>
      </c>
      <c r="AH20" s="1"/>
      <c r="AI20" s="17">
        <v>45063</v>
      </c>
      <c r="AJ20" s="1"/>
      <c r="AK20" s="1">
        <v>1</v>
      </c>
      <c r="AL20" s="1"/>
      <c r="AM20" s="1" t="s">
        <v>92</v>
      </c>
      <c r="AN20" s="1">
        <v>1</v>
      </c>
      <c r="AO20" s="1">
        <v>20230630</v>
      </c>
      <c r="AP20" s="1">
        <v>20230626</v>
      </c>
      <c r="AQ20" s="16">
        <v>21616</v>
      </c>
      <c r="AR20" s="16">
        <v>0</v>
      </c>
      <c r="AS20" s="1"/>
      <c r="AT20" s="17">
        <v>45104</v>
      </c>
    </row>
    <row r="21" spans="1:46" x14ac:dyDescent="0.25">
      <c r="A21" s="1">
        <v>900149596</v>
      </c>
      <c r="B21" s="1" t="s">
        <v>11</v>
      </c>
      <c r="C21" s="1" t="s">
        <v>14</v>
      </c>
      <c r="D21" s="1">
        <v>59152</v>
      </c>
      <c r="E21" s="1" t="s">
        <v>14</v>
      </c>
      <c r="F21" s="1">
        <v>59152</v>
      </c>
      <c r="G21" s="1" t="s">
        <v>134</v>
      </c>
      <c r="H21" s="1" t="s">
        <v>135</v>
      </c>
      <c r="I21" s="17">
        <v>45063</v>
      </c>
      <c r="J21" s="16">
        <v>21616</v>
      </c>
      <c r="K21" s="16">
        <v>20751</v>
      </c>
      <c r="L21" s="1" t="s">
        <v>133</v>
      </c>
      <c r="M21" s="1" t="s">
        <v>156</v>
      </c>
      <c r="N21" s="1"/>
      <c r="O21" s="1"/>
      <c r="P21" s="1" t="s">
        <v>157</v>
      </c>
      <c r="Q21" s="1" t="s">
        <v>96</v>
      </c>
      <c r="R21" s="16">
        <v>21616</v>
      </c>
      <c r="S21" s="16">
        <v>0</v>
      </c>
      <c r="T21" s="16">
        <v>0</v>
      </c>
      <c r="U21" s="16">
        <v>0</v>
      </c>
      <c r="V21" s="16">
        <v>0</v>
      </c>
      <c r="W21" s="16"/>
      <c r="X21" s="16">
        <v>0</v>
      </c>
      <c r="Y21" s="1"/>
      <c r="Z21" s="16">
        <v>0</v>
      </c>
      <c r="AA21" s="16">
        <v>21616</v>
      </c>
      <c r="AB21" s="1"/>
      <c r="AC21" s="1"/>
      <c r="AD21" s="1"/>
      <c r="AE21" s="1"/>
      <c r="AF21" s="1"/>
      <c r="AG21" s="18">
        <v>230828516348460</v>
      </c>
      <c r="AH21" s="1"/>
      <c r="AI21" s="17">
        <v>45063</v>
      </c>
      <c r="AJ21" s="1"/>
      <c r="AK21" s="1">
        <v>1</v>
      </c>
      <c r="AL21" s="1"/>
      <c r="AM21" s="1" t="s">
        <v>92</v>
      </c>
      <c r="AN21" s="1">
        <v>1</v>
      </c>
      <c r="AO21" s="1">
        <v>20230630</v>
      </c>
      <c r="AP21" s="1">
        <v>20230626</v>
      </c>
      <c r="AQ21" s="16">
        <v>21616</v>
      </c>
      <c r="AR21" s="16">
        <v>0</v>
      </c>
      <c r="AS21" s="1"/>
      <c r="AT21" s="17">
        <v>45104</v>
      </c>
    </row>
    <row r="22" spans="1:46" x14ac:dyDescent="0.25">
      <c r="A22" s="1">
        <v>900149596</v>
      </c>
      <c r="B22" s="1" t="s">
        <v>11</v>
      </c>
      <c r="C22" s="1" t="s">
        <v>14</v>
      </c>
      <c r="D22" s="1">
        <v>59153</v>
      </c>
      <c r="E22" s="1" t="s">
        <v>14</v>
      </c>
      <c r="F22" s="1">
        <v>59153</v>
      </c>
      <c r="G22" s="1" t="s">
        <v>136</v>
      </c>
      <c r="H22" s="1" t="s">
        <v>137</v>
      </c>
      <c r="I22" s="17">
        <v>45063</v>
      </c>
      <c r="J22" s="16">
        <v>175000</v>
      </c>
      <c r="K22" s="16">
        <v>168000</v>
      </c>
      <c r="L22" s="1" t="s">
        <v>133</v>
      </c>
      <c r="M22" s="1" t="s">
        <v>156</v>
      </c>
      <c r="N22" s="1"/>
      <c r="O22" s="1"/>
      <c r="P22" s="1" t="s">
        <v>157</v>
      </c>
      <c r="Q22" s="1" t="s">
        <v>96</v>
      </c>
      <c r="R22" s="16">
        <v>175000</v>
      </c>
      <c r="S22" s="16">
        <v>0</v>
      </c>
      <c r="T22" s="16">
        <v>0</v>
      </c>
      <c r="U22" s="16">
        <v>0</v>
      </c>
      <c r="V22" s="16">
        <v>0</v>
      </c>
      <c r="W22" s="16"/>
      <c r="X22" s="16">
        <v>0</v>
      </c>
      <c r="Y22" s="1"/>
      <c r="Z22" s="16">
        <v>0</v>
      </c>
      <c r="AA22" s="16">
        <v>175000</v>
      </c>
      <c r="AB22" s="1"/>
      <c r="AC22" s="1"/>
      <c r="AD22" s="1"/>
      <c r="AE22" s="1"/>
      <c r="AF22" s="1"/>
      <c r="AG22" s="18">
        <v>230653360362968</v>
      </c>
      <c r="AH22" s="1"/>
      <c r="AI22" s="17">
        <v>45063</v>
      </c>
      <c r="AJ22" s="1"/>
      <c r="AK22" s="1">
        <v>1</v>
      </c>
      <c r="AL22" s="1"/>
      <c r="AM22" s="1" t="s">
        <v>92</v>
      </c>
      <c r="AN22" s="1">
        <v>1</v>
      </c>
      <c r="AO22" s="1">
        <v>20230630</v>
      </c>
      <c r="AP22" s="1">
        <v>20230626</v>
      </c>
      <c r="AQ22" s="16">
        <v>175000</v>
      </c>
      <c r="AR22" s="16">
        <v>0</v>
      </c>
      <c r="AS22" s="1"/>
      <c r="AT22" s="17">
        <v>45104</v>
      </c>
    </row>
    <row r="23" spans="1:46" x14ac:dyDescent="0.25">
      <c r="A23" s="1">
        <v>900149596</v>
      </c>
      <c r="B23" s="1" t="s">
        <v>11</v>
      </c>
      <c r="C23" s="1" t="s">
        <v>14</v>
      </c>
      <c r="D23" s="1">
        <v>59154</v>
      </c>
      <c r="E23" s="1" t="s">
        <v>14</v>
      </c>
      <c r="F23" s="1">
        <v>59154</v>
      </c>
      <c r="G23" s="1" t="s">
        <v>138</v>
      </c>
      <c r="H23" s="1" t="s">
        <v>139</v>
      </c>
      <c r="I23" s="17">
        <v>45063</v>
      </c>
      <c r="J23" s="16">
        <v>175000</v>
      </c>
      <c r="K23" s="16">
        <v>168000</v>
      </c>
      <c r="L23" s="1" t="s">
        <v>133</v>
      </c>
      <c r="M23" s="1" t="s">
        <v>156</v>
      </c>
      <c r="N23" s="1"/>
      <c r="O23" s="1"/>
      <c r="P23" s="1" t="s">
        <v>157</v>
      </c>
      <c r="Q23" s="1" t="s">
        <v>96</v>
      </c>
      <c r="R23" s="16">
        <v>175000</v>
      </c>
      <c r="S23" s="16">
        <v>0</v>
      </c>
      <c r="T23" s="16">
        <v>0</v>
      </c>
      <c r="U23" s="16">
        <v>0</v>
      </c>
      <c r="V23" s="16">
        <v>0</v>
      </c>
      <c r="W23" s="16"/>
      <c r="X23" s="16">
        <v>0</v>
      </c>
      <c r="Y23" s="1"/>
      <c r="Z23" s="16">
        <v>0</v>
      </c>
      <c r="AA23" s="16">
        <v>175000</v>
      </c>
      <c r="AB23" s="1"/>
      <c r="AC23" s="1"/>
      <c r="AD23" s="1"/>
      <c r="AE23" s="1"/>
      <c r="AF23" s="1"/>
      <c r="AG23" s="18">
        <v>231003360361478</v>
      </c>
      <c r="AH23" s="1"/>
      <c r="AI23" s="17">
        <v>45063</v>
      </c>
      <c r="AJ23" s="1"/>
      <c r="AK23" s="1">
        <v>1</v>
      </c>
      <c r="AL23" s="1"/>
      <c r="AM23" s="1" t="s">
        <v>92</v>
      </c>
      <c r="AN23" s="1">
        <v>1</v>
      </c>
      <c r="AO23" s="1">
        <v>20230630</v>
      </c>
      <c r="AP23" s="1">
        <v>20230622</v>
      </c>
      <c r="AQ23" s="16">
        <v>175000</v>
      </c>
      <c r="AR23" s="16">
        <v>0</v>
      </c>
      <c r="AS23" s="1"/>
      <c r="AT23" s="17">
        <v>45104</v>
      </c>
    </row>
    <row r="24" spans="1:46" x14ac:dyDescent="0.25">
      <c r="A24" s="1">
        <v>900149596</v>
      </c>
      <c r="B24" s="1" t="s">
        <v>11</v>
      </c>
      <c r="C24" s="1" t="s">
        <v>14</v>
      </c>
      <c r="D24" s="1">
        <v>59155</v>
      </c>
      <c r="E24" s="1" t="s">
        <v>14</v>
      </c>
      <c r="F24" s="1">
        <v>59155</v>
      </c>
      <c r="G24" s="1" t="s">
        <v>140</v>
      </c>
      <c r="H24" s="1" t="s">
        <v>141</v>
      </c>
      <c r="I24" s="17">
        <v>45063</v>
      </c>
      <c r="J24" s="16">
        <v>175000</v>
      </c>
      <c r="K24" s="16">
        <v>168000</v>
      </c>
      <c r="L24" s="1" t="s">
        <v>133</v>
      </c>
      <c r="M24" s="1" t="s">
        <v>156</v>
      </c>
      <c r="N24" s="1"/>
      <c r="O24" s="1"/>
      <c r="P24" s="1" t="s">
        <v>157</v>
      </c>
      <c r="Q24" s="1" t="s">
        <v>96</v>
      </c>
      <c r="R24" s="16">
        <v>175000</v>
      </c>
      <c r="S24" s="16">
        <v>0</v>
      </c>
      <c r="T24" s="16">
        <v>0</v>
      </c>
      <c r="U24" s="16">
        <v>0</v>
      </c>
      <c r="V24" s="16">
        <v>0</v>
      </c>
      <c r="W24" s="16"/>
      <c r="X24" s="16">
        <v>0</v>
      </c>
      <c r="Y24" s="1"/>
      <c r="Z24" s="16">
        <v>0</v>
      </c>
      <c r="AA24" s="16">
        <v>175000</v>
      </c>
      <c r="AB24" s="1"/>
      <c r="AC24" s="1"/>
      <c r="AD24" s="1"/>
      <c r="AE24" s="1"/>
      <c r="AF24" s="1"/>
      <c r="AG24" s="18">
        <v>231043360260461</v>
      </c>
      <c r="AH24" s="1"/>
      <c r="AI24" s="17">
        <v>45063</v>
      </c>
      <c r="AJ24" s="1"/>
      <c r="AK24" s="1">
        <v>1</v>
      </c>
      <c r="AL24" s="1"/>
      <c r="AM24" s="1" t="s">
        <v>92</v>
      </c>
      <c r="AN24" s="1">
        <v>1</v>
      </c>
      <c r="AO24" s="1">
        <v>20230630</v>
      </c>
      <c r="AP24" s="1">
        <v>20230622</v>
      </c>
      <c r="AQ24" s="16">
        <v>175000</v>
      </c>
      <c r="AR24" s="16">
        <v>0</v>
      </c>
      <c r="AS24" s="1"/>
      <c r="AT24" s="17">
        <v>45104</v>
      </c>
    </row>
    <row r="25" spans="1:46" x14ac:dyDescent="0.25">
      <c r="A25" s="1">
        <v>900149596</v>
      </c>
      <c r="B25" s="1" t="s">
        <v>11</v>
      </c>
      <c r="C25" s="1" t="s">
        <v>14</v>
      </c>
      <c r="D25" s="1">
        <v>59172</v>
      </c>
      <c r="E25" s="1" t="s">
        <v>14</v>
      </c>
      <c r="F25" s="1">
        <v>59172</v>
      </c>
      <c r="G25" s="1" t="s">
        <v>142</v>
      </c>
      <c r="H25" s="1" t="s">
        <v>143</v>
      </c>
      <c r="I25" s="17">
        <v>45064</v>
      </c>
      <c r="J25" s="16">
        <v>3892</v>
      </c>
      <c r="K25" s="16">
        <v>3736</v>
      </c>
      <c r="L25" s="1" t="s">
        <v>133</v>
      </c>
      <c r="M25" s="1" t="s">
        <v>156</v>
      </c>
      <c r="N25" s="1"/>
      <c r="O25" s="1"/>
      <c r="P25" s="1" t="s">
        <v>157</v>
      </c>
      <c r="Q25" s="1" t="s">
        <v>96</v>
      </c>
      <c r="R25" s="16">
        <v>3892</v>
      </c>
      <c r="S25" s="16">
        <v>0</v>
      </c>
      <c r="T25" s="16">
        <v>0</v>
      </c>
      <c r="U25" s="16">
        <v>0</v>
      </c>
      <c r="V25" s="16">
        <v>0</v>
      </c>
      <c r="W25" s="16"/>
      <c r="X25" s="16">
        <v>0</v>
      </c>
      <c r="Y25" s="1"/>
      <c r="Z25" s="16">
        <v>0</v>
      </c>
      <c r="AA25" s="16">
        <v>3892</v>
      </c>
      <c r="AB25" s="1"/>
      <c r="AC25" s="1"/>
      <c r="AD25" s="1"/>
      <c r="AE25" s="1"/>
      <c r="AF25" s="1"/>
      <c r="AG25" s="18">
        <v>999999999999999</v>
      </c>
      <c r="AH25" s="1"/>
      <c r="AI25" s="17">
        <v>45064</v>
      </c>
      <c r="AJ25" s="1"/>
      <c r="AK25" s="1">
        <v>1</v>
      </c>
      <c r="AL25" s="1"/>
      <c r="AM25" s="1" t="s">
        <v>92</v>
      </c>
      <c r="AN25" s="1">
        <v>1</v>
      </c>
      <c r="AO25" s="1">
        <v>20230630</v>
      </c>
      <c r="AP25" s="1">
        <v>20230622</v>
      </c>
      <c r="AQ25" s="16">
        <v>3892</v>
      </c>
      <c r="AR25" s="16">
        <v>0</v>
      </c>
      <c r="AS25" s="1"/>
      <c r="AT25" s="17">
        <v>45104</v>
      </c>
    </row>
    <row r="26" spans="1:46" x14ac:dyDescent="0.25">
      <c r="A26" s="1">
        <v>900149596</v>
      </c>
      <c r="B26" s="1" t="s">
        <v>11</v>
      </c>
      <c r="C26" s="1" t="s">
        <v>14</v>
      </c>
      <c r="D26" s="1">
        <v>59160</v>
      </c>
      <c r="E26" s="1" t="s">
        <v>14</v>
      </c>
      <c r="F26" s="1">
        <v>59160</v>
      </c>
      <c r="G26" s="1" t="s">
        <v>144</v>
      </c>
      <c r="H26" s="1" t="s">
        <v>145</v>
      </c>
      <c r="I26" s="17">
        <v>45063</v>
      </c>
      <c r="J26" s="16">
        <v>175000</v>
      </c>
      <c r="K26" s="16">
        <v>133500</v>
      </c>
      <c r="L26" s="1" t="s">
        <v>146</v>
      </c>
      <c r="M26" s="1" t="s">
        <v>156</v>
      </c>
      <c r="N26" s="1"/>
      <c r="O26" s="1"/>
      <c r="P26" s="1" t="s">
        <v>157</v>
      </c>
      <c r="Q26" s="1" t="s">
        <v>96</v>
      </c>
      <c r="R26" s="16">
        <v>140500</v>
      </c>
      <c r="S26" s="16">
        <v>0</v>
      </c>
      <c r="T26" s="16">
        <v>0</v>
      </c>
      <c r="U26" s="16">
        <v>0</v>
      </c>
      <c r="V26" s="16">
        <v>0</v>
      </c>
      <c r="W26" s="16"/>
      <c r="X26" s="16">
        <v>0</v>
      </c>
      <c r="Y26" s="1"/>
      <c r="Z26" s="16">
        <v>0</v>
      </c>
      <c r="AA26" s="16">
        <v>140500</v>
      </c>
      <c r="AB26" s="1"/>
      <c r="AC26" s="1"/>
      <c r="AD26" s="1"/>
      <c r="AE26" s="1"/>
      <c r="AF26" s="1"/>
      <c r="AG26" s="18">
        <v>230823360457366</v>
      </c>
      <c r="AH26" s="1"/>
      <c r="AI26" s="17">
        <v>45063</v>
      </c>
      <c r="AJ26" s="1"/>
      <c r="AK26" s="1">
        <v>1</v>
      </c>
      <c r="AL26" s="1"/>
      <c r="AM26" s="1" t="s">
        <v>92</v>
      </c>
      <c r="AN26" s="1">
        <v>1</v>
      </c>
      <c r="AO26" s="1">
        <v>20230630</v>
      </c>
      <c r="AP26" s="1">
        <v>20230622</v>
      </c>
      <c r="AQ26" s="16">
        <v>140500</v>
      </c>
      <c r="AR26" s="16">
        <v>0</v>
      </c>
      <c r="AS26" s="1"/>
      <c r="AT26" s="17">
        <v>45104</v>
      </c>
    </row>
    <row r="27" spans="1:46" x14ac:dyDescent="0.25">
      <c r="A27" s="1">
        <v>900149596</v>
      </c>
      <c r="B27" s="1" t="s">
        <v>11</v>
      </c>
      <c r="C27" s="1" t="s">
        <v>14</v>
      </c>
      <c r="D27" s="1">
        <v>59161</v>
      </c>
      <c r="E27" s="1" t="s">
        <v>14</v>
      </c>
      <c r="F27" s="1">
        <v>59161</v>
      </c>
      <c r="G27" s="1" t="s">
        <v>147</v>
      </c>
      <c r="H27" s="1" t="s">
        <v>148</v>
      </c>
      <c r="I27" s="17">
        <v>45063</v>
      </c>
      <c r="J27" s="16">
        <v>130000</v>
      </c>
      <c r="K27" s="16">
        <v>90300</v>
      </c>
      <c r="L27" s="1" t="s">
        <v>146</v>
      </c>
      <c r="M27" s="1" t="s">
        <v>156</v>
      </c>
      <c r="N27" s="1"/>
      <c r="O27" s="1"/>
      <c r="P27" s="1" t="s">
        <v>157</v>
      </c>
      <c r="Q27" s="1" t="s">
        <v>96</v>
      </c>
      <c r="R27" s="16">
        <v>95500</v>
      </c>
      <c r="S27" s="16">
        <v>0</v>
      </c>
      <c r="T27" s="16">
        <v>0</v>
      </c>
      <c r="U27" s="16">
        <v>0</v>
      </c>
      <c r="V27" s="16">
        <v>0</v>
      </c>
      <c r="W27" s="16"/>
      <c r="X27" s="16">
        <v>0</v>
      </c>
      <c r="Y27" s="1"/>
      <c r="Z27" s="16">
        <v>0</v>
      </c>
      <c r="AA27" s="16">
        <v>95500</v>
      </c>
      <c r="AB27" s="1"/>
      <c r="AC27" s="1"/>
      <c r="AD27" s="1"/>
      <c r="AE27" s="1"/>
      <c r="AF27" s="1"/>
      <c r="AG27" s="18">
        <v>230738552610145</v>
      </c>
      <c r="AH27" s="1"/>
      <c r="AI27" s="17">
        <v>45063</v>
      </c>
      <c r="AJ27" s="1"/>
      <c r="AK27" s="1">
        <v>1</v>
      </c>
      <c r="AL27" s="1"/>
      <c r="AM27" s="1" t="s">
        <v>92</v>
      </c>
      <c r="AN27" s="1">
        <v>1</v>
      </c>
      <c r="AO27" s="1">
        <v>20230630</v>
      </c>
      <c r="AP27" s="1">
        <v>20230622</v>
      </c>
      <c r="AQ27" s="16">
        <v>95500</v>
      </c>
      <c r="AR27" s="16">
        <v>0</v>
      </c>
      <c r="AS27" s="1"/>
      <c r="AT27" s="17">
        <v>45104</v>
      </c>
    </row>
    <row r="28" spans="1:46" x14ac:dyDescent="0.25">
      <c r="A28" s="1">
        <v>900149596</v>
      </c>
      <c r="B28" s="1" t="s">
        <v>11</v>
      </c>
      <c r="C28" s="1" t="s">
        <v>14</v>
      </c>
      <c r="D28" s="1">
        <v>59162</v>
      </c>
      <c r="E28" s="1" t="s">
        <v>14</v>
      </c>
      <c r="F28" s="1">
        <v>59162</v>
      </c>
      <c r="G28" s="1" t="s">
        <v>149</v>
      </c>
      <c r="H28" s="1" t="s">
        <v>150</v>
      </c>
      <c r="I28" s="17">
        <v>45063</v>
      </c>
      <c r="J28" s="16">
        <v>175000</v>
      </c>
      <c r="K28" s="16">
        <v>116100</v>
      </c>
      <c r="L28" s="1" t="s">
        <v>146</v>
      </c>
      <c r="M28" s="1" t="s">
        <v>156</v>
      </c>
      <c r="N28" s="1"/>
      <c r="O28" s="1"/>
      <c r="P28" s="1" t="s">
        <v>157</v>
      </c>
      <c r="Q28" s="1" t="s">
        <v>96</v>
      </c>
      <c r="R28" s="16">
        <v>123100</v>
      </c>
      <c r="S28" s="16">
        <v>0</v>
      </c>
      <c r="T28" s="16">
        <v>0</v>
      </c>
      <c r="U28" s="16">
        <v>0</v>
      </c>
      <c r="V28" s="16">
        <v>0</v>
      </c>
      <c r="W28" s="16"/>
      <c r="X28" s="16">
        <v>0</v>
      </c>
      <c r="Y28" s="1"/>
      <c r="Z28" s="16">
        <v>0</v>
      </c>
      <c r="AA28" s="16">
        <v>123100</v>
      </c>
      <c r="AB28" s="1"/>
      <c r="AC28" s="1"/>
      <c r="AD28" s="1"/>
      <c r="AE28" s="1"/>
      <c r="AF28" s="1"/>
      <c r="AG28" s="18">
        <v>230883360389391</v>
      </c>
      <c r="AH28" s="1"/>
      <c r="AI28" s="17">
        <v>45063</v>
      </c>
      <c r="AJ28" s="1"/>
      <c r="AK28" s="1">
        <v>1</v>
      </c>
      <c r="AL28" s="1"/>
      <c r="AM28" s="1" t="s">
        <v>92</v>
      </c>
      <c r="AN28" s="1">
        <v>1</v>
      </c>
      <c r="AO28" s="1">
        <v>20230630</v>
      </c>
      <c r="AP28" s="1">
        <v>20230622</v>
      </c>
      <c r="AQ28" s="16">
        <v>123100</v>
      </c>
      <c r="AR28" s="16">
        <v>0</v>
      </c>
      <c r="AS28" s="1"/>
      <c r="AT28" s="17">
        <v>45104</v>
      </c>
    </row>
    <row r="29" spans="1:46" x14ac:dyDescent="0.25">
      <c r="A29" s="1">
        <v>900149596</v>
      </c>
      <c r="B29" s="1" t="s">
        <v>11</v>
      </c>
      <c r="C29" s="1" t="s">
        <v>14</v>
      </c>
      <c r="D29" s="1">
        <v>59163</v>
      </c>
      <c r="E29" s="1" t="s">
        <v>14</v>
      </c>
      <c r="F29" s="1">
        <v>59163</v>
      </c>
      <c r="G29" s="1" t="s">
        <v>151</v>
      </c>
      <c r="H29" s="1" t="s">
        <v>152</v>
      </c>
      <c r="I29" s="17">
        <v>45063</v>
      </c>
      <c r="J29" s="16">
        <v>175000</v>
      </c>
      <c r="K29" s="16">
        <v>133500</v>
      </c>
      <c r="L29" s="1" t="s">
        <v>146</v>
      </c>
      <c r="M29" s="1" t="s">
        <v>156</v>
      </c>
      <c r="N29" s="1"/>
      <c r="O29" s="1"/>
      <c r="P29" s="1" t="s">
        <v>157</v>
      </c>
      <c r="Q29" s="1" t="s">
        <v>96</v>
      </c>
      <c r="R29" s="16">
        <v>140500</v>
      </c>
      <c r="S29" s="16">
        <v>0</v>
      </c>
      <c r="T29" s="16">
        <v>0</v>
      </c>
      <c r="U29" s="16">
        <v>0</v>
      </c>
      <c r="V29" s="16">
        <v>0</v>
      </c>
      <c r="W29" s="16"/>
      <c r="X29" s="16">
        <v>0</v>
      </c>
      <c r="Y29" s="1"/>
      <c r="Z29" s="16">
        <v>0</v>
      </c>
      <c r="AA29" s="16">
        <v>140500</v>
      </c>
      <c r="AB29" s="1"/>
      <c r="AC29" s="1"/>
      <c r="AD29" s="1"/>
      <c r="AE29" s="1"/>
      <c r="AF29" s="1"/>
      <c r="AG29" s="18">
        <v>231083360524615</v>
      </c>
      <c r="AH29" s="1"/>
      <c r="AI29" s="17">
        <v>45063</v>
      </c>
      <c r="AJ29" s="1"/>
      <c r="AK29" s="1">
        <v>1</v>
      </c>
      <c r="AL29" s="1"/>
      <c r="AM29" s="1" t="s">
        <v>92</v>
      </c>
      <c r="AN29" s="1">
        <v>1</v>
      </c>
      <c r="AO29" s="1">
        <v>20230630</v>
      </c>
      <c r="AP29" s="1">
        <v>20230622</v>
      </c>
      <c r="AQ29" s="16">
        <v>140500</v>
      </c>
      <c r="AR29" s="16">
        <v>0</v>
      </c>
      <c r="AS29" s="1"/>
      <c r="AT29" s="17">
        <v>45104</v>
      </c>
    </row>
    <row r="30" spans="1:46" x14ac:dyDescent="0.25">
      <c r="A30" s="1">
        <v>900149596</v>
      </c>
      <c r="B30" s="1" t="s">
        <v>11</v>
      </c>
      <c r="C30" s="1" t="s">
        <v>14</v>
      </c>
      <c r="D30" s="1">
        <v>59164</v>
      </c>
      <c r="E30" s="1" t="s">
        <v>14</v>
      </c>
      <c r="F30" s="1">
        <v>59164</v>
      </c>
      <c r="G30" s="1" t="s">
        <v>153</v>
      </c>
      <c r="H30" s="1" t="s">
        <v>154</v>
      </c>
      <c r="I30" s="17">
        <v>45063</v>
      </c>
      <c r="J30" s="16">
        <v>175000</v>
      </c>
      <c r="K30" s="16">
        <v>116100</v>
      </c>
      <c r="L30" s="1" t="s">
        <v>146</v>
      </c>
      <c r="M30" s="1" t="s">
        <v>156</v>
      </c>
      <c r="N30" s="1"/>
      <c r="O30" s="1"/>
      <c r="P30" s="1" t="s">
        <v>157</v>
      </c>
      <c r="Q30" s="1" t="s">
        <v>96</v>
      </c>
      <c r="R30" s="16">
        <v>123100</v>
      </c>
      <c r="S30" s="16">
        <v>0</v>
      </c>
      <c r="T30" s="16">
        <v>0</v>
      </c>
      <c r="U30" s="16">
        <v>0</v>
      </c>
      <c r="V30" s="16">
        <v>0</v>
      </c>
      <c r="W30" s="16"/>
      <c r="X30" s="16">
        <v>0</v>
      </c>
      <c r="Y30" s="1"/>
      <c r="Z30" s="16">
        <v>0</v>
      </c>
      <c r="AA30" s="16">
        <v>123100</v>
      </c>
      <c r="AB30" s="1"/>
      <c r="AC30" s="1"/>
      <c r="AD30" s="1"/>
      <c r="AE30" s="1"/>
      <c r="AF30" s="1"/>
      <c r="AG30" s="18">
        <v>231073360294972</v>
      </c>
      <c r="AH30" s="1"/>
      <c r="AI30" s="17">
        <v>45063</v>
      </c>
      <c r="AJ30" s="1"/>
      <c r="AK30" s="1">
        <v>1</v>
      </c>
      <c r="AL30" s="1"/>
      <c r="AM30" s="1" t="s">
        <v>92</v>
      </c>
      <c r="AN30" s="1">
        <v>1</v>
      </c>
      <c r="AO30" s="1">
        <v>20230630</v>
      </c>
      <c r="AP30" s="1">
        <v>20230622</v>
      </c>
      <c r="AQ30" s="16">
        <v>123100</v>
      </c>
      <c r="AR30" s="16">
        <v>0</v>
      </c>
      <c r="AS30" s="1"/>
      <c r="AT30" s="17">
        <v>45104</v>
      </c>
    </row>
  </sheetData>
  <autoFilter ref="A2:AT30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4"/>
  <sheetViews>
    <sheetView showGridLines="0" tabSelected="1" topLeftCell="A19" zoomScaleNormal="100" zoomScaleSheetLayoutView="100" workbookViewId="0">
      <selection activeCell="C42" sqref="C42"/>
    </sheetView>
  </sheetViews>
  <sheetFormatPr baseColWidth="10" defaultColWidth="11" defaultRowHeight="12.75" x14ac:dyDescent="0.2"/>
  <cols>
    <col min="1" max="1" width="1" style="19" customWidth="1"/>
    <col min="2" max="2" width="11" style="19"/>
    <col min="3" max="3" width="17.5703125" style="19" customWidth="1"/>
    <col min="4" max="4" width="11.5703125" style="19" customWidth="1"/>
    <col min="5" max="8" width="11" style="19"/>
    <col min="9" max="9" width="22.5703125" style="19" customWidth="1"/>
    <col min="10" max="10" width="14" style="19" customWidth="1"/>
    <col min="11" max="11" width="1.7109375" style="19" customWidth="1"/>
    <col min="12" max="12" width="11" style="19"/>
    <col min="13" max="13" width="23" style="19" customWidth="1"/>
    <col min="14" max="208" width="11" style="19"/>
    <col min="209" max="209" width="4.42578125" style="19" customWidth="1"/>
    <col min="210" max="210" width="11" style="19"/>
    <col min="211" max="211" width="17.5703125" style="19" customWidth="1"/>
    <col min="212" max="212" width="11.5703125" style="19" customWidth="1"/>
    <col min="213" max="216" width="11" style="19"/>
    <col min="217" max="217" width="22.5703125" style="19" customWidth="1"/>
    <col min="218" max="218" width="14" style="19" customWidth="1"/>
    <col min="219" max="219" width="1.7109375" style="19" customWidth="1"/>
    <col min="220" max="464" width="11" style="19"/>
    <col min="465" max="465" width="4.42578125" style="19" customWidth="1"/>
    <col min="466" max="466" width="11" style="19"/>
    <col min="467" max="467" width="17.5703125" style="19" customWidth="1"/>
    <col min="468" max="468" width="11.5703125" style="19" customWidth="1"/>
    <col min="469" max="472" width="11" style="19"/>
    <col min="473" max="473" width="22.5703125" style="19" customWidth="1"/>
    <col min="474" max="474" width="14" style="19" customWidth="1"/>
    <col min="475" max="475" width="1.7109375" style="19" customWidth="1"/>
    <col min="476" max="720" width="11" style="19"/>
    <col min="721" max="721" width="4.42578125" style="19" customWidth="1"/>
    <col min="722" max="722" width="11" style="19"/>
    <col min="723" max="723" width="17.5703125" style="19" customWidth="1"/>
    <col min="724" max="724" width="11.5703125" style="19" customWidth="1"/>
    <col min="725" max="728" width="11" style="19"/>
    <col min="729" max="729" width="22.5703125" style="19" customWidth="1"/>
    <col min="730" max="730" width="14" style="19" customWidth="1"/>
    <col min="731" max="731" width="1.7109375" style="19" customWidth="1"/>
    <col min="732" max="976" width="11" style="19"/>
    <col min="977" max="977" width="4.42578125" style="19" customWidth="1"/>
    <col min="978" max="978" width="11" style="19"/>
    <col min="979" max="979" width="17.5703125" style="19" customWidth="1"/>
    <col min="980" max="980" width="11.5703125" style="19" customWidth="1"/>
    <col min="981" max="984" width="11" style="19"/>
    <col min="985" max="985" width="22.5703125" style="19" customWidth="1"/>
    <col min="986" max="986" width="14" style="19" customWidth="1"/>
    <col min="987" max="987" width="1.7109375" style="19" customWidth="1"/>
    <col min="988" max="1232" width="11" style="19"/>
    <col min="1233" max="1233" width="4.42578125" style="19" customWidth="1"/>
    <col min="1234" max="1234" width="11" style="19"/>
    <col min="1235" max="1235" width="17.5703125" style="19" customWidth="1"/>
    <col min="1236" max="1236" width="11.5703125" style="19" customWidth="1"/>
    <col min="1237" max="1240" width="11" style="19"/>
    <col min="1241" max="1241" width="22.5703125" style="19" customWidth="1"/>
    <col min="1242" max="1242" width="14" style="19" customWidth="1"/>
    <col min="1243" max="1243" width="1.7109375" style="19" customWidth="1"/>
    <col min="1244" max="1488" width="11" style="19"/>
    <col min="1489" max="1489" width="4.42578125" style="19" customWidth="1"/>
    <col min="1490" max="1490" width="11" style="19"/>
    <col min="1491" max="1491" width="17.5703125" style="19" customWidth="1"/>
    <col min="1492" max="1492" width="11.5703125" style="19" customWidth="1"/>
    <col min="1493" max="1496" width="11" style="19"/>
    <col min="1497" max="1497" width="22.5703125" style="19" customWidth="1"/>
    <col min="1498" max="1498" width="14" style="19" customWidth="1"/>
    <col min="1499" max="1499" width="1.7109375" style="19" customWidth="1"/>
    <col min="1500" max="1744" width="11" style="19"/>
    <col min="1745" max="1745" width="4.42578125" style="19" customWidth="1"/>
    <col min="1746" max="1746" width="11" style="19"/>
    <col min="1747" max="1747" width="17.5703125" style="19" customWidth="1"/>
    <col min="1748" max="1748" width="11.5703125" style="19" customWidth="1"/>
    <col min="1749" max="1752" width="11" style="19"/>
    <col min="1753" max="1753" width="22.5703125" style="19" customWidth="1"/>
    <col min="1754" max="1754" width="14" style="19" customWidth="1"/>
    <col min="1755" max="1755" width="1.7109375" style="19" customWidth="1"/>
    <col min="1756" max="2000" width="11" style="19"/>
    <col min="2001" max="2001" width="4.42578125" style="19" customWidth="1"/>
    <col min="2002" max="2002" width="11" style="19"/>
    <col min="2003" max="2003" width="17.5703125" style="19" customWidth="1"/>
    <col min="2004" max="2004" width="11.5703125" style="19" customWidth="1"/>
    <col min="2005" max="2008" width="11" style="19"/>
    <col min="2009" max="2009" width="22.5703125" style="19" customWidth="1"/>
    <col min="2010" max="2010" width="14" style="19" customWidth="1"/>
    <col min="2011" max="2011" width="1.7109375" style="19" customWidth="1"/>
    <col min="2012" max="2256" width="11" style="19"/>
    <col min="2257" max="2257" width="4.42578125" style="19" customWidth="1"/>
    <col min="2258" max="2258" width="11" style="19"/>
    <col min="2259" max="2259" width="17.5703125" style="19" customWidth="1"/>
    <col min="2260" max="2260" width="11.5703125" style="19" customWidth="1"/>
    <col min="2261" max="2264" width="11" style="19"/>
    <col min="2265" max="2265" width="22.5703125" style="19" customWidth="1"/>
    <col min="2266" max="2266" width="14" style="19" customWidth="1"/>
    <col min="2267" max="2267" width="1.7109375" style="19" customWidth="1"/>
    <col min="2268" max="2512" width="11" style="19"/>
    <col min="2513" max="2513" width="4.42578125" style="19" customWidth="1"/>
    <col min="2514" max="2514" width="11" style="19"/>
    <col min="2515" max="2515" width="17.5703125" style="19" customWidth="1"/>
    <col min="2516" max="2516" width="11.5703125" style="19" customWidth="1"/>
    <col min="2517" max="2520" width="11" style="19"/>
    <col min="2521" max="2521" width="22.5703125" style="19" customWidth="1"/>
    <col min="2522" max="2522" width="14" style="19" customWidth="1"/>
    <col min="2523" max="2523" width="1.7109375" style="19" customWidth="1"/>
    <col min="2524" max="2768" width="11" style="19"/>
    <col min="2769" max="2769" width="4.42578125" style="19" customWidth="1"/>
    <col min="2770" max="2770" width="11" style="19"/>
    <col min="2771" max="2771" width="17.5703125" style="19" customWidth="1"/>
    <col min="2772" max="2772" width="11.5703125" style="19" customWidth="1"/>
    <col min="2773" max="2776" width="11" style="19"/>
    <col min="2777" max="2777" width="22.5703125" style="19" customWidth="1"/>
    <col min="2778" max="2778" width="14" style="19" customWidth="1"/>
    <col min="2779" max="2779" width="1.7109375" style="19" customWidth="1"/>
    <col min="2780" max="3024" width="11" style="19"/>
    <col min="3025" max="3025" width="4.42578125" style="19" customWidth="1"/>
    <col min="3026" max="3026" width="11" style="19"/>
    <col min="3027" max="3027" width="17.5703125" style="19" customWidth="1"/>
    <col min="3028" max="3028" width="11.5703125" style="19" customWidth="1"/>
    <col min="3029" max="3032" width="11" style="19"/>
    <col min="3033" max="3033" width="22.5703125" style="19" customWidth="1"/>
    <col min="3034" max="3034" width="14" style="19" customWidth="1"/>
    <col min="3035" max="3035" width="1.7109375" style="19" customWidth="1"/>
    <col min="3036" max="3280" width="11" style="19"/>
    <col min="3281" max="3281" width="4.42578125" style="19" customWidth="1"/>
    <col min="3282" max="3282" width="11" style="19"/>
    <col min="3283" max="3283" width="17.5703125" style="19" customWidth="1"/>
    <col min="3284" max="3284" width="11.5703125" style="19" customWidth="1"/>
    <col min="3285" max="3288" width="11" style="19"/>
    <col min="3289" max="3289" width="22.5703125" style="19" customWidth="1"/>
    <col min="3290" max="3290" width="14" style="19" customWidth="1"/>
    <col min="3291" max="3291" width="1.7109375" style="19" customWidth="1"/>
    <col min="3292" max="3536" width="11" style="19"/>
    <col min="3537" max="3537" width="4.42578125" style="19" customWidth="1"/>
    <col min="3538" max="3538" width="11" style="19"/>
    <col min="3539" max="3539" width="17.5703125" style="19" customWidth="1"/>
    <col min="3540" max="3540" width="11.5703125" style="19" customWidth="1"/>
    <col min="3541" max="3544" width="11" style="19"/>
    <col min="3545" max="3545" width="22.5703125" style="19" customWidth="1"/>
    <col min="3546" max="3546" width="14" style="19" customWidth="1"/>
    <col min="3547" max="3547" width="1.7109375" style="19" customWidth="1"/>
    <col min="3548" max="3792" width="11" style="19"/>
    <col min="3793" max="3793" width="4.42578125" style="19" customWidth="1"/>
    <col min="3794" max="3794" width="11" style="19"/>
    <col min="3795" max="3795" width="17.5703125" style="19" customWidth="1"/>
    <col min="3796" max="3796" width="11.5703125" style="19" customWidth="1"/>
    <col min="3797" max="3800" width="11" style="19"/>
    <col min="3801" max="3801" width="22.5703125" style="19" customWidth="1"/>
    <col min="3802" max="3802" width="14" style="19" customWidth="1"/>
    <col min="3803" max="3803" width="1.7109375" style="19" customWidth="1"/>
    <col min="3804" max="4048" width="11" style="19"/>
    <col min="4049" max="4049" width="4.42578125" style="19" customWidth="1"/>
    <col min="4050" max="4050" width="11" style="19"/>
    <col min="4051" max="4051" width="17.5703125" style="19" customWidth="1"/>
    <col min="4052" max="4052" width="11.5703125" style="19" customWidth="1"/>
    <col min="4053" max="4056" width="11" style="19"/>
    <col min="4057" max="4057" width="22.5703125" style="19" customWidth="1"/>
    <col min="4058" max="4058" width="14" style="19" customWidth="1"/>
    <col min="4059" max="4059" width="1.7109375" style="19" customWidth="1"/>
    <col min="4060" max="4304" width="11" style="19"/>
    <col min="4305" max="4305" width="4.42578125" style="19" customWidth="1"/>
    <col min="4306" max="4306" width="11" style="19"/>
    <col min="4307" max="4307" width="17.5703125" style="19" customWidth="1"/>
    <col min="4308" max="4308" width="11.5703125" style="19" customWidth="1"/>
    <col min="4309" max="4312" width="11" style="19"/>
    <col min="4313" max="4313" width="22.5703125" style="19" customWidth="1"/>
    <col min="4314" max="4314" width="14" style="19" customWidth="1"/>
    <col min="4315" max="4315" width="1.7109375" style="19" customWidth="1"/>
    <col min="4316" max="4560" width="11" style="19"/>
    <col min="4561" max="4561" width="4.42578125" style="19" customWidth="1"/>
    <col min="4562" max="4562" width="11" style="19"/>
    <col min="4563" max="4563" width="17.5703125" style="19" customWidth="1"/>
    <col min="4564" max="4564" width="11.5703125" style="19" customWidth="1"/>
    <col min="4565" max="4568" width="11" style="19"/>
    <col min="4569" max="4569" width="22.5703125" style="19" customWidth="1"/>
    <col min="4570" max="4570" width="14" style="19" customWidth="1"/>
    <col min="4571" max="4571" width="1.7109375" style="19" customWidth="1"/>
    <col min="4572" max="4816" width="11" style="19"/>
    <col min="4817" max="4817" width="4.42578125" style="19" customWidth="1"/>
    <col min="4818" max="4818" width="11" style="19"/>
    <col min="4819" max="4819" width="17.5703125" style="19" customWidth="1"/>
    <col min="4820" max="4820" width="11.5703125" style="19" customWidth="1"/>
    <col min="4821" max="4824" width="11" style="19"/>
    <col min="4825" max="4825" width="22.5703125" style="19" customWidth="1"/>
    <col min="4826" max="4826" width="14" style="19" customWidth="1"/>
    <col min="4827" max="4827" width="1.7109375" style="19" customWidth="1"/>
    <col min="4828" max="5072" width="11" style="19"/>
    <col min="5073" max="5073" width="4.42578125" style="19" customWidth="1"/>
    <col min="5074" max="5074" width="11" style="19"/>
    <col min="5075" max="5075" width="17.5703125" style="19" customWidth="1"/>
    <col min="5076" max="5076" width="11.5703125" style="19" customWidth="1"/>
    <col min="5077" max="5080" width="11" style="19"/>
    <col min="5081" max="5081" width="22.5703125" style="19" customWidth="1"/>
    <col min="5082" max="5082" width="14" style="19" customWidth="1"/>
    <col min="5083" max="5083" width="1.7109375" style="19" customWidth="1"/>
    <col min="5084" max="5328" width="11" style="19"/>
    <col min="5329" max="5329" width="4.42578125" style="19" customWidth="1"/>
    <col min="5330" max="5330" width="11" style="19"/>
    <col min="5331" max="5331" width="17.5703125" style="19" customWidth="1"/>
    <col min="5332" max="5332" width="11.5703125" style="19" customWidth="1"/>
    <col min="5333" max="5336" width="11" style="19"/>
    <col min="5337" max="5337" width="22.5703125" style="19" customWidth="1"/>
    <col min="5338" max="5338" width="14" style="19" customWidth="1"/>
    <col min="5339" max="5339" width="1.7109375" style="19" customWidth="1"/>
    <col min="5340" max="5584" width="11" style="19"/>
    <col min="5585" max="5585" width="4.42578125" style="19" customWidth="1"/>
    <col min="5586" max="5586" width="11" style="19"/>
    <col min="5587" max="5587" width="17.5703125" style="19" customWidth="1"/>
    <col min="5588" max="5588" width="11.5703125" style="19" customWidth="1"/>
    <col min="5589" max="5592" width="11" style="19"/>
    <col min="5593" max="5593" width="22.5703125" style="19" customWidth="1"/>
    <col min="5594" max="5594" width="14" style="19" customWidth="1"/>
    <col min="5595" max="5595" width="1.7109375" style="19" customWidth="1"/>
    <col min="5596" max="5840" width="11" style="19"/>
    <col min="5841" max="5841" width="4.42578125" style="19" customWidth="1"/>
    <col min="5842" max="5842" width="11" style="19"/>
    <col min="5843" max="5843" width="17.5703125" style="19" customWidth="1"/>
    <col min="5844" max="5844" width="11.5703125" style="19" customWidth="1"/>
    <col min="5845" max="5848" width="11" style="19"/>
    <col min="5849" max="5849" width="22.5703125" style="19" customWidth="1"/>
    <col min="5850" max="5850" width="14" style="19" customWidth="1"/>
    <col min="5851" max="5851" width="1.7109375" style="19" customWidth="1"/>
    <col min="5852" max="6096" width="11" style="19"/>
    <col min="6097" max="6097" width="4.42578125" style="19" customWidth="1"/>
    <col min="6098" max="6098" width="11" style="19"/>
    <col min="6099" max="6099" width="17.5703125" style="19" customWidth="1"/>
    <col min="6100" max="6100" width="11.5703125" style="19" customWidth="1"/>
    <col min="6101" max="6104" width="11" style="19"/>
    <col min="6105" max="6105" width="22.5703125" style="19" customWidth="1"/>
    <col min="6106" max="6106" width="14" style="19" customWidth="1"/>
    <col min="6107" max="6107" width="1.7109375" style="19" customWidth="1"/>
    <col min="6108" max="6352" width="11" style="19"/>
    <col min="6353" max="6353" width="4.42578125" style="19" customWidth="1"/>
    <col min="6354" max="6354" width="11" style="19"/>
    <col min="6355" max="6355" width="17.5703125" style="19" customWidth="1"/>
    <col min="6356" max="6356" width="11.5703125" style="19" customWidth="1"/>
    <col min="6357" max="6360" width="11" style="19"/>
    <col min="6361" max="6361" width="22.5703125" style="19" customWidth="1"/>
    <col min="6362" max="6362" width="14" style="19" customWidth="1"/>
    <col min="6363" max="6363" width="1.7109375" style="19" customWidth="1"/>
    <col min="6364" max="6608" width="11" style="19"/>
    <col min="6609" max="6609" width="4.42578125" style="19" customWidth="1"/>
    <col min="6610" max="6610" width="11" style="19"/>
    <col min="6611" max="6611" width="17.5703125" style="19" customWidth="1"/>
    <col min="6612" max="6612" width="11.5703125" style="19" customWidth="1"/>
    <col min="6613" max="6616" width="11" style="19"/>
    <col min="6617" max="6617" width="22.5703125" style="19" customWidth="1"/>
    <col min="6618" max="6618" width="14" style="19" customWidth="1"/>
    <col min="6619" max="6619" width="1.7109375" style="19" customWidth="1"/>
    <col min="6620" max="6864" width="11" style="19"/>
    <col min="6865" max="6865" width="4.42578125" style="19" customWidth="1"/>
    <col min="6866" max="6866" width="11" style="19"/>
    <col min="6867" max="6867" width="17.5703125" style="19" customWidth="1"/>
    <col min="6868" max="6868" width="11.5703125" style="19" customWidth="1"/>
    <col min="6869" max="6872" width="11" style="19"/>
    <col min="6873" max="6873" width="22.5703125" style="19" customWidth="1"/>
    <col min="6874" max="6874" width="14" style="19" customWidth="1"/>
    <col min="6875" max="6875" width="1.7109375" style="19" customWidth="1"/>
    <col min="6876" max="7120" width="11" style="19"/>
    <col min="7121" max="7121" width="4.42578125" style="19" customWidth="1"/>
    <col min="7122" max="7122" width="11" style="19"/>
    <col min="7123" max="7123" width="17.5703125" style="19" customWidth="1"/>
    <col min="7124" max="7124" width="11.5703125" style="19" customWidth="1"/>
    <col min="7125" max="7128" width="11" style="19"/>
    <col min="7129" max="7129" width="22.5703125" style="19" customWidth="1"/>
    <col min="7130" max="7130" width="14" style="19" customWidth="1"/>
    <col min="7131" max="7131" width="1.7109375" style="19" customWidth="1"/>
    <col min="7132" max="7376" width="11" style="19"/>
    <col min="7377" max="7377" width="4.42578125" style="19" customWidth="1"/>
    <col min="7378" max="7378" width="11" style="19"/>
    <col min="7379" max="7379" width="17.5703125" style="19" customWidth="1"/>
    <col min="7380" max="7380" width="11.5703125" style="19" customWidth="1"/>
    <col min="7381" max="7384" width="11" style="19"/>
    <col min="7385" max="7385" width="22.5703125" style="19" customWidth="1"/>
    <col min="7386" max="7386" width="14" style="19" customWidth="1"/>
    <col min="7387" max="7387" width="1.7109375" style="19" customWidth="1"/>
    <col min="7388" max="7632" width="11" style="19"/>
    <col min="7633" max="7633" width="4.42578125" style="19" customWidth="1"/>
    <col min="7634" max="7634" width="11" style="19"/>
    <col min="7635" max="7635" width="17.5703125" style="19" customWidth="1"/>
    <col min="7636" max="7636" width="11.5703125" style="19" customWidth="1"/>
    <col min="7637" max="7640" width="11" style="19"/>
    <col min="7641" max="7641" width="22.5703125" style="19" customWidth="1"/>
    <col min="7642" max="7642" width="14" style="19" customWidth="1"/>
    <col min="7643" max="7643" width="1.7109375" style="19" customWidth="1"/>
    <col min="7644" max="7888" width="11" style="19"/>
    <col min="7889" max="7889" width="4.42578125" style="19" customWidth="1"/>
    <col min="7890" max="7890" width="11" style="19"/>
    <col min="7891" max="7891" width="17.5703125" style="19" customWidth="1"/>
    <col min="7892" max="7892" width="11.5703125" style="19" customWidth="1"/>
    <col min="7893" max="7896" width="11" style="19"/>
    <col min="7897" max="7897" width="22.5703125" style="19" customWidth="1"/>
    <col min="7898" max="7898" width="14" style="19" customWidth="1"/>
    <col min="7899" max="7899" width="1.7109375" style="19" customWidth="1"/>
    <col min="7900" max="8144" width="11" style="19"/>
    <col min="8145" max="8145" width="4.42578125" style="19" customWidth="1"/>
    <col min="8146" max="8146" width="11" style="19"/>
    <col min="8147" max="8147" width="17.5703125" style="19" customWidth="1"/>
    <col min="8148" max="8148" width="11.5703125" style="19" customWidth="1"/>
    <col min="8149" max="8152" width="11" style="19"/>
    <col min="8153" max="8153" width="22.5703125" style="19" customWidth="1"/>
    <col min="8154" max="8154" width="14" style="19" customWidth="1"/>
    <col min="8155" max="8155" width="1.7109375" style="19" customWidth="1"/>
    <col min="8156" max="8400" width="11" style="19"/>
    <col min="8401" max="8401" width="4.42578125" style="19" customWidth="1"/>
    <col min="8402" max="8402" width="11" style="19"/>
    <col min="8403" max="8403" width="17.5703125" style="19" customWidth="1"/>
    <col min="8404" max="8404" width="11.5703125" style="19" customWidth="1"/>
    <col min="8405" max="8408" width="11" style="19"/>
    <col min="8409" max="8409" width="22.5703125" style="19" customWidth="1"/>
    <col min="8410" max="8410" width="14" style="19" customWidth="1"/>
    <col min="8411" max="8411" width="1.7109375" style="19" customWidth="1"/>
    <col min="8412" max="8656" width="11" style="19"/>
    <col min="8657" max="8657" width="4.42578125" style="19" customWidth="1"/>
    <col min="8658" max="8658" width="11" style="19"/>
    <col min="8659" max="8659" width="17.5703125" style="19" customWidth="1"/>
    <col min="8660" max="8660" width="11.5703125" style="19" customWidth="1"/>
    <col min="8661" max="8664" width="11" style="19"/>
    <col min="8665" max="8665" width="22.5703125" style="19" customWidth="1"/>
    <col min="8666" max="8666" width="14" style="19" customWidth="1"/>
    <col min="8667" max="8667" width="1.7109375" style="19" customWidth="1"/>
    <col min="8668" max="8912" width="11" style="19"/>
    <col min="8913" max="8913" width="4.42578125" style="19" customWidth="1"/>
    <col min="8914" max="8914" width="11" style="19"/>
    <col min="8915" max="8915" width="17.5703125" style="19" customWidth="1"/>
    <col min="8916" max="8916" width="11.5703125" style="19" customWidth="1"/>
    <col min="8917" max="8920" width="11" style="19"/>
    <col min="8921" max="8921" width="22.5703125" style="19" customWidth="1"/>
    <col min="8922" max="8922" width="14" style="19" customWidth="1"/>
    <col min="8923" max="8923" width="1.7109375" style="19" customWidth="1"/>
    <col min="8924" max="9168" width="11" style="19"/>
    <col min="9169" max="9169" width="4.42578125" style="19" customWidth="1"/>
    <col min="9170" max="9170" width="11" style="19"/>
    <col min="9171" max="9171" width="17.5703125" style="19" customWidth="1"/>
    <col min="9172" max="9172" width="11.5703125" style="19" customWidth="1"/>
    <col min="9173" max="9176" width="11" style="19"/>
    <col min="9177" max="9177" width="22.5703125" style="19" customWidth="1"/>
    <col min="9178" max="9178" width="14" style="19" customWidth="1"/>
    <col min="9179" max="9179" width="1.7109375" style="19" customWidth="1"/>
    <col min="9180" max="9424" width="11" style="19"/>
    <col min="9425" max="9425" width="4.42578125" style="19" customWidth="1"/>
    <col min="9426" max="9426" width="11" style="19"/>
    <col min="9427" max="9427" width="17.5703125" style="19" customWidth="1"/>
    <col min="9428" max="9428" width="11.5703125" style="19" customWidth="1"/>
    <col min="9429" max="9432" width="11" style="19"/>
    <col min="9433" max="9433" width="22.5703125" style="19" customWidth="1"/>
    <col min="9434" max="9434" width="14" style="19" customWidth="1"/>
    <col min="9435" max="9435" width="1.7109375" style="19" customWidth="1"/>
    <col min="9436" max="9680" width="11" style="19"/>
    <col min="9681" max="9681" width="4.42578125" style="19" customWidth="1"/>
    <col min="9682" max="9682" width="11" style="19"/>
    <col min="9683" max="9683" width="17.5703125" style="19" customWidth="1"/>
    <col min="9684" max="9684" width="11.5703125" style="19" customWidth="1"/>
    <col min="9685" max="9688" width="11" style="19"/>
    <col min="9689" max="9689" width="22.5703125" style="19" customWidth="1"/>
    <col min="9690" max="9690" width="14" style="19" customWidth="1"/>
    <col min="9691" max="9691" width="1.7109375" style="19" customWidth="1"/>
    <col min="9692" max="9936" width="11" style="19"/>
    <col min="9937" max="9937" width="4.42578125" style="19" customWidth="1"/>
    <col min="9938" max="9938" width="11" style="19"/>
    <col min="9939" max="9939" width="17.5703125" style="19" customWidth="1"/>
    <col min="9940" max="9940" width="11.5703125" style="19" customWidth="1"/>
    <col min="9941" max="9944" width="11" style="19"/>
    <col min="9945" max="9945" width="22.5703125" style="19" customWidth="1"/>
    <col min="9946" max="9946" width="14" style="19" customWidth="1"/>
    <col min="9947" max="9947" width="1.7109375" style="19" customWidth="1"/>
    <col min="9948" max="10192" width="11" style="19"/>
    <col min="10193" max="10193" width="4.42578125" style="19" customWidth="1"/>
    <col min="10194" max="10194" width="11" style="19"/>
    <col min="10195" max="10195" width="17.5703125" style="19" customWidth="1"/>
    <col min="10196" max="10196" width="11.5703125" style="19" customWidth="1"/>
    <col min="10197" max="10200" width="11" style="19"/>
    <col min="10201" max="10201" width="22.5703125" style="19" customWidth="1"/>
    <col min="10202" max="10202" width="14" style="19" customWidth="1"/>
    <col min="10203" max="10203" width="1.7109375" style="19" customWidth="1"/>
    <col min="10204" max="10448" width="11" style="19"/>
    <col min="10449" max="10449" width="4.42578125" style="19" customWidth="1"/>
    <col min="10450" max="10450" width="11" style="19"/>
    <col min="10451" max="10451" width="17.5703125" style="19" customWidth="1"/>
    <col min="10452" max="10452" width="11.5703125" style="19" customWidth="1"/>
    <col min="10453" max="10456" width="11" style="19"/>
    <col min="10457" max="10457" width="22.5703125" style="19" customWidth="1"/>
    <col min="10458" max="10458" width="14" style="19" customWidth="1"/>
    <col min="10459" max="10459" width="1.7109375" style="19" customWidth="1"/>
    <col min="10460" max="10704" width="11" style="19"/>
    <col min="10705" max="10705" width="4.42578125" style="19" customWidth="1"/>
    <col min="10706" max="10706" width="11" style="19"/>
    <col min="10707" max="10707" width="17.5703125" style="19" customWidth="1"/>
    <col min="10708" max="10708" width="11.5703125" style="19" customWidth="1"/>
    <col min="10709" max="10712" width="11" style="19"/>
    <col min="10713" max="10713" width="22.5703125" style="19" customWidth="1"/>
    <col min="10714" max="10714" width="14" style="19" customWidth="1"/>
    <col min="10715" max="10715" width="1.7109375" style="19" customWidth="1"/>
    <col min="10716" max="10960" width="11" style="19"/>
    <col min="10961" max="10961" width="4.42578125" style="19" customWidth="1"/>
    <col min="10962" max="10962" width="11" style="19"/>
    <col min="10963" max="10963" width="17.5703125" style="19" customWidth="1"/>
    <col min="10964" max="10964" width="11.5703125" style="19" customWidth="1"/>
    <col min="10965" max="10968" width="11" style="19"/>
    <col min="10969" max="10969" width="22.5703125" style="19" customWidth="1"/>
    <col min="10970" max="10970" width="14" style="19" customWidth="1"/>
    <col min="10971" max="10971" width="1.7109375" style="19" customWidth="1"/>
    <col min="10972" max="11216" width="11" style="19"/>
    <col min="11217" max="11217" width="4.42578125" style="19" customWidth="1"/>
    <col min="11218" max="11218" width="11" style="19"/>
    <col min="11219" max="11219" width="17.5703125" style="19" customWidth="1"/>
    <col min="11220" max="11220" width="11.5703125" style="19" customWidth="1"/>
    <col min="11221" max="11224" width="11" style="19"/>
    <col min="11225" max="11225" width="22.5703125" style="19" customWidth="1"/>
    <col min="11226" max="11226" width="14" style="19" customWidth="1"/>
    <col min="11227" max="11227" width="1.7109375" style="19" customWidth="1"/>
    <col min="11228" max="11472" width="11" style="19"/>
    <col min="11473" max="11473" width="4.42578125" style="19" customWidth="1"/>
    <col min="11474" max="11474" width="11" style="19"/>
    <col min="11475" max="11475" width="17.5703125" style="19" customWidth="1"/>
    <col min="11476" max="11476" width="11.5703125" style="19" customWidth="1"/>
    <col min="11477" max="11480" width="11" style="19"/>
    <col min="11481" max="11481" width="22.5703125" style="19" customWidth="1"/>
    <col min="11482" max="11482" width="14" style="19" customWidth="1"/>
    <col min="11483" max="11483" width="1.7109375" style="19" customWidth="1"/>
    <col min="11484" max="11728" width="11" style="19"/>
    <col min="11729" max="11729" width="4.42578125" style="19" customWidth="1"/>
    <col min="11730" max="11730" width="11" style="19"/>
    <col min="11731" max="11731" width="17.5703125" style="19" customWidth="1"/>
    <col min="11732" max="11732" width="11.5703125" style="19" customWidth="1"/>
    <col min="11733" max="11736" width="11" style="19"/>
    <col min="11737" max="11737" width="22.5703125" style="19" customWidth="1"/>
    <col min="11738" max="11738" width="14" style="19" customWidth="1"/>
    <col min="11739" max="11739" width="1.7109375" style="19" customWidth="1"/>
    <col min="11740" max="11984" width="11" style="19"/>
    <col min="11985" max="11985" width="4.42578125" style="19" customWidth="1"/>
    <col min="11986" max="11986" width="11" style="19"/>
    <col min="11987" max="11987" width="17.5703125" style="19" customWidth="1"/>
    <col min="11988" max="11988" width="11.5703125" style="19" customWidth="1"/>
    <col min="11989" max="11992" width="11" style="19"/>
    <col min="11993" max="11993" width="22.5703125" style="19" customWidth="1"/>
    <col min="11994" max="11994" width="14" style="19" customWidth="1"/>
    <col min="11995" max="11995" width="1.7109375" style="19" customWidth="1"/>
    <col min="11996" max="12240" width="11" style="19"/>
    <col min="12241" max="12241" width="4.42578125" style="19" customWidth="1"/>
    <col min="12242" max="12242" width="11" style="19"/>
    <col min="12243" max="12243" width="17.5703125" style="19" customWidth="1"/>
    <col min="12244" max="12244" width="11.5703125" style="19" customWidth="1"/>
    <col min="12245" max="12248" width="11" style="19"/>
    <col min="12249" max="12249" width="22.5703125" style="19" customWidth="1"/>
    <col min="12250" max="12250" width="14" style="19" customWidth="1"/>
    <col min="12251" max="12251" width="1.7109375" style="19" customWidth="1"/>
    <col min="12252" max="12496" width="11" style="19"/>
    <col min="12497" max="12497" width="4.42578125" style="19" customWidth="1"/>
    <col min="12498" max="12498" width="11" style="19"/>
    <col min="12499" max="12499" width="17.5703125" style="19" customWidth="1"/>
    <col min="12500" max="12500" width="11.5703125" style="19" customWidth="1"/>
    <col min="12501" max="12504" width="11" style="19"/>
    <col min="12505" max="12505" width="22.5703125" style="19" customWidth="1"/>
    <col min="12506" max="12506" width="14" style="19" customWidth="1"/>
    <col min="12507" max="12507" width="1.7109375" style="19" customWidth="1"/>
    <col min="12508" max="12752" width="11" style="19"/>
    <col min="12753" max="12753" width="4.42578125" style="19" customWidth="1"/>
    <col min="12754" max="12754" width="11" style="19"/>
    <col min="12755" max="12755" width="17.5703125" style="19" customWidth="1"/>
    <col min="12756" max="12756" width="11.5703125" style="19" customWidth="1"/>
    <col min="12757" max="12760" width="11" style="19"/>
    <col min="12761" max="12761" width="22.5703125" style="19" customWidth="1"/>
    <col min="12762" max="12762" width="14" style="19" customWidth="1"/>
    <col min="12763" max="12763" width="1.7109375" style="19" customWidth="1"/>
    <col min="12764" max="13008" width="11" style="19"/>
    <col min="13009" max="13009" width="4.42578125" style="19" customWidth="1"/>
    <col min="13010" max="13010" width="11" style="19"/>
    <col min="13011" max="13011" width="17.5703125" style="19" customWidth="1"/>
    <col min="13012" max="13012" width="11.5703125" style="19" customWidth="1"/>
    <col min="13013" max="13016" width="11" style="19"/>
    <col min="13017" max="13017" width="22.5703125" style="19" customWidth="1"/>
    <col min="13018" max="13018" width="14" style="19" customWidth="1"/>
    <col min="13019" max="13019" width="1.7109375" style="19" customWidth="1"/>
    <col min="13020" max="13264" width="11" style="19"/>
    <col min="13265" max="13265" width="4.42578125" style="19" customWidth="1"/>
    <col min="13266" max="13266" width="11" style="19"/>
    <col min="13267" max="13267" width="17.5703125" style="19" customWidth="1"/>
    <col min="13268" max="13268" width="11.5703125" style="19" customWidth="1"/>
    <col min="13269" max="13272" width="11" style="19"/>
    <col min="13273" max="13273" width="22.5703125" style="19" customWidth="1"/>
    <col min="13274" max="13274" width="14" style="19" customWidth="1"/>
    <col min="13275" max="13275" width="1.7109375" style="19" customWidth="1"/>
    <col min="13276" max="13520" width="11" style="19"/>
    <col min="13521" max="13521" width="4.42578125" style="19" customWidth="1"/>
    <col min="13522" max="13522" width="11" style="19"/>
    <col min="13523" max="13523" width="17.5703125" style="19" customWidth="1"/>
    <col min="13524" max="13524" width="11.5703125" style="19" customWidth="1"/>
    <col min="13525" max="13528" width="11" style="19"/>
    <col min="13529" max="13529" width="22.5703125" style="19" customWidth="1"/>
    <col min="13530" max="13530" width="14" style="19" customWidth="1"/>
    <col min="13531" max="13531" width="1.7109375" style="19" customWidth="1"/>
    <col min="13532" max="13776" width="11" style="19"/>
    <col min="13777" max="13777" width="4.42578125" style="19" customWidth="1"/>
    <col min="13778" max="13778" width="11" style="19"/>
    <col min="13779" max="13779" width="17.5703125" style="19" customWidth="1"/>
    <col min="13780" max="13780" width="11.5703125" style="19" customWidth="1"/>
    <col min="13781" max="13784" width="11" style="19"/>
    <col min="13785" max="13785" width="22.5703125" style="19" customWidth="1"/>
    <col min="13786" max="13786" width="14" style="19" customWidth="1"/>
    <col min="13787" max="13787" width="1.7109375" style="19" customWidth="1"/>
    <col min="13788" max="14032" width="11" style="19"/>
    <col min="14033" max="14033" width="4.42578125" style="19" customWidth="1"/>
    <col min="14034" max="14034" width="11" style="19"/>
    <col min="14035" max="14035" width="17.5703125" style="19" customWidth="1"/>
    <col min="14036" max="14036" width="11.5703125" style="19" customWidth="1"/>
    <col min="14037" max="14040" width="11" style="19"/>
    <col min="14041" max="14041" width="22.5703125" style="19" customWidth="1"/>
    <col min="14042" max="14042" width="14" style="19" customWidth="1"/>
    <col min="14043" max="14043" width="1.7109375" style="19" customWidth="1"/>
    <col min="14044" max="14288" width="11" style="19"/>
    <col min="14289" max="14289" width="4.42578125" style="19" customWidth="1"/>
    <col min="14290" max="14290" width="11" style="19"/>
    <col min="14291" max="14291" width="17.5703125" style="19" customWidth="1"/>
    <col min="14292" max="14292" width="11.5703125" style="19" customWidth="1"/>
    <col min="14293" max="14296" width="11" style="19"/>
    <col min="14297" max="14297" width="22.5703125" style="19" customWidth="1"/>
    <col min="14298" max="14298" width="14" style="19" customWidth="1"/>
    <col min="14299" max="14299" width="1.7109375" style="19" customWidth="1"/>
    <col min="14300" max="14544" width="11" style="19"/>
    <col min="14545" max="14545" width="4.42578125" style="19" customWidth="1"/>
    <col min="14546" max="14546" width="11" style="19"/>
    <col min="14547" max="14547" width="17.5703125" style="19" customWidth="1"/>
    <col min="14548" max="14548" width="11.5703125" style="19" customWidth="1"/>
    <col min="14549" max="14552" width="11" style="19"/>
    <col min="14553" max="14553" width="22.5703125" style="19" customWidth="1"/>
    <col min="14554" max="14554" width="14" style="19" customWidth="1"/>
    <col min="14555" max="14555" width="1.7109375" style="19" customWidth="1"/>
    <col min="14556" max="14800" width="11" style="19"/>
    <col min="14801" max="14801" width="4.42578125" style="19" customWidth="1"/>
    <col min="14802" max="14802" width="11" style="19"/>
    <col min="14803" max="14803" width="17.5703125" style="19" customWidth="1"/>
    <col min="14804" max="14804" width="11.5703125" style="19" customWidth="1"/>
    <col min="14805" max="14808" width="11" style="19"/>
    <col min="14809" max="14809" width="22.5703125" style="19" customWidth="1"/>
    <col min="14810" max="14810" width="14" style="19" customWidth="1"/>
    <col min="14811" max="14811" width="1.7109375" style="19" customWidth="1"/>
    <col min="14812" max="15056" width="11" style="19"/>
    <col min="15057" max="15057" width="4.42578125" style="19" customWidth="1"/>
    <col min="15058" max="15058" width="11" style="19"/>
    <col min="15059" max="15059" width="17.5703125" style="19" customWidth="1"/>
    <col min="15060" max="15060" width="11.5703125" style="19" customWidth="1"/>
    <col min="15061" max="15064" width="11" style="19"/>
    <col min="15065" max="15065" width="22.5703125" style="19" customWidth="1"/>
    <col min="15066" max="15066" width="14" style="19" customWidth="1"/>
    <col min="15067" max="15067" width="1.7109375" style="19" customWidth="1"/>
    <col min="15068" max="15312" width="11" style="19"/>
    <col min="15313" max="15313" width="4.42578125" style="19" customWidth="1"/>
    <col min="15314" max="15314" width="11" style="19"/>
    <col min="15315" max="15315" width="17.5703125" style="19" customWidth="1"/>
    <col min="15316" max="15316" width="11.5703125" style="19" customWidth="1"/>
    <col min="15317" max="15320" width="11" style="19"/>
    <col min="15321" max="15321" width="22.5703125" style="19" customWidth="1"/>
    <col min="15322" max="15322" width="14" style="19" customWidth="1"/>
    <col min="15323" max="15323" width="1.7109375" style="19" customWidth="1"/>
    <col min="15324" max="15568" width="11" style="19"/>
    <col min="15569" max="15569" width="4.42578125" style="19" customWidth="1"/>
    <col min="15570" max="15570" width="11" style="19"/>
    <col min="15571" max="15571" width="17.5703125" style="19" customWidth="1"/>
    <col min="15572" max="15572" width="11.5703125" style="19" customWidth="1"/>
    <col min="15573" max="15576" width="11" style="19"/>
    <col min="15577" max="15577" width="22.5703125" style="19" customWidth="1"/>
    <col min="15578" max="15578" width="14" style="19" customWidth="1"/>
    <col min="15579" max="15579" width="1.7109375" style="19" customWidth="1"/>
    <col min="15580" max="15824" width="11" style="19"/>
    <col min="15825" max="15825" width="4.42578125" style="19" customWidth="1"/>
    <col min="15826" max="15826" width="11" style="19"/>
    <col min="15827" max="15827" width="17.5703125" style="19" customWidth="1"/>
    <col min="15828" max="15828" width="11.5703125" style="19" customWidth="1"/>
    <col min="15829" max="15832" width="11" style="19"/>
    <col min="15833" max="15833" width="22.5703125" style="19" customWidth="1"/>
    <col min="15834" max="15834" width="14" style="19" customWidth="1"/>
    <col min="15835" max="15835" width="1.7109375" style="19" customWidth="1"/>
    <col min="15836" max="16080" width="11" style="19"/>
    <col min="16081" max="16081" width="4.42578125" style="19" customWidth="1"/>
    <col min="16082" max="16082" width="11" style="19"/>
    <col min="16083" max="16083" width="17.5703125" style="19" customWidth="1"/>
    <col min="16084" max="16084" width="11.5703125" style="19" customWidth="1"/>
    <col min="16085" max="16088" width="11" style="19"/>
    <col min="16089" max="16089" width="22.5703125" style="19" customWidth="1"/>
    <col min="16090" max="16090" width="14" style="19" customWidth="1"/>
    <col min="16091" max="16091" width="1.7109375" style="19" customWidth="1"/>
    <col min="16092" max="16384" width="11" style="19"/>
  </cols>
  <sheetData>
    <row r="1" spans="2:10" ht="6" customHeight="1" thickBot="1" x14ac:dyDescent="0.25"/>
    <row r="2" spans="2:10" ht="19.5" customHeight="1" x14ac:dyDescent="0.2">
      <c r="B2" s="20"/>
      <c r="C2" s="21"/>
      <c r="D2" s="22" t="s">
        <v>159</v>
      </c>
      <c r="E2" s="23"/>
      <c r="F2" s="23"/>
      <c r="G2" s="23"/>
      <c r="H2" s="23"/>
      <c r="I2" s="24"/>
      <c r="J2" s="25" t="s">
        <v>160</v>
      </c>
    </row>
    <row r="3" spans="2:10" ht="13.5" thickBot="1" x14ac:dyDescent="0.25">
      <c r="B3" s="26"/>
      <c r="C3" s="27"/>
      <c r="D3" s="28"/>
      <c r="E3" s="29"/>
      <c r="F3" s="29"/>
      <c r="G3" s="29"/>
      <c r="H3" s="29"/>
      <c r="I3" s="30"/>
      <c r="J3" s="31"/>
    </row>
    <row r="4" spans="2:10" x14ac:dyDescent="0.2">
      <c r="B4" s="26"/>
      <c r="C4" s="27"/>
      <c r="D4" s="22" t="s">
        <v>161</v>
      </c>
      <c r="E4" s="23"/>
      <c r="F4" s="23"/>
      <c r="G4" s="23"/>
      <c r="H4" s="23"/>
      <c r="I4" s="24"/>
      <c r="J4" s="25" t="s">
        <v>162</v>
      </c>
    </row>
    <row r="5" spans="2:10" x14ac:dyDescent="0.2">
      <c r="B5" s="26"/>
      <c r="C5" s="27"/>
      <c r="D5" s="32"/>
      <c r="E5" s="33"/>
      <c r="F5" s="33"/>
      <c r="G5" s="33"/>
      <c r="H5" s="33"/>
      <c r="I5" s="34"/>
      <c r="J5" s="35"/>
    </row>
    <row r="6" spans="2:10" ht="13.5" thickBot="1" x14ac:dyDescent="0.25">
      <c r="B6" s="36"/>
      <c r="C6" s="37"/>
      <c r="D6" s="28"/>
      <c r="E6" s="29"/>
      <c r="F6" s="29"/>
      <c r="G6" s="29"/>
      <c r="H6" s="29"/>
      <c r="I6" s="30"/>
      <c r="J6" s="31"/>
    </row>
    <row r="7" spans="2:10" x14ac:dyDescent="0.2">
      <c r="B7" s="38"/>
      <c r="J7" s="39"/>
    </row>
    <row r="8" spans="2:10" x14ac:dyDescent="0.2">
      <c r="B8" s="38"/>
      <c r="J8" s="39"/>
    </row>
    <row r="9" spans="2:10" x14ac:dyDescent="0.2">
      <c r="B9" s="38"/>
      <c r="J9" s="39"/>
    </row>
    <row r="10" spans="2:10" x14ac:dyDescent="0.2">
      <c r="B10" s="38"/>
      <c r="C10" s="40" t="s">
        <v>196</v>
      </c>
      <c r="E10" s="41"/>
      <c r="J10" s="39"/>
    </row>
    <row r="11" spans="2:10" x14ac:dyDescent="0.2">
      <c r="B11" s="38"/>
      <c r="J11" s="39"/>
    </row>
    <row r="12" spans="2:10" x14ac:dyDescent="0.2">
      <c r="B12" s="38"/>
      <c r="C12" s="40" t="s">
        <v>163</v>
      </c>
      <c r="J12" s="39"/>
    </row>
    <row r="13" spans="2:10" x14ac:dyDescent="0.2">
      <c r="B13" s="38"/>
      <c r="C13" s="40" t="s">
        <v>164</v>
      </c>
      <c r="J13" s="39"/>
    </row>
    <row r="14" spans="2:10" x14ac:dyDescent="0.2">
      <c r="B14" s="38"/>
      <c r="J14" s="39"/>
    </row>
    <row r="15" spans="2:10" x14ac:dyDescent="0.2">
      <c r="B15" s="38"/>
      <c r="C15" s="19" t="s">
        <v>197</v>
      </c>
      <c r="J15" s="39"/>
    </row>
    <row r="16" spans="2:10" x14ac:dyDescent="0.2">
      <c r="B16" s="38"/>
      <c r="C16" s="42"/>
      <c r="J16" s="39"/>
    </row>
    <row r="17" spans="2:10" x14ac:dyDescent="0.2">
      <c r="B17" s="38"/>
      <c r="C17" s="19" t="s">
        <v>198</v>
      </c>
      <c r="D17" s="41"/>
      <c r="H17" s="43" t="s">
        <v>165</v>
      </c>
      <c r="I17" s="43" t="s">
        <v>166</v>
      </c>
      <c r="J17" s="39"/>
    </row>
    <row r="18" spans="2:10" x14ac:dyDescent="0.2">
      <c r="B18" s="38"/>
      <c r="C18" s="40" t="s">
        <v>167</v>
      </c>
      <c r="D18" s="40"/>
      <c r="E18" s="40"/>
      <c r="F18" s="40"/>
      <c r="H18" s="44">
        <v>28</v>
      </c>
      <c r="I18" s="45">
        <v>2799726</v>
      </c>
      <c r="J18" s="39"/>
    </row>
    <row r="19" spans="2:10" x14ac:dyDescent="0.2">
      <c r="B19" s="38"/>
      <c r="C19" s="19" t="s">
        <v>168</v>
      </c>
      <c r="H19" s="46"/>
      <c r="I19" s="47">
        <v>0</v>
      </c>
      <c r="J19" s="39"/>
    </row>
    <row r="20" spans="2:10" x14ac:dyDescent="0.2">
      <c r="B20" s="38"/>
      <c r="C20" s="19" t="s">
        <v>169</v>
      </c>
      <c r="H20" s="46"/>
      <c r="I20" s="47">
        <v>0</v>
      </c>
      <c r="J20" s="39"/>
    </row>
    <row r="21" spans="2:10" x14ac:dyDescent="0.2">
      <c r="B21" s="38"/>
      <c r="C21" s="19" t="s">
        <v>170</v>
      </c>
      <c r="H21" s="46">
        <v>1</v>
      </c>
      <c r="I21" s="48">
        <v>5007</v>
      </c>
      <c r="J21" s="39"/>
    </row>
    <row r="22" spans="2:10" x14ac:dyDescent="0.2">
      <c r="B22" s="38"/>
      <c r="C22" s="19" t="s">
        <v>171</v>
      </c>
      <c r="H22" s="46"/>
      <c r="I22" s="47">
        <v>0</v>
      </c>
      <c r="J22" s="39"/>
    </row>
    <row r="23" spans="2:10" ht="13.5" thickBot="1" x14ac:dyDescent="0.25">
      <c r="B23" s="38"/>
      <c r="C23" s="19" t="s">
        <v>172</v>
      </c>
      <c r="H23" s="49">
        <v>1</v>
      </c>
      <c r="I23" s="50">
        <v>133500</v>
      </c>
      <c r="J23" s="39"/>
    </row>
    <row r="24" spans="2:10" x14ac:dyDescent="0.2">
      <c r="B24" s="38"/>
      <c r="C24" s="40" t="s">
        <v>173</v>
      </c>
      <c r="D24" s="40"/>
      <c r="E24" s="40"/>
      <c r="F24" s="40"/>
      <c r="H24" s="44">
        <f>H19+H20+H21+H22+H23</f>
        <v>2</v>
      </c>
      <c r="I24" s="51">
        <f>I19+I20+I21+I22+I23</f>
        <v>138507</v>
      </c>
      <c r="J24" s="39"/>
    </row>
    <row r="25" spans="2:10" x14ac:dyDescent="0.2">
      <c r="B25" s="38"/>
      <c r="C25" s="19" t="s">
        <v>174</v>
      </c>
      <c r="H25" s="46">
        <v>15</v>
      </c>
      <c r="I25" s="47">
        <v>1522481</v>
      </c>
      <c r="J25" s="39"/>
    </row>
    <row r="26" spans="2:10" ht="13.5" thickBot="1" x14ac:dyDescent="0.25">
      <c r="B26" s="38"/>
      <c r="C26" s="19" t="s">
        <v>156</v>
      </c>
      <c r="H26" s="49">
        <v>11</v>
      </c>
      <c r="I26" s="50">
        <v>1138738</v>
      </c>
      <c r="J26" s="39"/>
    </row>
    <row r="27" spans="2:10" x14ac:dyDescent="0.2">
      <c r="B27" s="38"/>
      <c r="C27" s="40" t="s">
        <v>175</v>
      </c>
      <c r="D27" s="40"/>
      <c r="E27" s="40"/>
      <c r="F27" s="40"/>
      <c r="H27" s="44">
        <f>H25+H26</f>
        <v>26</v>
      </c>
      <c r="I27" s="51">
        <f>I25+I26</f>
        <v>2661219</v>
      </c>
      <c r="J27" s="39"/>
    </row>
    <row r="28" spans="2:10" ht="13.5" thickBot="1" x14ac:dyDescent="0.25">
      <c r="B28" s="38"/>
      <c r="C28" s="19" t="s">
        <v>176</v>
      </c>
      <c r="D28" s="40"/>
      <c r="E28" s="40"/>
      <c r="F28" s="40"/>
      <c r="H28" s="49">
        <v>0</v>
      </c>
      <c r="I28" s="50">
        <v>0</v>
      </c>
      <c r="J28" s="39"/>
    </row>
    <row r="29" spans="2:10" x14ac:dyDescent="0.2">
      <c r="B29" s="38"/>
      <c r="C29" s="40" t="s">
        <v>177</v>
      </c>
      <c r="D29" s="40"/>
      <c r="E29" s="40"/>
      <c r="F29" s="40"/>
      <c r="H29" s="46">
        <f>H28</f>
        <v>0</v>
      </c>
      <c r="I29" s="47">
        <f>I28</f>
        <v>0</v>
      </c>
      <c r="J29" s="39"/>
    </row>
    <row r="30" spans="2:10" x14ac:dyDescent="0.2">
      <c r="B30" s="38"/>
      <c r="C30" s="40"/>
      <c r="D30" s="40"/>
      <c r="E30" s="40"/>
      <c r="F30" s="40"/>
      <c r="H30" s="52"/>
      <c r="I30" s="51"/>
      <c r="J30" s="39"/>
    </row>
    <row r="31" spans="2:10" ht="13.5" thickBot="1" x14ac:dyDescent="0.25">
      <c r="B31" s="38"/>
      <c r="C31" s="40" t="s">
        <v>178</v>
      </c>
      <c r="D31" s="40"/>
      <c r="H31" s="53">
        <f>H24+H27+H29</f>
        <v>28</v>
      </c>
      <c r="I31" s="54">
        <f>I24+I27+I29</f>
        <v>2799726</v>
      </c>
      <c r="J31" s="39"/>
    </row>
    <row r="32" spans="2:10" ht="13.5" thickTop="1" x14ac:dyDescent="0.2">
      <c r="B32" s="38"/>
      <c r="C32" s="40"/>
      <c r="D32" s="40"/>
      <c r="H32" s="88"/>
      <c r="I32" s="89"/>
      <c r="J32" s="39"/>
    </row>
    <row r="33" spans="2:10" x14ac:dyDescent="0.2">
      <c r="B33" s="38"/>
      <c r="C33" s="40" t="s">
        <v>200</v>
      </c>
      <c r="D33" s="40"/>
      <c r="H33" s="88"/>
      <c r="I33" s="89"/>
      <c r="J33" s="39"/>
    </row>
    <row r="34" spans="2:10" x14ac:dyDescent="0.2">
      <c r="B34" s="38"/>
      <c r="C34" s="40" t="s">
        <v>201</v>
      </c>
      <c r="D34" s="40"/>
      <c r="H34" s="88"/>
      <c r="I34" s="89"/>
      <c r="J34" s="39"/>
    </row>
    <row r="35" spans="2:10" x14ac:dyDescent="0.2">
      <c r="B35" s="38"/>
      <c r="C35" s="40"/>
      <c r="D35" s="40"/>
      <c r="H35" s="88"/>
      <c r="I35" s="89"/>
      <c r="J35" s="39"/>
    </row>
    <row r="36" spans="2:10" x14ac:dyDescent="0.2">
      <c r="B36" s="38"/>
      <c r="C36" s="40"/>
      <c r="D36" s="40"/>
      <c r="H36" s="55"/>
      <c r="I36" s="47"/>
      <c r="J36" s="39"/>
    </row>
    <row r="37" spans="2:10" x14ac:dyDescent="0.2">
      <c r="B37" s="38"/>
      <c r="G37" s="55"/>
      <c r="H37" s="55"/>
      <c r="I37" s="55"/>
      <c r="J37" s="39"/>
    </row>
    <row r="38" spans="2:10" x14ac:dyDescent="0.2">
      <c r="B38" s="38"/>
      <c r="G38" s="55"/>
      <c r="H38" s="55"/>
      <c r="I38" s="55"/>
      <c r="J38" s="39"/>
    </row>
    <row r="39" spans="2:10" x14ac:dyDescent="0.2">
      <c r="B39" s="38"/>
      <c r="G39" s="55"/>
      <c r="H39" s="55"/>
      <c r="I39" s="55"/>
      <c r="J39" s="39"/>
    </row>
    <row r="40" spans="2:10" ht="13.5" thickBot="1" x14ac:dyDescent="0.25">
      <c r="B40" s="38"/>
      <c r="C40" s="56" t="s">
        <v>202</v>
      </c>
      <c r="D40" s="57"/>
      <c r="G40" s="56" t="s">
        <v>179</v>
      </c>
      <c r="H40" s="57"/>
      <c r="I40" s="55"/>
      <c r="J40" s="39"/>
    </row>
    <row r="41" spans="2:10" ht="4.5" customHeight="1" x14ac:dyDescent="0.2">
      <c r="B41" s="38"/>
      <c r="C41" s="55"/>
      <c r="D41" s="55"/>
      <c r="G41" s="55"/>
      <c r="H41" s="55"/>
      <c r="I41" s="55"/>
      <c r="J41" s="39"/>
    </row>
    <row r="42" spans="2:10" x14ac:dyDescent="0.2">
      <c r="B42" s="38"/>
      <c r="C42" s="40" t="s">
        <v>180</v>
      </c>
      <c r="G42" s="58" t="s">
        <v>181</v>
      </c>
      <c r="H42" s="55"/>
      <c r="I42" s="55"/>
      <c r="J42" s="39"/>
    </row>
    <row r="43" spans="2:10" x14ac:dyDescent="0.2">
      <c r="B43" s="38"/>
      <c r="G43" s="55"/>
      <c r="H43" s="55"/>
      <c r="I43" s="55"/>
      <c r="J43" s="39"/>
    </row>
    <row r="44" spans="2:10" ht="18.75" customHeight="1" thickBot="1" x14ac:dyDescent="0.25">
      <c r="B44" s="59"/>
      <c r="C44" s="60"/>
      <c r="D44" s="60"/>
      <c r="E44" s="60"/>
      <c r="F44" s="60"/>
      <c r="G44" s="57"/>
      <c r="H44" s="57"/>
      <c r="I44" s="57"/>
      <c r="J44" s="61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topLeftCell="A4" zoomScaleNormal="100" zoomScaleSheetLayoutView="100" workbookViewId="0">
      <selection activeCell="I15" sqref="I15"/>
    </sheetView>
  </sheetViews>
  <sheetFormatPr baseColWidth="10" defaultRowHeight="12.75" x14ac:dyDescent="0.2"/>
  <cols>
    <col min="1" max="1" width="4.42578125" style="19" customWidth="1"/>
    <col min="2" max="2" width="11.42578125" style="19"/>
    <col min="3" max="3" width="18.7109375" style="19" customWidth="1"/>
    <col min="4" max="4" width="18.28515625" style="19" customWidth="1"/>
    <col min="5" max="5" width="9.140625" style="19" customWidth="1"/>
    <col min="6" max="8" width="11.42578125" style="19"/>
    <col min="9" max="9" width="19.85546875" style="19" customWidth="1"/>
    <col min="10" max="10" width="15.85546875" style="19" customWidth="1"/>
    <col min="11" max="11" width="7.140625" style="19" customWidth="1"/>
    <col min="12" max="219" width="11.42578125" style="19"/>
    <col min="220" max="220" width="4.42578125" style="19" customWidth="1"/>
    <col min="221" max="221" width="11.42578125" style="19"/>
    <col min="222" max="222" width="17.5703125" style="19" customWidth="1"/>
    <col min="223" max="223" width="11.5703125" style="19" customWidth="1"/>
    <col min="224" max="227" width="11.42578125" style="19"/>
    <col min="228" max="228" width="22.5703125" style="19" customWidth="1"/>
    <col min="229" max="229" width="14" style="19" customWidth="1"/>
    <col min="230" max="230" width="1.7109375" style="19" customWidth="1"/>
    <col min="231" max="475" width="11.42578125" style="19"/>
    <col min="476" max="476" width="4.42578125" style="19" customWidth="1"/>
    <col min="477" max="477" width="11.42578125" style="19"/>
    <col min="478" max="478" width="17.5703125" style="19" customWidth="1"/>
    <col min="479" max="479" width="11.5703125" style="19" customWidth="1"/>
    <col min="480" max="483" width="11.42578125" style="19"/>
    <col min="484" max="484" width="22.5703125" style="19" customWidth="1"/>
    <col min="485" max="485" width="14" style="19" customWidth="1"/>
    <col min="486" max="486" width="1.7109375" style="19" customWidth="1"/>
    <col min="487" max="731" width="11.42578125" style="19"/>
    <col min="732" max="732" width="4.42578125" style="19" customWidth="1"/>
    <col min="733" max="733" width="11.42578125" style="19"/>
    <col min="734" max="734" width="17.5703125" style="19" customWidth="1"/>
    <col min="735" max="735" width="11.5703125" style="19" customWidth="1"/>
    <col min="736" max="739" width="11.42578125" style="19"/>
    <col min="740" max="740" width="22.5703125" style="19" customWidth="1"/>
    <col min="741" max="741" width="14" style="19" customWidth="1"/>
    <col min="742" max="742" width="1.7109375" style="19" customWidth="1"/>
    <col min="743" max="987" width="11.42578125" style="19"/>
    <col min="988" max="988" width="4.42578125" style="19" customWidth="1"/>
    <col min="989" max="989" width="11.42578125" style="19"/>
    <col min="990" max="990" width="17.5703125" style="19" customWidth="1"/>
    <col min="991" max="991" width="11.5703125" style="19" customWidth="1"/>
    <col min="992" max="995" width="11.42578125" style="19"/>
    <col min="996" max="996" width="22.5703125" style="19" customWidth="1"/>
    <col min="997" max="997" width="14" style="19" customWidth="1"/>
    <col min="998" max="998" width="1.7109375" style="19" customWidth="1"/>
    <col min="999" max="1243" width="11.42578125" style="19"/>
    <col min="1244" max="1244" width="4.42578125" style="19" customWidth="1"/>
    <col min="1245" max="1245" width="11.42578125" style="19"/>
    <col min="1246" max="1246" width="17.5703125" style="19" customWidth="1"/>
    <col min="1247" max="1247" width="11.5703125" style="19" customWidth="1"/>
    <col min="1248" max="1251" width="11.42578125" style="19"/>
    <col min="1252" max="1252" width="22.5703125" style="19" customWidth="1"/>
    <col min="1253" max="1253" width="14" style="19" customWidth="1"/>
    <col min="1254" max="1254" width="1.7109375" style="19" customWidth="1"/>
    <col min="1255" max="1499" width="11.42578125" style="19"/>
    <col min="1500" max="1500" width="4.42578125" style="19" customWidth="1"/>
    <col min="1501" max="1501" width="11.42578125" style="19"/>
    <col min="1502" max="1502" width="17.5703125" style="19" customWidth="1"/>
    <col min="1503" max="1503" width="11.5703125" style="19" customWidth="1"/>
    <col min="1504" max="1507" width="11.42578125" style="19"/>
    <col min="1508" max="1508" width="22.5703125" style="19" customWidth="1"/>
    <col min="1509" max="1509" width="14" style="19" customWidth="1"/>
    <col min="1510" max="1510" width="1.7109375" style="19" customWidth="1"/>
    <col min="1511" max="1755" width="11.42578125" style="19"/>
    <col min="1756" max="1756" width="4.42578125" style="19" customWidth="1"/>
    <col min="1757" max="1757" width="11.42578125" style="19"/>
    <col min="1758" max="1758" width="17.5703125" style="19" customWidth="1"/>
    <col min="1759" max="1759" width="11.5703125" style="19" customWidth="1"/>
    <col min="1760" max="1763" width="11.42578125" style="19"/>
    <col min="1764" max="1764" width="22.5703125" style="19" customWidth="1"/>
    <col min="1765" max="1765" width="14" style="19" customWidth="1"/>
    <col min="1766" max="1766" width="1.7109375" style="19" customWidth="1"/>
    <col min="1767" max="2011" width="11.42578125" style="19"/>
    <col min="2012" max="2012" width="4.42578125" style="19" customWidth="1"/>
    <col min="2013" max="2013" width="11.42578125" style="19"/>
    <col min="2014" max="2014" width="17.5703125" style="19" customWidth="1"/>
    <col min="2015" max="2015" width="11.5703125" style="19" customWidth="1"/>
    <col min="2016" max="2019" width="11.42578125" style="19"/>
    <col min="2020" max="2020" width="22.5703125" style="19" customWidth="1"/>
    <col min="2021" max="2021" width="14" style="19" customWidth="1"/>
    <col min="2022" max="2022" width="1.7109375" style="19" customWidth="1"/>
    <col min="2023" max="2267" width="11.42578125" style="19"/>
    <col min="2268" max="2268" width="4.42578125" style="19" customWidth="1"/>
    <col min="2269" max="2269" width="11.42578125" style="19"/>
    <col min="2270" max="2270" width="17.5703125" style="19" customWidth="1"/>
    <col min="2271" max="2271" width="11.5703125" style="19" customWidth="1"/>
    <col min="2272" max="2275" width="11.42578125" style="19"/>
    <col min="2276" max="2276" width="22.5703125" style="19" customWidth="1"/>
    <col min="2277" max="2277" width="14" style="19" customWidth="1"/>
    <col min="2278" max="2278" width="1.7109375" style="19" customWidth="1"/>
    <col min="2279" max="2523" width="11.42578125" style="19"/>
    <col min="2524" max="2524" width="4.42578125" style="19" customWidth="1"/>
    <col min="2525" max="2525" width="11.42578125" style="19"/>
    <col min="2526" max="2526" width="17.5703125" style="19" customWidth="1"/>
    <col min="2527" max="2527" width="11.5703125" style="19" customWidth="1"/>
    <col min="2528" max="2531" width="11.42578125" style="19"/>
    <col min="2532" max="2532" width="22.5703125" style="19" customWidth="1"/>
    <col min="2533" max="2533" width="14" style="19" customWidth="1"/>
    <col min="2534" max="2534" width="1.7109375" style="19" customWidth="1"/>
    <col min="2535" max="2779" width="11.42578125" style="19"/>
    <col min="2780" max="2780" width="4.42578125" style="19" customWidth="1"/>
    <col min="2781" max="2781" width="11.42578125" style="19"/>
    <col min="2782" max="2782" width="17.5703125" style="19" customWidth="1"/>
    <col min="2783" max="2783" width="11.5703125" style="19" customWidth="1"/>
    <col min="2784" max="2787" width="11.42578125" style="19"/>
    <col min="2788" max="2788" width="22.5703125" style="19" customWidth="1"/>
    <col min="2789" max="2789" width="14" style="19" customWidth="1"/>
    <col min="2790" max="2790" width="1.7109375" style="19" customWidth="1"/>
    <col min="2791" max="3035" width="11.42578125" style="19"/>
    <col min="3036" max="3036" width="4.42578125" style="19" customWidth="1"/>
    <col min="3037" max="3037" width="11.42578125" style="19"/>
    <col min="3038" max="3038" width="17.5703125" style="19" customWidth="1"/>
    <col min="3039" max="3039" width="11.5703125" style="19" customWidth="1"/>
    <col min="3040" max="3043" width="11.42578125" style="19"/>
    <col min="3044" max="3044" width="22.5703125" style="19" customWidth="1"/>
    <col min="3045" max="3045" width="14" style="19" customWidth="1"/>
    <col min="3046" max="3046" width="1.7109375" style="19" customWidth="1"/>
    <col min="3047" max="3291" width="11.42578125" style="19"/>
    <col min="3292" max="3292" width="4.42578125" style="19" customWidth="1"/>
    <col min="3293" max="3293" width="11.42578125" style="19"/>
    <col min="3294" max="3294" width="17.5703125" style="19" customWidth="1"/>
    <col min="3295" max="3295" width="11.5703125" style="19" customWidth="1"/>
    <col min="3296" max="3299" width="11.42578125" style="19"/>
    <col min="3300" max="3300" width="22.5703125" style="19" customWidth="1"/>
    <col min="3301" max="3301" width="14" style="19" customWidth="1"/>
    <col min="3302" max="3302" width="1.7109375" style="19" customWidth="1"/>
    <col min="3303" max="3547" width="11.42578125" style="19"/>
    <col min="3548" max="3548" width="4.42578125" style="19" customWidth="1"/>
    <col min="3549" max="3549" width="11.42578125" style="19"/>
    <col min="3550" max="3550" width="17.5703125" style="19" customWidth="1"/>
    <col min="3551" max="3551" width="11.5703125" style="19" customWidth="1"/>
    <col min="3552" max="3555" width="11.42578125" style="19"/>
    <col min="3556" max="3556" width="22.5703125" style="19" customWidth="1"/>
    <col min="3557" max="3557" width="14" style="19" customWidth="1"/>
    <col min="3558" max="3558" width="1.7109375" style="19" customWidth="1"/>
    <col min="3559" max="3803" width="11.42578125" style="19"/>
    <col min="3804" max="3804" width="4.42578125" style="19" customWidth="1"/>
    <col min="3805" max="3805" width="11.42578125" style="19"/>
    <col min="3806" max="3806" width="17.5703125" style="19" customWidth="1"/>
    <col min="3807" max="3807" width="11.5703125" style="19" customWidth="1"/>
    <col min="3808" max="3811" width="11.42578125" style="19"/>
    <col min="3812" max="3812" width="22.5703125" style="19" customWidth="1"/>
    <col min="3813" max="3813" width="14" style="19" customWidth="1"/>
    <col min="3814" max="3814" width="1.7109375" style="19" customWidth="1"/>
    <col min="3815" max="4059" width="11.42578125" style="19"/>
    <col min="4060" max="4060" width="4.42578125" style="19" customWidth="1"/>
    <col min="4061" max="4061" width="11.42578125" style="19"/>
    <col min="4062" max="4062" width="17.5703125" style="19" customWidth="1"/>
    <col min="4063" max="4063" width="11.5703125" style="19" customWidth="1"/>
    <col min="4064" max="4067" width="11.42578125" style="19"/>
    <col min="4068" max="4068" width="22.5703125" style="19" customWidth="1"/>
    <col min="4069" max="4069" width="14" style="19" customWidth="1"/>
    <col min="4070" max="4070" width="1.7109375" style="19" customWidth="1"/>
    <col min="4071" max="4315" width="11.42578125" style="19"/>
    <col min="4316" max="4316" width="4.42578125" style="19" customWidth="1"/>
    <col min="4317" max="4317" width="11.42578125" style="19"/>
    <col min="4318" max="4318" width="17.5703125" style="19" customWidth="1"/>
    <col min="4319" max="4319" width="11.5703125" style="19" customWidth="1"/>
    <col min="4320" max="4323" width="11.42578125" style="19"/>
    <col min="4324" max="4324" width="22.5703125" style="19" customWidth="1"/>
    <col min="4325" max="4325" width="14" style="19" customWidth="1"/>
    <col min="4326" max="4326" width="1.7109375" style="19" customWidth="1"/>
    <col min="4327" max="4571" width="11.42578125" style="19"/>
    <col min="4572" max="4572" width="4.42578125" style="19" customWidth="1"/>
    <col min="4573" max="4573" width="11.42578125" style="19"/>
    <col min="4574" max="4574" width="17.5703125" style="19" customWidth="1"/>
    <col min="4575" max="4575" width="11.5703125" style="19" customWidth="1"/>
    <col min="4576" max="4579" width="11.42578125" style="19"/>
    <col min="4580" max="4580" width="22.5703125" style="19" customWidth="1"/>
    <col min="4581" max="4581" width="14" style="19" customWidth="1"/>
    <col min="4582" max="4582" width="1.7109375" style="19" customWidth="1"/>
    <col min="4583" max="4827" width="11.42578125" style="19"/>
    <col min="4828" max="4828" width="4.42578125" style="19" customWidth="1"/>
    <col min="4829" max="4829" width="11.42578125" style="19"/>
    <col min="4830" max="4830" width="17.5703125" style="19" customWidth="1"/>
    <col min="4831" max="4831" width="11.5703125" style="19" customWidth="1"/>
    <col min="4832" max="4835" width="11.42578125" style="19"/>
    <col min="4836" max="4836" width="22.5703125" style="19" customWidth="1"/>
    <col min="4837" max="4837" width="14" style="19" customWidth="1"/>
    <col min="4838" max="4838" width="1.7109375" style="19" customWidth="1"/>
    <col min="4839" max="5083" width="11.42578125" style="19"/>
    <col min="5084" max="5084" width="4.42578125" style="19" customWidth="1"/>
    <col min="5085" max="5085" width="11.42578125" style="19"/>
    <col min="5086" max="5086" width="17.5703125" style="19" customWidth="1"/>
    <col min="5087" max="5087" width="11.5703125" style="19" customWidth="1"/>
    <col min="5088" max="5091" width="11.42578125" style="19"/>
    <col min="5092" max="5092" width="22.5703125" style="19" customWidth="1"/>
    <col min="5093" max="5093" width="14" style="19" customWidth="1"/>
    <col min="5094" max="5094" width="1.7109375" style="19" customWidth="1"/>
    <col min="5095" max="5339" width="11.42578125" style="19"/>
    <col min="5340" max="5340" width="4.42578125" style="19" customWidth="1"/>
    <col min="5341" max="5341" width="11.42578125" style="19"/>
    <col min="5342" max="5342" width="17.5703125" style="19" customWidth="1"/>
    <col min="5343" max="5343" width="11.5703125" style="19" customWidth="1"/>
    <col min="5344" max="5347" width="11.42578125" style="19"/>
    <col min="5348" max="5348" width="22.5703125" style="19" customWidth="1"/>
    <col min="5349" max="5349" width="14" style="19" customWidth="1"/>
    <col min="5350" max="5350" width="1.7109375" style="19" customWidth="1"/>
    <col min="5351" max="5595" width="11.42578125" style="19"/>
    <col min="5596" max="5596" width="4.42578125" style="19" customWidth="1"/>
    <col min="5597" max="5597" width="11.42578125" style="19"/>
    <col min="5598" max="5598" width="17.5703125" style="19" customWidth="1"/>
    <col min="5599" max="5599" width="11.5703125" style="19" customWidth="1"/>
    <col min="5600" max="5603" width="11.42578125" style="19"/>
    <col min="5604" max="5604" width="22.5703125" style="19" customWidth="1"/>
    <col min="5605" max="5605" width="14" style="19" customWidth="1"/>
    <col min="5606" max="5606" width="1.7109375" style="19" customWidth="1"/>
    <col min="5607" max="5851" width="11.42578125" style="19"/>
    <col min="5852" max="5852" width="4.42578125" style="19" customWidth="1"/>
    <col min="5853" max="5853" width="11.42578125" style="19"/>
    <col min="5854" max="5854" width="17.5703125" style="19" customWidth="1"/>
    <col min="5855" max="5855" width="11.5703125" style="19" customWidth="1"/>
    <col min="5856" max="5859" width="11.42578125" style="19"/>
    <col min="5860" max="5860" width="22.5703125" style="19" customWidth="1"/>
    <col min="5861" max="5861" width="14" style="19" customWidth="1"/>
    <col min="5862" max="5862" width="1.7109375" style="19" customWidth="1"/>
    <col min="5863" max="6107" width="11.42578125" style="19"/>
    <col min="6108" max="6108" width="4.42578125" style="19" customWidth="1"/>
    <col min="6109" max="6109" width="11.42578125" style="19"/>
    <col min="6110" max="6110" width="17.5703125" style="19" customWidth="1"/>
    <col min="6111" max="6111" width="11.5703125" style="19" customWidth="1"/>
    <col min="6112" max="6115" width="11.42578125" style="19"/>
    <col min="6116" max="6116" width="22.5703125" style="19" customWidth="1"/>
    <col min="6117" max="6117" width="14" style="19" customWidth="1"/>
    <col min="6118" max="6118" width="1.7109375" style="19" customWidth="1"/>
    <col min="6119" max="6363" width="11.42578125" style="19"/>
    <col min="6364" max="6364" width="4.42578125" style="19" customWidth="1"/>
    <col min="6365" max="6365" width="11.42578125" style="19"/>
    <col min="6366" max="6366" width="17.5703125" style="19" customWidth="1"/>
    <col min="6367" max="6367" width="11.5703125" style="19" customWidth="1"/>
    <col min="6368" max="6371" width="11.42578125" style="19"/>
    <col min="6372" max="6372" width="22.5703125" style="19" customWidth="1"/>
    <col min="6373" max="6373" width="14" style="19" customWidth="1"/>
    <col min="6374" max="6374" width="1.7109375" style="19" customWidth="1"/>
    <col min="6375" max="6619" width="11.42578125" style="19"/>
    <col min="6620" max="6620" width="4.42578125" style="19" customWidth="1"/>
    <col min="6621" max="6621" width="11.42578125" style="19"/>
    <col min="6622" max="6622" width="17.5703125" style="19" customWidth="1"/>
    <col min="6623" max="6623" width="11.5703125" style="19" customWidth="1"/>
    <col min="6624" max="6627" width="11.42578125" style="19"/>
    <col min="6628" max="6628" width="22.5703125" style="19" customWidth="1"/>
    <col min="6629" max="6629" width="14" style="19" customWidth="1"/>
    <col min="6630" max="6630" width="1.7109375" style="19" customWidth="1"/>
    <col min="6631" max="6875" width="11.42578125" style="19"/>
    <col min="6876" max="6876" width="4.42578125" style="19" customWidth="1"/>
    <col min="6877" max="6877" width="11.42578125" style="19"/>
    <col min="6878" max="6878" width="17.5703125" style="19" customWidth="1"/>
    <col min="6879" max="6879" width="11.5703125" style="19" customWidth="1"/>
    <col min="6880" max="6883" width="11.42578125" style="19"/>
    <col min="6884" max="6884" width="22.5703125" style="19" customWidth="1"/>
    <col min="6885" max="6885" width="14" style="19" customWidth="1"/>
    <col min="6886" max="6886" width="1.7109375" style="19" customWidth="1"/>
    <col min="6887" max="7131" width="11.42578125" style="19"/>
    <col min="7132" max="7132" width="4.42578125" style="19" customWidth="1"/>
    <col min="7133" max="7133" width="11.42578125" style="19"/>
    <col min="7134" max="7134" width="17.5703125" style="19" customWidth="1"/>
    <col min="7135" max="7135" width="11.5703125" style="19" customWidth="1"/>
    <col min="7136" max="7139" width="11.42578125" style="19"/>
    <col min="7140" max="7140" width="22.5703125" style="19" customWidth="1"/>
    <col min="7141" max="7141" width="14" style="19" customWidth="1"/>
    <col min="7142" max="7142" width="1.7109375" style="19" customWidth="1"/>
    <col min="7143" max="7387" width="11.42578125" style="19"/>
    <col min="7388" max="7388" width="4.42578125" style="19" customWidth="1"/>
    <col min="7389" max="7389" width="11.42578125" style="19"/>
    <col min="7390" max="7390" width="17.5703125" style="19" customWidth="1"/>
    <col min="7391" max="7391" width="11.5703125" style="19" customWidth="1"/>
    <col min="7392" max="7395" width="11.42578125" style="19"/>
    <col min="7396" max="7396" width="22.5703125" style="19" customWidth="1"/>
    <col min="7397" max="7397" width="14" style="19" customWidth="1"/>
    <col min="7398" max="7398" width="1.7109375" style="19" customWidth="1"/>
    <col min="7399" max="7643" width="11.42578125" style="19"/>
    <col min="7644" max="7644" width="4.42578125" style="19" customWidth="1"/>
    <col min="7645" max="7645" width="11.42578125" style="19"/>
    <col min="7646" max="7646" width="17.5703125" style="19" customWidth="1"/>
    <col min="7647" max="7647" width="11.5703125" style="19" customWidth="1"/>
    <col min="7648" max="7651" width="11.42578125" style="19"/>
    <col min="7652" max="7652" width="22.5703125" style="19" customWidth="1"/>
    <col min="7653" max="7653" width="14" style="19" customWidth="1"/>
    <col min="7654" max="7654" width="1.7109375" style="19" customWidth="1"/>
    <col min="7655" max="7899" width="11.42578125" style="19"/>
    <col min="7900" max="7900" width="4.42578125" style="19" customWidth="1"/>
    <col min="7901" max="7901" width="11.42578125" style="19"/>
    <col min="7902" max="7902" width="17.5703125" style="19" customWidth="1"/>
    <col min="7903" max="7903" width="11.5703125" style="19" customWidth="1"/>
    <col min="7904" max="7907" width="11.42578125" style="19"/>
    <col min="7908" max="7908" width="22.5703125" style="19" customWidth="1"/>
    <col min="7909" max="7909" width="14" style="19" customWidth="1"/>
    <col min="7910" max="7910" width="1.7109375" style="19" customWidth="1"/>
    <col min="7911" max="8155" width="11.42578125" style="19"/>
    <col min="8156" max="8156" width="4.42578125" style="19" customWidth="1"/>
    <col min="8157" max="8157" width="11.42578125" style="19"/>
    <col min="8158" max="8158" width="17.5703125" style="19" customWidth="1"/>
    <col min="8159" max="8159" width="11.5703125" style="19" customWidth="1"/>
    <col min="8160" max="8163" width="11.42578125" style="19"/>
    <col min="8164" max="8164" width="22.5703125" style="19" customWidth="1"/>
    <col min="8165" max="8165" width="14" style="19" customWidth="1"/>
    <col min="8166" max="8166" width="1.7109375" style="19" customWidth="1"/>
    <col min="8167" max="8411" width="11.42578125" style="19"/>
    <col min="8412" max="8412" width="4.42578125" style="19" customWidth="1"/>
    <col min="8413" max="8413" width="11.42578125" style="19"/>
    <col min="8414" max="8414" width="17.5703125" style="19" customWidth="1"/>
    <col min="8415" max="8415" width="11.5703125" style="19" customWidth="1"/>
    <col min="8416" max="8419" width="11.42578125" style="19"/>
    <col min="8420" max="8420" width="22.5703125" style="19" customWidth="1"/>
    <col min="8421" max="8421" width="14" style="19" customWidth="1"/>
    <col min="8422" max="8422" width="1.7109375" style="19" customWidth="1"/>
    <col min="8423" max="8667" width="11.42578125" style="19"/>
    <col min="8668" max="8668" width="4.42578125" style="19" customWidth="1"/>
    <col min="8669" max="8669" width="11.42578125" style="19"/>
    <col min="8670" max="8670" width="17.5703125" style="19" customWidth="1"/>
    <col min="8671" max="8671" width="11.5703125" style="19" customWidth="1"/>
    <col min="8672" max="8675" width="11.42578125" style="19"/>
    <col min="8676" max="8676" width="22.5703125" style="19" customWidth="1"/>
    <col min="8677" max="8677" width="14" style="19" customWidth="1"/>
    <col min="8678" max="8678" width="1.7109375" style="19" customWidth="1"/>
    <col min="8679" max="8923" width="11.42578125" style="19"/>
    <col min="8924" max="8924" width="4.42578125" style="19" customWidth="1"/>
    <col min="8925" max="8925" width="11.42578125" style="19"/>
    <col min="8926" max="8926" width="17.5703125" style="19" customWidth="1"/>
    <col min="8927" max="8927" width="11.5703125" style="19" customWidth="1"/>
    <col min="8928" max="8931" width="11.42578125" style="19"/>
    <col min="8932" max="8932" width="22.5703125" style="19" customWidth="1"/>
    <col min="8933" max="8933" width="14" style="19" customWidth="1"/>
    <col min="8934" max="8934" width="1.7109375" style="19" customWidth="1"/>
    <col min="8935" max="9179" width="11.42578125" style="19"/>
    <col min="9180" max="9180" width="4.42578125" style="19" customWidth="1"/>
    <col min="9181" max="9181" width="11.42578125" style="19"/>
    <col min="9182" max="9182" width="17.5703125" style="19" customWidth="1"/>
    <col min="9183" max="9183" width="11.5703125" style="19" customWidth="1"/>
    <col min="9184" max="9187" width="11.42578125" style="19"/>
    <col min="9188" max="9188" width="22.5703125" style="19" customWidth="1"/>
    <col min="9189" max="9189" width="14" style="19" customWidth="1"/>
    <col min="9190" max="9190" width="1.7109375" style="19" customWidth="1"/>
    <col min="9191" max="9435" width="11.42578125" style="19"/>
    <col min="9436" max="9436" width="4.42578125" style="19" customWidth="1"/>
    <col min="9437" max="9437" width="11.42578125" style="19"/>
    <col min="9438" max="9438" width="17.5703125" style="19" customWidth="1"/>
    <col min="9439" max="9439" width="11.5703125" style="19" customWidth="1"/>
    <col min="9440" max="9443" width="11.42578125" style="19"/>
    <col min="9444" max="9444" width="22.5703125" style="19" customWidth="1"/>
    <col min="9445" max="9445" width="14" style="19" customWidth="1"/>
    <col min="9446" max="9446" width="1.7109375" style="19" customWidth="1"/>
    <col min="9447" max="9691" width="11.42578125" style="19"/>
    <col min="9692" max="9692" width="4.42578125" style="19" customWidth="1"/>
    <col min="9693" max="9693" width="11.42578125" style="19"/>
    <col min="9694" max="9694" width="17.5703125" style="19" customWidth="1"/>
    <col min="9695" max="9695" width="11.5703125" style="19" customWidth="1"/>
    <col min="9696" max="9699" width="11.42578125" style="19"/>
    <col min="9700" max="9700" width="22.5703125" style="19" customWidth="1"/>
    <col min="9701" max="9701" width="14" style="19" customWidth="1"/>
    <col min="9702" max="9702" width="1.7109375" style="19" customWidth="1"/>
    <col min="9703" max="9947" width="11.42578125" style="19"/>
    <col min="9948" max="9948" width="4.42578125" style="19" customWidth="1"/>
    <col min="9949" max="9949" width="11.42578125" style="19"/>
    <col min="9950" max="9950" width="17.5703125" style="19" customWidth="1"/>
    <col min="9951" max="9951" width="11.5703125" style="19" customWidth="1"/>
    <col min="9952" max="9955" width="11.42578125" style="19"/>
    <col min="9956" max="9956" width="22.5703125" style="19" customWidth="1"/>
    <col min="9957" max="9957" width="14" style="19" customWidth="1"/>
    <col min="9958" max="9958" width="1.7109375" style="19" customWidth="1"/>
    <col min="9959" max="10203" width="11.42578125" style="19"/>
    <col min="10204" max="10204" width="4.42578125" style="19" customWidth="1"/>
    <col min="10205" max="10205" width="11.42578125" style="19"/>
    <col min="10206" max="10206" width="17.5703125" style="19" customWidth="1"/>
    <col min="10207" max="10207" width="11.5703125" style="19" customWidth="1"/>
    <col min="10208" max="10211" width="11.42578125" style="19"/>
    <col min="10212" max="10212" width="22.5703125" style="19" customWidth="1"/>
    <col min="10213" max="10213" width="14" style="19" customWidth="1"/>
    <col min="10214" max="10214" width="1.7109375" style="19" customWidth="1"/>
    <col min="10215" max="10459" width="11.42578125" style="19"/>
    <col min="10460" max="10460" width="4.42578125" style="19" customWidth="1"/>
    <col min="10461" max="10461" width="11.42578125" style="19"/>
    <col min="10462" max="10462" width="17.5703125" style="19" customWidth="1"/>
    <col min="10463" max="10463" width="11.5703125" style="19" customWidth="1"/>
    <col min="10464" max="10467" width="11.42578125" style="19"/>
    <col min="10468" max="10468" width="22.5703125" style="19" customWidth="1"/>
    <col min="10469" max="10469" width="14" style="19" customWidth="1"/>
    <col min="10470" max="10470" width="1.7109375" style="19" customWidth="1"/>
    <col min="10471" max="10715" width="11.42578125" style="19"/>
    <col min="10716" max="10716" width="4.42578125" style="19" customWidth="1"/>
    <col min="10717" max="10717" width="11.42578125" style="19"/>
    <col min="10718" max="10718" width="17.5703125" style="19" customWidth="1"/>
    <col min="10719" max="10719" width="11.5703125" style="19" customWidth="1"/>
    <col min="10720" max="10723" width="11.42578125" style="19"/>
    <col min="10724" max="10724" width="22.5703125" style="19" customWidth="1"/>
    <col min="10725" max="10725" width="14" style="19" customWidth="1"/>
    <col min="10726" max="10726" width="1.7109375" style="19" customWidth="1"/>
    <col min="10727" max="10971" width="11.42578125" style="19"/>
    <col min="10972" max="10972" width="4.42578125" style="19" customWidth="1"/>
    <col min="10973" max="10973" width="11.42578125" style="19"/>
    <col min="10974" max="10974" width="17.5703125" style="19" customWidth="1"/>
    <col min="10975" max="10975" width="11.5703125" style="19" customWidth="1"/>
    <col min="10976" max="10979" width="11.42578125" style="19"/>
    <col min="10980" max="10980" width="22.5703125" style="19" customWidth="1"/>
    <col min="10981" max="10981" width="14" style="19" customWidth="1"/>
    <col min="10982" max="10982" width="1.7109375" style="19" customWidth="1"/>
    <col min="10983" max="11227" width="11.42578125" style="19"/>
    <col min="11228" max="11228" width="4.42578125" style="19" customWidth="1"/>
    <col min="11229" max="11229" width="11.42578125" style="19"/>
    <col min="11230" max="11230" width="17.5703125" style="19" customWidth="1"/>
    <col min="11231" max="11231" width="11.5703125" style="19" customWidth="1"/>
    <col min="11232" max="11235" width="11.42578125" style="19"/>
    <col min="11236" max="11236" width="22.5703125" style="19" customWidth="1"/>
    <col min="11237" max="11237" width="14" style="19" customWidth="1"/>
    <col min="11238" max="11238" width="1.7109375" style="19" customWidth="1"/>
    <col min="11239" max="11483" width="11.42578125" style="19"/>
    <col min="11484" max="11484" width="4.42578125" style="19" customWidth="1"/>
    <col min="11485" max="11485" width="11.42578125" style="19"/>
    <col min="11486" max="11486" width="17.5703125" style="19" customWidth="1"/>
    <col min="11487" max="11487" width="11.5703125" style="19" customWidth="1"/>
    <col min="11488" max="11491" width="11.42578125" style="19"/>
    <col min="11492" max="11492" width="22.5703125" style="19" customWidth="1"/>
    <col min="11493" max="11493" width="14" style="19" customWidth="1"/>
    <col min="11494" max="11494" width="1.7109375" style="19" customWidth="1"/>
    <col min="11495" max="11739" width="11.42578125" style="19"/>
    <col min="11740" max="11740" width="4.42578125" style="19" customWidth="1"/>
    <col min="11741" max="11741" width="11.42578125" style="19"/>
    <col min="11742" max="11742" width="17.5703125" style="19" customWidth="1"/>
    <col min="11743" max="11743" width="11.5703125" style="19" customWidth="1"/>
    <col min="11744" max="11747" width="11.42578125" style="19"/>
    <col min="11748" max="11748" width="22.5703125" style="19" customWidth="1"/>
    <col min="11749" max="11749" width="14" style="19" customWidth="1"/>
    <col min="11750" max="11750" width="1.7109375" style="19" customWidth="1"/>
    <col min="11751" max="11995" width="11.42578125" style="19"/>
    <col min="11996" max="11996" width="4.42578125" style="19" customWidth="1"/>
    <col min="11997" max="11997" width="11.42578125" style="19"/>
    <col min="11998" max="11998" width="17.5703125" style="19" customWidth="1"/>
    <col min="11999" max="11999" width="11.5703125" style="19" customWidth="1"/>
    <col min="12000" max="12003" width="11.42578125" style="19"/>
    <col min="12004" max="12004" width="22.5703125" style="19" customWidth="1"/>
    <col min="12005" max="12005" width="14" style="19" customWidth="1"/>
    <col min="12006" max="12006" width="1.7109375" style="19" customWidth="1"/>
    <col min="12007" max="12251" width="11.42578125" style="19"/>
    <col min="12252" max="12252" width="4.42578125" style="19" customWidth="1"/>
    <col min="12253" max="12253" width="11.42578125" style="19"/>
    <col min="12254" max="12254" width="17.5703125" style="19" customWidth="1"/>
    <col min="12255" max="12255" width="11.5703125" style="19" customWidth="1"/>
    <col min="12256" max="12259" width="11.42578125" style="19"/>
    <col min="12260" max="12260" width="22.5703125" style="19" customWidth="1"/>
    <col min="12261" max="12261" width="14" style="19" customWidth="1"/>
    <col min="12262" max="12262" width="1.7109375" style="19" customWidth="1"/>
    <col min="12263" max="12507" width="11.42578125" style="19"/>
    <col min="12508" max="12508" width="4.42578125" style="19" customWidth="1"/>
    <col min="12509" max="12509" width="11.42578125" style="19"/>
    <col min="12510" max="12510" width="17.5703125" style="19" customWidth="1"/>
    <col min="12511" max="12511" width="11.5703125" style="19" customWidth="1"/>
    <col min="12512" max="12515" width="11.42578125" style="19"/>
    <col min="12516" max="12516" width="22.5703125" style="19" customWidth="1"/>
    <col min="12517" max="12517" width="14" style="19" customWidth="1"/>
    <col min="12518" max="12518" width="1.7109375" style="19" customWidth="1"/>
    <col min="12519" max="12763" width="11.42578125" style="19"/>
    <col min="12764" max="12764" width="4.42578125" style="19" customWidth="1"/>
    <col min="12765" max="12765" width="11.42578125" style="19"/>
    <col min="12766" max="12766" width="17.5703125" style="19" customWidth="1"/>
    <col min="12767" max="12767" width="11.5703125" style="19" customWidth="1"/>
    <col min="12768" max="12771" width="11.42578125" style="19"/>
    <col min="12772" max="12772" width="22.5703125" style="19" customWidth="1"/>
    <col min="12773" max="12773" width="14" style="19" customWidth="1"/>
    <col min="12774" max="12774" width="1.7109375" style="19" customWidth="1"/>
    <col min="12775" max="13019" width="11.42578125" style="19"/>
    <col min="13020" max="13020" width="4.42578125" style="19" customWidth="1"/>
    <col min="13021" max="13021" width="11.42578125" style="19"/>
    <col min="13022" max="13022" width="17.5703125" style="19" customWidth="1"/>
    <col min="13023" max="13023" width="11.5703125" style="19" customWidth="1"/>
    <col min="13024" max="13027" width="11.42578125" style="19"/>
    <col min="13028" max="13028" width="22.5703125" style="19" customWidth="1"/>
    <col min="13029" max="13029" width="14" style="19" customWidth="1"/>
    <col min="13030" max="13030" width="1.7109375" style="19" customWidth="1"/>
    <col min="13031" max="13275" width="11.42578125" style="19"/>
    <col min="13276" max="13276" width="4.42578125" style="19" customWidth="1"/>
    <col min="13277" max="13277" width="11.42578125" style="19"/>
    <col min="13278" max="13278" width="17.5703125" style="19" customWidth="1"/>
    <col min="13279" max="13279" width="11.5703125" style="19" customWidth="1"/>
    <col min="13280" max="13283" width="11.42578125" style="19"/>
    <col min="13284" max="13284" width="22.5703125" style="19" customWidth="1"/>
    <col min="13285" max="13285" width="14" style="19" customWidth="1"/>
    <col min="13286" max="13286" width="1.7109375" style="19" customWidth="1"/>
    <col min="13287" max="13531" width="11.42578125" style="19"/>
    <col min="13532" max="13532" width="4.42578125" style="19" customWidth="1"/>
    <col min="13533" max="13533" width="11.42578125" style="19"/>
    <col min="13534" max="13534" width="17.5703125" style="19" customWidth="1"/>
    <col min="13535" max="13535" width="11.5703125" style="19" customWidth="1"/>
    <col min="13536" max="13539" width="11.42578125" style="19"/>
    <col min="13540" max="13540" width="22.5703125" style="19" customWidth="1"/>
    <col min="13541" max="13541" width="14" style="19" customWidth="1"/>
    <col min="13542" max="13542" width="1.7109375" style="19" customWidth="1"/>
    <col min="13543" max="13787" width="11.42578125" style="19"/>
    <col min="13788" max="13788" width="4.42578125" style="19" customWidth="1"/>
    <col min="13789" max="13789" width="11.42578125" style="19"/>
    <col min="13790" max="13790" width="17.5703125" style="19" customWidth="1"/>
    <col min="13791" max="13791" width="11.5703125" style="19" customWidth="1"/>
    <col min="13792" max="13795" width="11.42578125" style="19"/>
    <col min="13796" max="13796" width="22.5703125" style="19" customWidth="1"/>
    <col min="13797" max="13797" width="14" style="19" customWidth="1"/>
    <col min="13798" max="13798" width="1.7109375" style="19" customWidth="1"/>
    <col min="13799" max="14043" width="11.42578125" style="19"/>
    <col min="14044" max="14044" width="4.42578125" style="19" customWidth="1"/>
    <col min="14045" max="14045" width="11.42578125" style="19"/>
    <col min="14046" max="14046" width="17.5703125" style="19" customWidth="1"/>
    <col min="14047" max="14047" width="11.5703125" style="19" customWidth="1"/>
    <col min="14048" max="14051" width="11.42578125" style="19"/>
    <col min="14052" max="14052" width="22.5703125" style="19" customWidth="1"/>
    <col min="14053" max="14053" width="14" style="19" customWidth="1"/>
    <col min="14054" max="14054" width="1.7109375" style="19" customWidth="1"/>
    <col min="14055" max="14299" width="11.42578125" style="19"/>
    <col min="14300" max="14300" width="4.42578125" style="19" customWidth="1"/>
    <col min="14301" max="14301" width="11.42578125" style="19"/>
    <col min="14302" max="14302" width="17.5703125" style="19" customWidth="1"/>
    <col min="14303" max="14303" width="11.5703125" style="19" customWidth="1"/>
    <col min="14304" max="14307" width="11.42578125" style="19"/>
    <col min="14308" max="14308" width="22.5703125" style="19" customWidth="1"/>
    <col min="14309" max="14309" width="14" style="19" customWidth="1"/>
    <col min="14310" max="14310" width="1.7109375" style="19" customWidth="1"/>
    <col min="14311" max="14555" width="11.42578125" style="19"/>
    <col min="14556" max="14556" width="4.42578125" style="19" customWidth="1"/>
    <col min="14557" max="14557" width="11.42578125" style="19"/>
    <col min="14558" max="14558" width="17.5703125" style="19" customWidth="1"/>
    <col min="14559" max="14559" width="11.5703125" style="19" customWidth="1"/>
    <col min="14560" max="14563" width="11.42578125" style="19"/>
    <col min="14564" max="14564" width="22.5703125" style="19" customWidth="1"/>
    <col min="14565" max="14565" width="14" style="19" customWidth="1"/>
    <col min="14566" max="14566" width="1.7109375" style="19" customWidth="1"/>
    <col min="14567" max="14811" width="11.42578125" style="19"/>
    <col min="14812" max="14812" width="4.42578125" style="19" customWidth="1"/>
    <col min="14813" max="14813" width="11.42578125" style="19"/>
    <col min="14814" max="14814" width="17.5703125" style="19" customWidth="1"/>
    <col min="14815" max="14815" width="11.5703125" style="19" customWidth="1"/>
    <col min="14816" max="14819" width="11.42578125" style="19"/>
    <col min="14820" max="14820" width="22.5703125" style="19" customWidth="1"/>
    <col min="14821" max="14821" width="14" style="19" customWidth="1"/>
    <col min="14822" max="14822" width="1.7109375" style="19" customWidth="1"/>
    <col min="14823" max="15067" width="11.42578125" style="19"/>
    <col min="15068" max="15068" width="4.42578125" style="19" customWidth="1"/>
    <col min="15069" max="15069" width="11.42578125" style="19"/>
    <col min="15070" max="15070" width="17.5703125" style="19" customWidth="1"/>
    <col min="15071" max="15071" width="11.5703125" style="19" customWidth="1"/>
    <col min="15072" max="15075" width="11.42578125" style="19"/>
    <col min="15076" max="15076" width="22.5703125" style="19" customWidth="1"/>
    <col min="15077" max="15077" width="14" style="19" customWidth="1"/>
    <col min="15078" max="15078" width="1.7109375" style="19" customWidth="1"/>
    <col min="15079" max="15323" width="11.42578125" style="19"/>
    <col min="15324" max="15324" width="4.42578125" style="19" customWidth="1"/>
    <col min="15325" max="15325" width="11.42578125" style="19"/>
    <col min="15326" max="15326" width="17.5703125" style="19" customWidth="1"/>
    <col min="15327" max="15327" width="11.5703125" style="19" customWidth="1"/>
    <col min="15328" max="15331" width="11.42578125" style="19"/>
    <col min="15332" max="15332" width="22.5703125" style="19" customWidth="1"/>
    <col min="15333" max="15333" width="14" style="19" customWidth="1"/>
    <col min="15334" max="15334" width="1.7109375" style="19" customWidth="1"/>
    <col min="15335" max="15579" width="11.42578125" style="19"/>
    <col min="15580" max="15580" width="4.42578125" style="19" customWidth="1"/>
    <col min="15581" max="15581" width="11.42578125" style="19"/>
    <col min="15582" max="15582" width="17.5703125" style="19" customWidth="1"/>
    <col min="15583" max="15583" width="11.5703125" style="19" customWidth="1"/>
    <col min="15584" max="15587" width="11.42578125" style="19"/>
    <col min="15588" max="15588" width="22.5703125" style="19" customWidth="1"/>
    <col min="15589" max="15589" width="14" style="19" customWidth="1"/>
    <col min="15590" max="15590" width="1.7109375" style="19" customWidth="1"/>
    <col min="15591" max="15835" width="11.42578125" style="19"/>
    <col min="15836" max="15836" width="4.42578125" style="19" customWidth="1"/>
    <col min="15837" max="15837" width="11.42578125" style="19"/>
    <col min="15838" max="15838" width="17.5703125" style="19" customWidth="1"/>
    <col min="15839" max="15839" width="11.5703125" style="19" customWidth="1"/>
    <col min="15840" max="15843" width="11.42578125" style="19"/>
    <col min="15844" max="15844" width="22.5703125" style="19" customWidth="1"/>
    <col min="15845" max="15845" width="14" style="19" customWidth="1"/>
    <col min="15846" max="15846" width="1.7109375" style="19" customWidth="1"/>
    <col min="15847" max="16091" width="11.42578125" style="19"/>
    <col min="16092" max="16092" width="4.42578125" style="19" customWidth="1"/>
    <col min="16093" max="16093" width="11.42578125" style="19"/>
    <col min="16094" max="16094" width="17.5703125" style="19" customWidth="1"/>
    <col min="16095" max="16095" width="11.5703125" style="19" customWidth="1"/>
    <col min="16096" max="16099" width="11.42578125" style="19"/>
    <col min="16100" max="16100" width="22.5703125" style="19" customWidth="1"/>
    <col min="16101" max="16101" width="21.5703125" style="19" bestFit="1" customWidth="1"/>
    <col min="16102" max="16102" width="1.7109375" style="19" customWidth="1"/>
    <col min="16103" max="16384" width="11.42578125" style="19"/>
  </cols>
  <sheetData>
    <row r="1" spans="2:10" ht="18" customHeight="1" thickBot="1" x14ac:dyDescent="0.25"/>
    <row r="2" spans="2:10" ht="35.25" customHeight="1" thickBot="1" x14ac:dyDescent="0.25">
      <c r="B2" s="78"/>
      <c r="C2" s="79"/>
      <c r="D2" s="82" t="s">
        <v>182</v>
      </c>
      <c r="E2" s="83"/>
      <c r="F2" s="83"/>
      <c r="G2" s="83"/>
      <c r="H2" s="83"/>
      <c r="I2" s="84"/>
      <c r="J2" s="62" t="s">
        <v>183</v>
      </c>
    </row>
    <row r="3" spans="2:10" ht="41.25" customHeight="1" thickBot="1" x14ac:dyDescent="0.25">
      <c r="B3" s="80"/>
      <c r="C3" s="81"/>
      <c r="D3" s="85" t="s">
        <v>184</v>
      </c>
      <c r="E3" s="86"/>
      <c r="F3" s="86"/>
      <c r="G3" s="86"/>
      <c r="H3" s="86"/>
      <c r="I3" s="87"/>
      <c r="J3" s="63" t="s">
        <v>185</v>
      </c>
    </row>
    <row r="4" spans="2:10" x14ac:dyDescent="0.2">
      <c r="B4" s="38"/>
      <c r="J4" s="39"/>
    </row>
    <row r="5" spans="2:10" x14ac:dyDescent="0.2">
      <c r="B5" s="38"/>
      <c r="J5" s="39"/>
    </row>
    <row r="6" spans="2:10" x14ac:dyDescent="0.2">
      <c r="B6" s="38"/>
      <c r="C6" s="40" t="s">
        <v>196</v>
      </c>
      <c r="D6" s="64"/>
      <c r="E6" s="41"/>
      <c r="J6" s="39"/>
    </row>
    <row r="7" spans="2:10" x14ac:dyDescent="0.2">
      <c r="B7" s="38"/>
      <c r="J7" s="39"/>
    </row>
    <row r="8" spans="2:10" x14ac:dyDescent="0.2">
      <c r="B8" s="38"/>
      <c r="C8" s="40" t="s">
        <v>163</v>
      </c>
      <c r="J8" s="39"/>
    </row>
    <row r="9" spans="2:10" x14ac:dyDescent="0.2">
      <c r="B9" s="38"/>
      <c r="C9" s="40" t="s">
        <v>164</v>
      </c>
      <c r="J9" s="39"/>
    </row>
    <row r="10" spans="2:10" x14ac:dyDescent="0.2">
      <c r="B10" s="38"/>
      <c r="J10" s="39"/>
    </row>
    <row r="11" spans="2:10" x14ac:dyDescent="0.2">
      <c r="B11" s="38"/>
      <c r="C11" s="19" t="s">
        <v>186</v>
      </c>
      <c r="J11" s="39"/>
    </row>
    <row r="12" spans="2:10" x14ac:dyDescent="0.2">
      <c r="B12" s="38"/>
      <c r="C12" s="42"/>
      <c r="J12" s="39"/>
    </row>
    <row r="13" spans="2:10" x14ac:dyDescent="0.2">
      <c r="B13" s="38"/>
      <c r="C13" s="65" t="s">
        <v>199</v>
      </c>
      <c r="D13" s="41"/>
      <c r="H13" s="43" t="s">
        <v>165</v>
      </c>
      <c r="I13" s="43" t="s">
        <v>166</v>
      </c>
      <c r="J13" s="39"/>
    </row>
    <row r="14" spans="2:10" x14ac:dyDescent="0.2">
      <c r="B14" s="38"/>
      <c r="C14" s="40" t="s">
        <v>167</v>
      </c>
      <c r="D14" s="40"/>
      <c r="E14" s="40"/>
      <c r="F14" s="40"/>
      <c r="H14" s="66">
        <v>2</v>
      </c>
      <c r="I14" s="67">
        <v>138507</v>
      </c>
      <c r="J14" s="39"/>
    </row>
    <row r="15" spans="2:10" x14ac:dyDescent="0.2">
      <c r="B15" s="38"/>
      <c r="C15" s="19" t="s">
        <v>168</v>
      </c>
      <c r="H15" s="68"/>
      <c r="I15" s="69">
        <v>0</v>
      </c>
      <c r="J15" s="39"/>
    </row>
    <row r="16" spans="2:10" x14ac:dyDescent="0.2">
      <c r="B16" s="38"/>
      <c r="C16" s="19" t="s">
        <v>169</v>
      </c>
      <c r="H16" s="68"/>
      <c r="I16" s="69">
        <v>0</v>
      </c>
      <c r="J16" s="39"/>
    </row>
    <row r="17" spans="2:10" x14ac:dyDescent="0.2">
      <c r="B17" s="38"/>
      <c r="C17" s="19" t="s">
        <v>170</v>
      </c>
      <c r="H17" s="68">
        <v>1</v>
      </c>
      <c r="I17" s="69">
        <v>5007</v>
      </c>
      <c r="J17" s="39"/>
    </row>
    <row r="18" spans="2:10" x14ac:dyDescent="0.2">
      <c r="B18" s="38"/>
      <c r="C18" s="19" t="s">
        <v>187</v>
      </c>
      <c r="H18" s="68"/>
      <c r="I18" s="69">
        <v>0</v>
      </c>
      <c r="J18" s="39"/>
    </row>
    <row r="19" spans="2:10" x14ac:dyDescent="0.2">
      <c r="B19" s="38"/>
      <c r="C19" s="19" t="s">
        <v>188</v>
      </c>
      <c r="H19" s="70">
        <v>1</v>
      </c>
      <c r="I19" s="71">
        <v>133500</v>
      </c>
      <c r="J19" s="39"/>
    </row>
    <row r="20" spans="2:10" x14ac:dyDescent="0.2">
      <c r="B20" s="38"/>
      <c r="C20" s="40" t="s">
        <v>189</v>
      </c>
      <c r="D20" s="40"/>
      <c r="E20" s="40"/>
      <c r="F20" s="40"/>
      <c r="H20" s="68">
        <f>SUM(H15:H19)</f>
        <v>2</v>
      </c>
      <c r="I20" s="67">
        <f>(I15+I16+I17+I18+I19)</f>
        <v>138507</v>
      </c>
      <c r="J20" s="39"/>
    </row>
    <row r="21" spans="2:10" ht="13.5" thickBot="1" x14ac:dyDescent="0.25">
      <c r="B21" s="38"/>
      <c r="C21" s="40"/>
      <c r="D21" s="40"/>
      <c r="H21" s="72"/>
      <c r="I21" s="73"/>
      <c r="J21" s="39"/>
    </row>
    <row r="22" spans="2:10" ht="13.5" thickTop="1" x14ac:dyDescent="0.2">
      <c r="B22" s="38"/>
      <c r="C22" s="40"/>
      <c r="D22" s="40"/>
      <c r="H22" s="55"/>
      <c r="I22" s="47"/>
      <c r="J22" s="39"/>
    </row>
    <row r="23" spans="2:10" x14ac:dyDescent="0.2">
      <c r="B23" s="38"/>
      <c r="G23" s="55"/>
      <c r="H23" s="55"/>
      <c r="I23" s="55"/>
      <c r="J23" s="39"/>
    </row>
    <row r="24" spans="2:10" ht="13.5" thickBot="1" x14ac:dyDescent="0.25">
      <c r="B24" s="38"/>
      <c r="C24" s="57"/>
      <c r="D24" s="57"/>
      <c r="G24" s="57"/>
      <c r="H24" s="57"/>
      <c r="I24" s="55"/>
      <c r="J24" s="39"/>
    </row>
    <row r="25" spans="2:10" x14ac:dyDescent="0.2">
      <c r="B25" s="38"/>
      <c r="C25" s="55" t="s">
        <v>190</v>
      </c>
      <c r="D25" s="55"/>
      <c r="G25" s="55" t="s">
        <v>191</v>
      </c>
      <c r="H25" s="55"/>
      <c r="I25" s="55"/>
      <c r="J25" s="39"/>
    </row>
    <row r="26" spans="2:10" ht="18.75" customHeight="1" thickBot="1" x14ac:dyDescent="0.25">
      <c r="B26" s="59"/>
      <c r="C26" s="60"/>
      <c r="D26" s="60"/>
      <c r="E26" s="60"/>
      <c r="F26" s="60"/>
      <c r="G26" s="57"/>
      <c r="H26" s="57"/>
      <c r="I26" s="57"/>
      <c r="J26" s="61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FOR_CSA_004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2023-07-06T16:14:50Z</dcterms:modified>
</cp:coreProperties>
</file>