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901081281 URGETRAUMA\"/>
    </mc:Choice>
  </mc:AlternateContent>
  <bookViews>
    <workbookView xWindow="0" yWindow="0" windowWidth="20490" windowHeight="7155" firstSheet="1" activeTab="3"/>
  </bookViews>
  <sheets>
    <sheet name="URGETRAUA SAN FERNANDO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FACTURA'!$A$2:$AP$15</definedName>
  </definedNames>
  <calcPr calcId="152511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I31" i="4" s="1"/>
  <c r="H25" i="4"/>
  <c r="H31" i="4" s="1"/>
  <c r="AJ1" i="2"/>
  <c r="AI1" i="2"/>
  <c r="R1" i="2"/>
  <c r="Q1" i="2"/>
  <c r="Z1" i="2"/>
  <c r="P1" i="2"/>
  <c r="O1" i="2"/>
  <c r="K1" i="2"/>
  <c r="J1" i="2"/>
  <c r="G4" i="2"/>
  <c r="G5" i="2"/>
  <c r="G6" i="2"/>
  <c r="G7" i="2"/>
  <c r="G8" i="2"/>
  <c r="G9" i="2"/>
  <c r="G10" i="2"/>
  <c r="G11" i="2"/>
  <c r="G12" i="2"/>
  <c r="G13" i="2"/>
  <c r="G14" i="2"/>
  <c r="G15" i="2"/>
  <c r="G3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<sst xmlns="http://schemas.openxmlformats.org/spreadsheetml/2006/main" count="208" uniqueCount="112">
  <si>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</si>
  <si>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</si>
  <si>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</si>
  <si>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</si>
  <si>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</si>
  <si>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</si>
  <si>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</si>
  <si>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</si>
  <si>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</si>
  <si>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</si>
  <si>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</si>
  <si>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</si>
  <si>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CALI</t>
  </si>
  <si>
    <t>09240</t>
  </si>
  <si>
    <t>09939</t>
  </si>
  <si>
    <t>09940</t>
  </si>
  <si>
    <t>09942</t>
  </si>
  <si>
    <t>URGETRAUMA SAN FERNANDO S.A.S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</si>
  <si>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</si>
  <si>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</si>
  <si>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</si>
  <si>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</si>
  <si>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</si>
  <si>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</si>
  <si>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</si>
  <si>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</si>
  <si>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</si>
  <si>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</si>
  <si>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</si>
  <si>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</si>
  <si>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</si>
  <si>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</si>
  <si>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</si>
  <si>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</si>
  <si>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</si>
  <si>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</si>
  <si>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</si>
  <si>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</si>
  <si>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</si>
  <si>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</si>
  <si>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</si>
  <si>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</si>
  <si>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</si>
  <si>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</si>
  <si>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</si>
  <si>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</si>
  <si>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</si>
  <si>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</si>
  <si>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</si>
  <si>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</si>
  <si>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URGETRAUMA SAN FERNANDO S.A.S.</t>
  </si>
  <si>
    <t>B)Factura sin saldo ERP</t>
  </si>
  <si>
    <t>OK</t>
  </si>
  <si>
    <t>SI</t>
  </si>
  <si>
    <t>B)Factura sin saldo ERP/conciliar diferencia glosa aceptada</t>
  </si>
  <si>
    <t>C)Glosas total pendiente por respuesta de IPS</t>
  </si>
  <si>
    <t>AUT SE DEVUELVE FACTURA ACCIDENTE TRANSITO ASEGURADORA ADRES NO HAY AUTORIZACION PARA EL SERVICIO FACTURADO GESTIONAR CON EL AREA ENCARGADA DE AUTORIZACIONES DAR RESPUESTA A ESTA DEVOLUCION CUANDO TENGAN AUT DE 15 DIGITOS PARA PODER DAR TRATRAMITE DE PAGO.MILENA</t>
  </si>
  <si>
    <t>FACTURA</t>
  </si>
  <si>
    <t>LLAVE</t>
  </si>
  <si>
    <t>901081281_6_5464</t>
  </si>
  <si>
    <t>901081281_6_6424</t>
  </si>
  <si>
    <t>901081281_6_10129</t>
  </si>
  <si>
    <t>901081281_6_11467</t>
  </si>
  <si>
    <t>901081281_6_11781</t>
  </si>
  <si>
    <t>901081281_6_12521</t>
  </si>
  <si>
    <t>901081281_6_7938</t>
  </si>
  <si>
    <t>901081281_6_8898</t>
  </si>
  <si>
    <t>901081281_1_9240</t>
  </si>
  <si>
    <t>901081281_1_9939</t>
  </si>
  <si>
    <t>901081281_1_9940</t>
  </si>
  <si>
    <t>901081281_1_9942</t>
  </si>
  <si>
    <t>901081281_6_13037</t>
  </si>
  <si>
    <t>ESTADO EPS FEBRERO 13 DE 2023</t>
  </si>
  <si>
    <t>VALOR_GLOSA_DEVOLUCION</t>
  </si>
  <si>
    <t>VALOR_CANCELADO_SAP</t>
  </si>
  <si>
    <t>OBSERVACION_GLOSA_DEVOLUCION</t>
  </si>
  <si>
    <t>FACTURA DEVUELTA</t>
  </si>
  <si>
    <t>FACTURA EN PROGRAMACION DE PAGO</t>
  </si>
  <si>
    <t>FACTURA CANCELADA</t>
  </si>
  <si>
    <t>30.08.2022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</si>
  <si>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</si>
  <si>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</si>
  <si>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</si>
  <si>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</si>
  <si>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</si>
  <si>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</si>
  <si>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</si>
  <si>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</si>
  <si>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</si>
  <si>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</si>
  <si>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</si>
  <si>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</si>
  <si>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</si>
  <si>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</si>
  <si>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</si>
  <si>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</si>
  <si>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</si>
  <si>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</si>
  <si>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</si>
  <si>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</si>
  <si>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</si>
  <si>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</si>
  <si>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</si>
  <si>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</si>
  <si>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</si>
  <si>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FEBRERO 13 DE 2023</t>
  </si>
  <si>
    <t>Señores :URGETRAUMA SAN FERNANDO</t>
  </si>
  <si>
    <t>NIT: 901081281</t>
  </si>
  <si>
    <t>A continuacion me permito remitir nuestra respuesta al estado de cartera presentado en la fecha: 08/02/2023</t>
  </si>
  <si>
    <t>Con Corte al dia :31/01/2023</t>
  </si>
  <si>
    <t>ANALISTA CUENTAS SALUD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</si>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</sst>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_ * #,##0_ ;_ * \-#,##0_ ;_ * &quot;-&quot;??_ ;_ @_ "/>
    <numFmt numFmtId="166" formatCode="&quot;$&quot;\ #,##0;[Red]&quot;$&quot;\ #,##0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6" fillId="0" borderId="0"/>
    <xf numFmtId="43" fontId="6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49" fontId="0" fillId="0" borderId="1" xfId="0" applyNumberFormat="1" applyBorder="1" applyAlignment="1">
      <alignment horizontal="right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0" xfId="1" applyNumberFormat="1" applyFont="1" applyBorder="1" applyProtection="1">
      <protection locked="0"/>
    </xf>
    <xf numFmtId="165" fontId="5" fillId="0" borderId="1" xfId="1" applyNumberFormat="1" applyFont="1" applyBorder="1" applyProtection="1">
      <protection locked="0"/>
    </xf>
    <xf numFmtId="0" fontId="1" fillId="2" borderId="3" xfId="0" applyFont="1" applyFill="1" applyBorder="1" applyAlignment="1">
      <alignment horizontal="center"/>
    </xf>
    <xf numFmtId="3" fontId="5" fillId="0" borderId="1" xfId="0" applyNumberFormat="1" applyFont="1" applyBorder="1" applyProtection="1">
      <protection locked="0"/>
    </xf>
    <xf numFmtId="0" fontId="0" fillId="0" borderId="0" xfId="0" applyBorder="1"/>
    <xf numFmtId="0" fontId="0" fillId="0" borderId="0" xfId="0" applyBorder="1" applyAlignment="1" applyProtection="1">
      <alignment horizontal="right"/>
      <protection locked="0"/>
    </xf>
    <xf numFmtId="14" fontId="5" fillId="0" borderId="0" xfId="0" applyNumberFormat="1" applyFont="1" applyBorder="1" applyAlignment="1" applyProtection="1">
      <alignment horizontal="center" vertical="center"/>
      <protection locked="0"/>
    </xf>
    <xf numFmtId="3" fontId="5" fillId="0" borderId="0" xfId="0" applyNumberFormat="1" applyFont="1" applyBorder="1" applyProtection="1">
      <protection locked="0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7" fillId="0" borderId="8" xfId="3" applyFont="1" applyBorder="1"/>
    <xf numFmtId="0" fontId="7" fillId="0" borderId="9" xfId="3" applyFont="1" applyBorder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0" fontId="8" fillId="0" borderId="0" xfId="3" applyFont="1"/>
    <xf numFmtId="42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" fontId="7" fillId="0" borderId="15" xfId="3" applyNumberFormat="1" applyFont="1" applyBorder="1" applyAlignment="1">
      <alignment horizontal="center"/>
    </xf>
    <xf numFmtId="166" fontId="7" fillId="0" borderId="15" xfId="3" applyNumberFormat="1" applyFont="1" applyBorder="1" applyAlignment="1">
      <alignment horizontal="right"/>
    </xf>
    <xf numFmtId="0" fontId="7" fillId="0" borderId="0" xfId="3" applyFont="1" applyAlignment="1">
      <alignment horizontal="center"/>
    </xf>
    <xf numFmtId="166" fontId="8" fillId="0" borderId="0" xfId="3" applyNumberFormat="1" applyFont="1" applyAlignment="1">
      <alignment horizontal="right"/>
    </xf>
    <xf numFmtId="1" fontId="7" fillId="0" borderId="11" xfId="3" applyNumberFormat="1" applyFont="1" applyBorder="1" applyAlignment="1">
      <alignment horizontal="center"/>
    </xf>
    <xf numFmtId="167" fontId="7" fillId="0" borderId="11" xfId="4" applyNumberFormat="1" applyFont="1" applyBorder="1" applyAlignment="1">
      <alignment horizontal="right"/>
    </xf>
    <xf numFmtId="0" fontId="7" fillId="0" borderId="16" xfId="3" applyFont="1" applyBorder="1" applyAlignment="1">
      <alignment horizontal="center"/>
    </xf>
    <xf numFmtId="166" fontId="7" fillId="0" borderId="16" xfId="3" applyNumberFormat="1" applyFont="1" applyBorder="1" applyAlignment="1">
      <alignment horizontal="right"/>
    </xf>
    <xf numFmtId="166" fontId="7" fillId="0" borderId="0" xfId="3" applyNumberFormat="1" applyFont="1"/>
    <xf numFmtId="166" fontId="7" fillId="0" borderId="11" xfId="3" applyNumberFormat="1" applyFont="1" applyBorder="1"/>
    <xf numFmtId="0" fontId="7" fillId="0" borderId="10" xfId="3" applyFont="1" applyBorder="1"/>
    <xf numFmtId="0" fontId="7" fillId="0" borderId="11" xfId="3" applyFont="1" applyBorder="1"/>
    <xf numFmtId="0" fontId="7" fillId="0" borderId="12" xfId="3" applyFont="1" applyBorder="1"/>
    <xf numFmtId="1" fontId="8" fillId="0" borderId="0" xfId="3" applyNumberFormat="1" applyFont="1" applyAlignment="1">
      <alignment horizontal="center" vertical="center"/>
    </xf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" xfId="3"/>
  </cellStyles>
  <dxfs count="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28576</xdr:colOff>
      <xdr:row>32</xdr:row>
      <xdr:rowOff>95250</xdr:rowOff>
    </xdr:from>
    <xdr:to>
      <xdr:col>7</xdr:col>
      <xdr:colOff>638176</xdr:colOff>
      <xdr:row>34</xdr:row>
      <xdr:rowOff>34963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52951" y="5610225"/>
          <a:ext cx="1371600" cy="26356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69.796231018518" createdVersion="5" refreshedVersion="5" minRefreshableVersion="3" recordCount="13">
  <cacheSource type="worksheet">
    <worksheetSource ref="A2:AL15" sheet="ESTADO DE CADA FACTURA"/>
  </cacheSource>
  <cacheFields count="38">
    <cacheField name="NIT_IPS" numFmtId="0">
      <sharedItems containsSemiMixedTypes="0" containsString="0" containsNumber="1" containsInteger="1" minValue="901081281" maxValue="901081281"/>
    </cacheField>
    <cacheField name=" ENTIDAD" numFmtId="0">
      <sharedItems/>
    </cacheField>
    <cacheField name="PrefijoFactura" numFmtId="0">
      <sharedItems containsSemiMixedTypes="0" containsString="0" containsNumber="1" containsInteger="1" minValue="1" maxValue="6"/>
    </cacheField>
    <cacheField name="NUMERO_FACTURA" numFmtId="0">
      <sharedItems containsSemiMixedTypes="0" containsString="0" containsNumber="1" containsInteger="1" minValue="5464" maxValue="13037"/>
    </cacheField>
    <cacheField name="PREFIJO_SASS" numFmtId="0">
      <sharedItems containsSemiMixedTypes="0" containsString="0" containsNumber="1" containsInteger="1" minValue="1" maxValue="6"/>
    </cacheField>
    <cacheField name="NUMERO_FACT_SASSS" numFmtId="0">
      <sharedItems containsSemiMixedTypes="0" containsString="0" containsNumber="1" containsInteger="1" minValue="5464" maxValue="13037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9-04-02T00:00:00" maxDate="2022-07-28T00:00:00"/>
    </cacheField>
    <cacheField name="VALOR_FACT_IPS" numFmtId="0">
      <sharedItems containsSemiMixedTypes="0" containsString="0" containsNumber="1" containsInteger="1" minValue="66320" maxValue="1040692"/>
    </cacheField>
    <cacheField name="SALDO_FACT_IPS" numFmtId="0">
      <sharedItems containsSemiMixedTypes="0" containsString="0" containsNumber="1" containsInteger="1" minValue="46424" maxValue="831709"/>
    </cacheField>
    <cacheField name="OBSERVACION_SASS" numFmtId="0">
      <sharedItems/>
    </cacheField>
    <cacheField name="ESTADO EPS FEBRERO 13 DE 2023" numFmtId="0">
      <sharedItems count="3">
        <s v="FACTURA CANCELADA"/>
        <s v="FACTURA EN PROGRAMACION DE PAGO"/>
        <s v="FACTURA DEVUELTA"/>
      </sharedItems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66320" maxValue="1040692"/>
    </cacheField>
    <cacheField name="VALOR_GLOSA_ACEPTDA" numFmtId="41">
      <sharedItems containsSemiMixedTypes="0" containsString="0" containsNumber="1" containsInteger="1" minValue="0" maxValue="312208"/>
    </cacheField>
    <cacheField name="VALOR_CRUZADO_SASS" numFmtId="41">
      <sharedItems containsSemiMixedTypes="0" containsString="0" containsNumber="1" containsInteger="1" minValue="0" maxValue="728484"/>
    </cacheField>
    <cacheField name="SALDO_SASS" numFmtId="41">
      <sharedItems containsSemiMixedTypes="0" containsString="0" containsNumber="1" containsInteger="1" minValue="0" maxValue="831709"/>
    </cacheField>
    <cacheField name="VALOR_CANCELADO_SAP" numFmtId="0">
      <sharedItems containsString="0" containsBlank="1" containsNumber="1" containsInteger="1" minValue="218572" maxValue="642130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1288670" maxValue="2201288670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1">
      <sharedItems containsString="0" containsBlank="1" containsNumber="1" containsInteger="1" minValue="220178516463691" maxValue="999999999999999"/>
    </cacheField>
    <cacheField name="OBSERVACION_GLOSA_DEVOLUCION" numFmtId="0">
      <sharedItems containsBlank="1" longText="1"/>
    </cacheField>
    <cacheField name="VALOR_GLOSA_DEVOLUCION" numFmtId="41">
      <sharedItems containsSemiMixedTypes="0" containsString="0" containsNumber="1" containsInteger="1" minValue="0" maxValue="831709"/>
    </cacheField>
    <cacheField name="FECHA_RAD_IPS" numFmtId="14">
      <sharedItems containsSemiMixedTypes="0" containsNonDate="0" containsDate="1" containsString="0" minDate="2020-02-05T00:00:00" maxDate="2022-10-07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2"/>
    </cacheField>
    <cacheField name="F_PROBABLE_PAGO_SASS" numFmtId="0">
      <sharedItems containsSemiMixedTypes="0" containsString="0" containsNumber="1" containsInteger="1" minValue="20220228" maxValue="21001231"/>
    </cacheField>
    <cacheField name="F_RAD_SASS" numFmtId="0">
      <sharedItems containsSemiMixedTypes="0" containsString="0" containsNumber="1" containsInteger="1" minValue="20220208" maxValue="20221010"/>
    </cacheField>
    <cacheField name="VALOR_REPORTADO_CRICULAR 030" numFmtId="41">
      <sharedItems containsSemiMixedTypes="0" containsString="0" containsNumber="1" containsInteger="1" minValue="66320" maxValue="1040692"/>
    </cacheField>
    <cacheField name="VALOR_GLOSA_ACEPTADA_REPORTADO_CIRCULAR 030" numFmtId="41">
      <sharedItems containsSemiMixedTypes="0" containsString="0" containsNumber="1" containsInteger="1" minValue="0" maxValue="312208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1302" maxValue="202313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1081281"/>
    <s v="URGETRAUMA SAN FERNANDO S.A.S."/>
    <n v="6"/>
    <n v="5464"/>
    <n v="6"/>
    <n v="5464"/>
    <s v="6_5464"/>
    <s v="901081281_6_5464"/>
    <d v="2021-06-01T00:00:00"/>
    <n v="218572"/>
    <n v="218572"/>
    <s v="B)Factura sin saldo ERP"/>
    <x v="0"/>
    <s v="OK"/>
    <n v="218572"/>
    <n v="0"/>
    <n v="218572"/>
    <n v="0"/>
    <n v="218572"/>
    <m/>
    <n v="2201288670"/>
    <s v="30.08.2022"/>
    <m/>
    <n v="220538516655818"/>
    <m/>
    <n v="0"/>
    <d v="2022-02-07T00:00:00"/>
    <m/>
    <n v="2"/>
    <m/>
    <s v="SI"/>
    <n v="1"/>
    <n v="20220228"/>
    <n v="20220208"/>
    <n v="218572"/>
    <n v="0"/>
    <m/>
    <n v="20231302"/>
  </r>
  <r>
    <n v="901081281"/>
    <s v="URGETRAUMA SAN FERNANDO S.A.S."/>
    <n v="6"/>
    <n v="6424"/>
    <n v="6"/>
    <n v="6424"/>
    <s v="6_6424"/>
    <s v="901081281_6_6424"/>
    <d v="2021-07-28T00:00:00"/>
    <n v="642130"/>
    <n v="642130"/>
    <s v="B)Factura sin saldo ERP"/>
    <x v="0"/>
    <s v="OK"/>
    <n v="642130"/>
    <n v="0"/>
    <n v="642130"/>
    <n v="0"/>
    <n v="642130"/>
    <m/>
    <n v="2201288670"/>
    <s v="30.08.2022"/>
    <m/>
    <n v="220538516657137"/>
    <m/>
    <n v="0"/>
    <d v="2022-02-07T00:00:00"/>
    <m/>
    <n v="2"/>
    <m/>
    <s v="SI"/>
    <n v="1"/>
    <n v="20220228"/>
    <n v="20220208"/>
    <n v="642130"/>
    <n v="0"/>
    <m/>
    <n v="20231302"/>
  </r>
  <r>
    <n v="901081281"/>
    <s v="URGETRAUMA SAN FERNANDO S.A.S."/>
    <n v="6"/>
    <n v="10129"/>
    <n v="6"/>
    <n v="10129"/>
    <s v="6_10129"/>
    <s v="901081281_6_10129"/>
    <d v="2022-03-15T00:00:00"/>
    <n v="170022"/>
    <n v="170022"/>
    <s v="B)Factura sin saldo ERP"/>
    <x v="1"/>
    <s v="OK"/>
    <n v="170022"/>
    <n v="0"/>
    <n v="170022"/>
    <n v="0"/>
    <m/>
    <m/>
    <m/>
    <m/>
    <m/>
    <n v="220178516463691"/>
    <m/>
    <n v="0"/>
    <d v="2022-05-20T00:00:00"/>
    <m/>
    <n v="2"/>
    <m/>
    <s v="SI"/>
    <n v="1"/>
    <n v="20220530"/>
    <n v="20220519"/>
    <n v="170022"/>
    <n v="0"/>
    <m/>
    <n v="20231302"/>
  </r>
  <r>
    <n v="901081281"/>
    <s v="URGETRAUMA SAN FERNANDO S.A.S."/>
    <n v="6"/>
    <n v="11467"/>
    <n v="6"/>
    <n v="11467"/>
    <s v="6_11467"/>
    <s v="901081281_6_11467"/>
    <d v="2022-05-18T00:00:00"/>
    <n v="234562"/>
    <n v="234562"/>
    <s v="B)Factura sin saldo ERP"/>
    <x v="1"/>
    <s v="OK"/>
    <n v="234562"/>
    <n v="0"/>
    <n v="234562"/>
    <n v="0"/>
    <m/>
    <m/>
    <m/>
    <m/>
    <m/>
    <n v="220738523848232"/>
    <m/>
    <n v="0"/>
    <d v="2022-06-21T00:00:00"/>
    <m/>
    <n v="2"/>
    <m/>
    <s v="SI"/>
    <n v="1"/>
    <n v="20220730"/>
    <n v="20220712"/>
    <n v="234562"/>
    <n v="0"/>
    <m/>
    <n v="20231302"/>
  </r>
  <r>
    <n v="901081281"/>
    <s v="URGETRAUMA SAN FERNANDO S.A.S."/>
    <n v="6"/>
    <n v="11781"/>
    <n v="6"/>
    <n v="11781"/>
    <s v="6_11781"/>
    <s v="901081281_6_11781"/>
    <d v="2022-05-31T00:00:00"/>
    <n v="330435"/>
    <n v="231304"/>
    <s v="B)Factura sin saldo ERP/conciliar diferencia glosa aceptada"/>
    <x v="1"/>
    <s v="OK"/>
    <n v="330435"/>
    <n v="99130"/>
    <n v="231305"/>
    <n v="0"/>
    <m/>
    <m/>
    <m/>
    <m/>
    <m/>
    <n v="999999999999999"/>
    <m/>
    <n v="0"/>
    <d v="2022-06-21T00:00:00"/>
    <m/>
    <n v="2"/>
    <m/>
    <s v="SI"/>
    <n v="2"/>
    <n v="20221030"/>
    <n v="20221010"/>
    <n v="330435"/>
    <n v="99130"/>
    <m/>
    <n v="20231302"/>
  </r>
  <r>
    <n v="901081281"/>
    <s v="URGETRAUMA SAN FERNANDO S.A.S."/>
    <n v="6"/>
    <n v="12521"/>
    <n v="6"/>
    <n v="12521"/>
    <s v="6_12521"/>
    <s v="901081281_6_12521"/>
    <d v="2022-07-11T00:00:00"/>
    <n v="1040692"/>
    <n v="728484"/>
    <s v="B)Factura sin saldo ERP/conciliar diferencia glosa aceptada"/>
    <x v="1"/>
    <s v="OK"/>
    <n v="1040692"/>
    <n v="312208"/>
    <n v="728484"/>
    <n v="0"/>
    <m/>
    <m/>
    <m/>
    <m/>
    <m/>
    <n v="999999999999999"/>
    <m/>
    <n v="0"/>
    <d v="2022-07-13T00:00:00"/>
    <m/>
    <n v="2"/>
    <m/>
    <s v="SI"/>
    <n v="2"/>
    <n v="20221030"/>
    <n v="20221010"/>
    <n v="1040692"/>
    <n v="312208"/>
    <m/>
    <n v="20231302"/>
  </r>
  <r>
    <n v="901081281"/>
    <s v="URGETRAUMA SAN FERNANDO S.A.S."/>
    <n v="6"/>
    <n v="7938"/>
    <n v="6"/>
    <n v="7938"/>
    <s v="6_7938"/>
    <s v="901081281_6_7938"/>
    <d v="2021-10-29T00:00:00"/>
    <n v="414763"/>
    <n v="290334"/>
    <s v="B)Factura sin saldo ERP/conciliar diferencia glosa aceptada"/>
    <x v="1"/>
    <s v="OK"/>
    <n v="414763"/>
    <n v="124429"/>
    <n v="290334"/>
    <n v="0"/>
    <m/>
    <m/>
    <m/>
    <m/>
    <m/>
    <n v="999999999999999"/>
    <m/>
    <n v="0"/>
    <d v="2022-02-07T00:00:00"/>
    <m/>
    <n v="2"/>
    <m/>
    <s v="SI"/>
    <n v="2"/>
    <n v="20221030"/>
    <n v="20221010"/>
    <n v="414763"/>
    <n v="124429"/>
    <m/>
    <n v="20231302"/>
  </r>
  <r>
    <n v="901081281"/>
    <s v="URGETRAUMA SAN FERNANDO S.A.S."/>
    <n v="6"/>
    <n v="8898"/>
    <n v="6"/>
    <n v="8898"/>
    <s v="6_8898"/>
    <s v="901081281_6_8898"/>
    <d v="2022-01-18T00:00:00"/>
    <n v="301454"/>
    <n v="211017"/>
    <s v="B)Factura sin saldo ERP/conciliar diferencia glosa aceptada"/>
    <x v="1"/>
    <s v="OK"/>
    <n v="301454"/>
    <n v="90436"/>
    <n v="211018"/>
    <n v="0"/>
    <m/>
    <m/>
    <m/>
    <m/>
    <m/>
    <n v="999999999999999"/>
    <m/>
    <n v="0"/>
    <d v="2022-02-11T00:00:00"/>
    <m/>
    <n v="2"/>
    <m/>
    <s v="SI"/>
    <n v="2"/>
    <n v="20221030"/>
    <n v="20221010"/>
    <n v="301454"/>
    <n v="90436"/>
    <m/>
    <n v="20231302"/>
  </r>
  <r>
    <n v="901081281"/>
    <s v="URGETRAUMA SAN FERNANDO S.A.S."/>
    <n v="1"/>
    <n v="9240"/>
    <n v="1"/>
    <n v="9240"/>
    <s v="1_9240"/>
    <s v="901081281_1_9240"/>
    <d v="2019-04-02T00:00:00"/>
    <n v="66320"/>
    <n v="46424"/>
    <s v="B)Factura sin saldo ERP/conciliar diferencia glosa aceptada"/>
    <x v="1"/>
    <s v="OK"/>
    <n v="66320"/>
    <n v="19896"/>
    <n v="46424"/>
    <n v="0"/>
    <m/>
    <m/>
    <m/>
    <m/>
    <m/>
    <n v="999999999999999"/>
    <m/>
    <n v="0"/>
    <d v="2020-02-05T00:00:00"/>
    <m/>
    <n v="2"/>
    <m/>
    <s v="SI"/>
    <n v="2"/>
    <n v="20221030"/>
    <n v="20221010"/>
    <n v="66320"/>
    <n v="19896"/>
    <m/>
    <n v="20231302"/>
  </r>
  <r>
    <n v="901081281"/>
    <s v="URGETRAUMA SAN FERNANDO S.A.S."/>
    <n v="1"/>
    <n v="9939"/>
    <n v="1"/>
    <n v="9939"/>
    <s v="1_9939"/>
    <s v="901081281_1_9939"/>
    <d v="2019-06-14T00:00:00"/>
    <n v="68912"/>
    <n v="48238"/>
    <s v="B)Factura sin saldo ERP/conciliar diferencia glosa aceptada"/>
    <x v="1"/>
    <s v="OK"/>
    <n v="68912"/>
    <n v="20674"/>
    <n v="48238"/>
    <n v="0"/>
    <m/>
    <m/>
    <m/>
    <m/>
    <m/>
    <n v="999999999999999"/>
    <m/>
    <n v="0"/>
    <d v="2020-02-05T00:00:00"/>
    <m/>
    <n v="2"/>
    <m/>
    <s v="SI"/>
    <n v="2"/>
    <n v="20221030"/>
    <n v="20221010"/>
    <n v="68912"/>
    <n v="20674"/>
    <m/>
    <n v="20231302"/>
  </r>
  <r>
    <n v="901081281"/>
    <s v="URGETRAUMA SAN FERNANDO S.A.S."/>
    <n v="1"/>
    <n v="9940"/>
    <n v="1"/>
    <n v="9940"/>
    <s v="1_9940"/>
    <s v="901081281_1_9940"/>
    <d v="2019-06-14T00:00:00"/>
    <n v="147260"/>
    <n v="103082"/>
    <s v="B)Factura sin saldo ERP/conciliar diferencia glosa aceptada"/>
    <x v="1"/>
    <s v="OK"/>
    <n v="147260"/>
    <n v="44178"/>
    <n v="103082"/>
    <n v="0"/>
    <m/>
    <m/>
    <m/>
    <m/>
    <m/>
    <n v="999999999999999"/>
    <m/>
    <n v="0"/>
    <d v="2020-02-05T00:00:00"/>
    <m/>
    <n v="2"/>
    <m/>
    <s v="SI"/>
    <n v="2"/>
    <n v="20221030"/>
    <n v="20221010"/>
    <n v="147260"/>
    <n v="44178"/>
    <m/>
    <n v="20231302"/>
  </r>
  <r>
    <n v="901081281"/>
    <s v="URGETRAUMA SAN FERNANDO S.A.S."/>
    <n v="1"/>
    <n v="9942"/>
    <n v="1"/>
    <n v="9942"/>
    <s v="1_9942"/>
    <s v="901081281_1_9942"/>
    <d v="2019-06-14T00:00:00"/>
    <n v="71333"/>
    <n v="49933"/>
    <s v="B)Factura sin saldo ERP/conciliar diferencia glosa aceptada"/>
    <x v="1"/>
    <s v="OK"/>
    <n v="71333"/>
    <n v="21400"/>
    <n v="49933"/>
    <n v="0"/>
    <m/>
    <m/>
    <m/>
    <m/>
    <m/>
    <n v="999999999999999"/>
    <m/>
    <n v="0"/>
    <d v="2020-02-05T00:00:00"/>
    <m/>
    <n v="2"/>
    <m/>
    <s v="SI"/>
    <n v="2"/>
    <n v="20221030"/>
    <n v="20221010"/>
    <n v="71333"/>
    <n v="21400"/>
    <m/>
    <n v="20231302"/>
  </r>
  <r>
    <n v="901081281"/>
    <s v="URGETRAUMA SAN FERNANDO S.A.S."/>
    <n v="6"/>
    <n v="13037"/>
    <n v="6"/>
    <n v="13037"/>
    <s v="6_13037"/>
    <s v="901081281_6_13037"/>
    <d v="2022-07-27T00:00:00"/>
    <n v="831709"/>
    <n v="831709"/>
    <s v="C)Glosas total pendiente por respuesta de IPS"/>
    <x v="2"/>
    <s v="OK"/>
    <n v="831709"/>
    <n v="0"/>
    <n v="0"/>
    <n v="831709"/>
    <m/>
    <m/>
    <m/>
    <m/>
    <m/>
    <m/>
    <s v="AUT SE DEVUELVE FACTURA ACCIDENTE TRANSITO ASEGURADORA ADRES NO HAY AUTORIZACION PARA EL SERVICIO FACTURADO GESTIONAR CON EL AREA ENCARGADA DE AUTORIZACIONES DAR RESPUESTA A ESTA DEVOLUCION CUANDO TENGAN AUT DE 15 DIGITOS PARA PODER DAR TRATRAMITE DE PAGO.MILENA"/>
    <n v="831709"/>
    <d v="2022-10-06T00:00:00"/>
    <m/>
    <n v="9"/>
    <m/>
    <s v="SI"/>
    <n v="1"/>
    <n v="21001231"/>
    <n v="20221006"/>
    <n v="831709"/>
    <n v="0"/>
    <m/>
    <n v="202313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dataField="1" showAll="0"/>
    <pivotField showAll="0"/>
    <pivotField axis="axisRow" showAll="0">
      <items count="4">
        <item x="0"/>
        <item x="2"/>
        <item x="1"/>
        <item t="default"/>
      </items>
    </pivotField>
    <pivotField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ALDO_FACT_IPS" fld="10" baseField="0" baseItem="0" numFmtId="42"/>
  </dataFields>
  <formats count="7">
    <format dxfId="45">
      <pivotArea type="all" dataOnly="0" outline="0" fieldPosition="0"/>
    </format>
    <format dxfId="44">
      <pivotArea outline="0" collapsedLevelsAreSubtotals="1" fieldPosition="0"/>
    </format>
    <format dxfId="43">
      <pivotArea field="12" type="button" dataOnly="0" labelOnly="1" outline="0" axis="axisRow" fieldPosition="0"/>
    </format>
    <format dxfId="42">
      <pivotArea dataOnly="0" labelOnly="1" fieldPosition="0">
        <references count="1">
          <reference field="12" count="0"/>
        </references>
      </pivotArea>
    </format>
    <format dxfId="41">
      <pivotArea dataOnly="0" labelOnly="1" grandRow="1" outline="0" fieldPosition="0"/>
    </format>
    <format dxfId="4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8"/>
  <sheetViews>
    <sheetView showGridLines="0" zoomScale="120" zoomScaleNormal="120" workbookViewId="0">
      <selection activeCell="A7" sqref="A7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42578125" customWidth="1"/>
    <col min="6" max="6" width="12.85546875" customWidth="1"/>
    <col min="7" max="7" width="11.8554687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901081281</v>
      </c>
      <c r="B2" s="5" t="s">
        <v>17</v>
      </c>
      <c r="C2" s="1">
        <v>1</v>
      </c>
      <c r="D2" s="6" t="s">
        <v>13</v>
      </c>
      <c r="E2" s="7">
        <v>43557</v>
      </c>
      <c r="F2" s="7">
        <v>43866</v>
      </c>
      <c r="G2" s="9">
        <v>66320</v>
      </c>
      <c r="H2" s="11">
        <v>46424</v>
      </c>
      <c r="I2" s="10" t="s">
        <v>11</v>
      </c>
      <c r="J2" s="4" t="s">
        <v>12</v>
      </c>
      <c r="K2" s="11"/>
    </row>
    <row r="3" spans="1:11" x14ac:dyDescent="0.25">
      <c r="A3" s="1">
        <v>901081281</v>
      </c>
      <c r="B3" s="5" t="s">
        <v>17</v>
      </c>
      <c r="C3" s="1">
        <v>1</v>
      </c>
      <c r="D3" s="6" t="s">
        <v>14</v>
      </c>
      <c r="E3" s="7">
        <v>43630</v>
      </c>
      <c r="F3" s="7">
        <v>43866</v>
      </c>
      <c r="G3" s="9">
        <v>68912</v>
      </c>
      <c r="H3" s="11">
        <v>48238.400000000001</v>
      </c>
      <c r="I3" s="10" t="s">
        <v>11</v>
      </c>
      <c r="J3" s="4" t="s">
        <v>12</v>
      </c>
      <c r="K3" s="11"/>
    </row>
    <row r="4" spans="1:11" x14ac:dyDescent="0.25">
      <c r="A4" s="1">
        <v>901081281</v>
      </c>
      <c r="B4" s="5" t="s">
        <v>17</v>
      </c>
      <c r="C4" s="1">
        <v>1</v>
      </c>
      <c r="D4" s="6" t="s">
        <v>15</v>
      </c>
      <c r="E4" s="7">
        <v>43630</v>
      </c>
      <c r="F4" s="7">
        <v>43866</v>
      </c>
      <c r="G4" s="9">
        <v>147260</v>
      </c>
      <c r="H4" s="11">
        <v>103082</v>
      </c>
      <c r="I4" s="10" t="s">
        <v>11</v>
      </c>
      <c r="J4" s="4" t="s">
        <v>12</v>
      </c>
      <c r="K4" s="11"/>
    </row>
    <row r="5" spans="1:11" x14ac:dyDescent="0.25">
      <c r="A5" s="1">
        <v>901081281</v>
      </c>
      <c r="B5" s="5" t="s">
        <v>17</v>
      </c>
      <c r="C5" s="1">
        <v>1</v>
      </c>
      <c r="D5" s="6" t="s">
        <v>16</v>
      </c>
      <c r="E5" s="7">
        <v>43630</v>
      </c>
      <c r="F5" s="7">
        <v>43866</v>
      </c>
      <c r="G5" s="9">
        <v>71333</v>
      </c>
      <c r="H5" s="11">
        <v>49933.100000000006</v>
      </c>
      <c r="I5" s="10" t="s">
        <v>11</v>
      </c>
      <c r="J5" s="4" t="s">
        <v>12</v>
      </c>
      <c r="K5" s="11"/>
    </row>
    <row r="6" spans="1:11" x14ac:dyDescent="0.25">
      <c r="A6" s="1">
        <v>901081281</v>
      </c>
      <c r="B6" s="5" t="s">
        <v>17</v>
      </c>
      <c r="C6" s="1">
        <v>6</v>
      </c>
      <c r="D6" s="17">
        <v>5464</v>
      </c>
      <c r="E6" s="7">
        <v>44348</v>
      </c>
      <c r="F6" s="7">
        <v>44599</v>
      </c>
      <c r="G6" s="9">
        <v>218572</v>
      </c>
      <c r="H6" s="11">
        <v>218572</v>
      </c>
      <c r="I6" s="10" t="s">
        <v>11</v>
      </c>
      <c r="J6" s="4" t="s">
        <v>12</v>
      </c>
      <c r="K6" s="11"/>
    </row>
    <row r="7" spans="1:11" x14ac:dyDescent="0.25">
      <c r="A7" s="1">
        <v>901081281</v>
      </c>
      <c r="B7" s="5" t="s">
        <v>17</v>
      </c>
      <c r="C7" s="1">
        <v>6</v>
      </c>
      <c r="D7" s="17">
        <v>6424</v>
      </c>
      <c r="E7" s="7">
        <v>44405</v>
      </c>
      <c r="F7" s="7">
        <v>44599</v>
      </c>
      <c r="G7" s="9">
        <v>642130</v>
      </c>
      <c r="H7" s="11">
        <v>642130</v>
      </c>
      <c r="I7" s="10" t="s">
        <v>11</v>
      </c>
      <c r="J7" s="4" t="s">
        <v>12</v>
      </c>
      <c r="K7" s="11"/>
    </row>
    <row r="8" spans="1:11" x14ac:dyDescent="0.25">
      <c r="A8" s="1">
        <v>901081281</v>
      </c>
      <c r="B8" s="5" t="s">
        <v>17</v>
      </c>
      <c r="C8" s="1">
        <v>6</v>
      </c>
      <c r="D8" s="17">
        <v>7938</v>
      </c>
      <c r="E8" s="7">
        <v>44498</v>
      </c>
      <c r="F8" s="7">
        <v>44599</v>
      </c>
      <c r="G8" s="9">
        <v>414763</v>
      </c>
      <c r="H8" s="11">
        <v>290334.09999999998</v>
      </c>
      <c r="I8" s="10" t="s">
        <v>11</v>
      </c>
      <c r="J8" s="4" t="s">
        <v>12</v>
      </c>
      <c r="K8" s="11"/>
    </row>
    <row r="9" spans="1:11" x14ac:dyDescent="0.25">
      <c r="A9" s="1">
        <v>901081281</v>
      </c>
      <c r="B9" s="5" t="s">
        <v>17</v>
      </c>
      <c r="C9" s="1">
        <v>6</v>
      </c>
      <c r="D9" s="17">
        <v>8898</v>
      </c>
      <c r="E9" s="7">
        <v>44579</v>
      </c>
      <c r="F9" s="7">
        <v>44603</v>
      </c>
      <c r="G9" s="9">
        <v>301454</v>
      </c>
      <c r="H9" s="11">
        <v>211017.8</v>
      </c>
      <c r="I9" s="10" t="s">
        <v>11</v>
      </c>
      <c r="J9" s="4" t="s">
        <v>12</v>
      </c>
      <c r="K9" s="11"/>
    </row>
    <row r="10" spans="1:11" x14ac:dyDescent="0.25">
      <c r="A10" s="1">
        <v>901081281</v>
      </c>
      <c r="B10" s="5" t="s">
        <v>17</v>
      </c>
      <c r="C10" s="1">
        <v>6</v>
      </c>
      <c r="D10" s="17">
        <v>10129</v>
      </c>
      <c r="E10" s="7">
        <v>44635</v>
      </c>
      <c r="F10" s="7">
        <v>44701</v>
      </c>
      <c r="G10" s="9">
        <v>170022</v>
      </c>
      <c r="H10" s="11">
        <v>170022</v>
      </c>
      <c r="I10" s="10" t="s">
        <v>11</v>
      </c>
      <c r="J10" s="4" t="s">
        <v>12</v>
      </c>
      <c r="K10" s="11"/>
    </row>
    <row r="11" spans="1:11" x14ac:dyDescent="0.25">
      <c r="A11" s="1">
        <v>901081281</v>
      </c>
      <c r="B11" s="5" t="s">
        <v>17</v>
      </c>
      <c r="C11" s="1">
        <v>6</v>
      </c>
      <c r="D11" s="17">
        <v>11467</v>
      </c>
      <c r="E11" s="7">
        <v>44699</v>
      </c>
      <c r="F11" s="7">
        <v>44733</v>
      </c>
      <c r="G11" s="9">
        <v>234562</v>
      </c>
      <c r="H11" s="11">
        <v>234562</v>
      </c>
      <c r="I11" s="10" t="s">
        <v>11</v>
      </c>
      <c r="J11" s="4" t="s">
        <v>12</v>
      </c>
      <c r="K11" s="11"/>
    </row>
    <row r="12" spans="1:11" x14ac:dyDescent="0.25">
      <c r="A12" s="1">
        <v>901081281</v>
      </c>
      <c r="B12" s="5" t="s">
        <v>17</v>
      </c>
      <c r="C12" s="1">
        <v>6</v>
      </c>
      <c r="D12" s="17">
        <v>11781</v>
      </c>
      <c r="E12" s="7">
        <v>44712</v>
      </c>
      <c r="F12" s="7">
        <v>44733</v>
      </c>
      <c r="G12" s="9">
        <v>330435</v>
      </c>
      <c r="H12" s="11">
        <v>231304.5</v>
      </c>
      <c r="I12" s="10" t="s">
        <v>11</v>
      </c>
      <c r="J12" s="4" t="s">
        <v>12</v>
      </c>
      <c r="K12" s="11"/>
    </row>
    <row r="13" spans="1:11" x14ac:dyDescent="0.25">
      <c r="A13" s="1">
        <v>901081281</v>
      </c>
      <c r="B13" s="5" t="s">
        <v>17</v>
      </c>
      <c r="C13" s="1">
        <v>6</v>
      </c>
      <c r="D13" s="17">
        <v>12521</v>
      </c>
      <c r="E13" s="7">
        <v>44753</v>
      </c>
      <c r="F13" s="7">
        <v>44755</v>
      </c>
      <c r="G13" s="9">
        <v>1040692</v>
      </c>
      <c r="H13" s="11">
        <v>728484.4</v>
      </c>
      <c r="I13" s="10" t="s">
        <v>11</v>
      </c>
      <c r="J13" s="4" t="s">
        <v>12</v>
      </c>
      <c r="K13" s="11"/>
    </row>
    <row r="14" spans="1:11" x14ac:dyDescent="0.25">
      <c r="A14" s="1">
        <v>901081281</v>
      </c>
      <c r="B14" s="5" t="s">
        <v>17</v>
      </c>
      <c r="C14" s="1">
        <v>6</v>
      </c>
      <c r="D14" s="17">
        <v>13037</v>
      </c>
      <c r="E14" s="7">
        <v>44769</v>
      </c>
      <c r="F14" s="7">
        <v>44840</v>
      </c>
      <c r="G14" s="9">
        <v>831709</v>
      </c>
      <c r="H14" s="11">
        <v>831709</v>
      </c>
      <c r="I14" s="10" t="s">
        <v>11</v>
      </c>
      <c r="J14" s="4" t="s">
        <v>12</v>
      </c>
      <c r="K14" s="11"/>
    </row>
    <row r="15" spans="1:11" s="12" customFormat="1" x14ac:dyDescent="0.25">
      <c r="C15" s="13"/>
      <c r="E15" s="14"/>
      <c r="F15" s="14"/>
      <c r="G15" s="8"/>
      <c r="H15" s="15"/>
      <c r="I15" s="16"/>
      <c r="J15" s="16"/>
    </row>
    <row r="16" spans="1:11" s="12" customFormat="1" x14ac:dyDescent="0.25">
      <c r="C16" s="13"/>
      <c r="E16" s="14"/>
      <c r="F16" s="14"/>
      <c r="G16" s="8"/>
      <c r="H16" s="15"/>
      <c r="I16" s="16"/>
      <c r="J16" s="16"/>
    </row>
    <row r="17" spans="3:10" s="12" customFormat="1" x14ac:dyDescent="0.25">
      <c r="C17" s="13"/>
      <c r="E17" s="14"/>
      <c r="F17" s="14"/>
      <c r="G17" s="8"/>
      <c r="H17" s="15"/>
      <c r="I17" s="16"/>
      <c r="J17" s="16"/>
    </row>
    <row r="18" spans="3:10" s="12" customFormat="1" x14ac:dyDescent="0.25">
      <c r="C18" s="13"/>
      <c r="E18" s="14"/>
      <c r="F18" s="14"/>
      <c r="G18" s="8"/>
      <c r="H18" s="15"/>
      <c r="I18" s="16"/>
      <c r="J18" s="16"/>
    </row>
    <row r="19" spans="3:10" s="12" customFormat="1" x14ac:dyDescent="0.25">
      <c r="C19" s="13"/>
      <c r="E19" s="14"/>
      <c r="F19" s="14"/>
      <c r="G19" s="8"/>
      <c r="H19" s="15"/>
      <c r="I19" s="16"/>
      <c r="J19" s="16"/>
    </row>
    <row r="20" spans="3:10" s="12" customFormat="1" x14ac:dyDescent="0.25">
      <c r="C20" s="13"/>
      <c r="E20" s="14"/>
      <c r="F20" s="14"/>
      <c r="G20" s="8"/>
      <c r="H20" s="15"/>
      <c r="I20" s="16"/>
      <c r="J20" s="16"/>
    </row>
    <row r="21" spans="3:10" s="12" customFormat="1" x14ac:dyDescent="0.25">
      <c r="C21" s="13"/>
      <c r="E21" s="14"/>
      <c r="F21" s="14"/>
      <c r="G21" s="8"/>
      <c r="H21" s="15"/>
      <c r="I21" s="16"/>
      <c r="J21" s="16"/>
    </row>
    <row r="22" spans="3:10" s="12" customFormat="1" x14ac:dyDescent="0.25">
      <c r="C22" s="13"/>
      <c r="E22" s="14"/>
      <c r="F22" s="14"/>
      <c r="G22" s="8"/>
      <c r="H22" s="15"/>
      <c r="I22" s="16"/>
      <c r="J22" s="16"/>
    </row>
    <row r="23" spans="3:10" s="12" customFormat="1" x14ac:dyDescent="0.25">
      <c r="C23" s="13"/>
      <c r="E23" s="14"/>
      <c r="F23" s="14"/>
      <c r="G23" s="8"/>
      <c r="H23" s="15"/>
      <c r="I23" s="16"/>
      <c r="J23" s="16"/>
    </row>
    <row r="24" spans="3:10" s="12" customFormat="1" x14ac:dyDescent="0.25">
      <c r="C24" s="13"/>
      <c r="E24" s="14"/>
      <c r="F24" s="14"/>
      <c r="G24" s="8"/>
      <c r="H24" s="15"/>
      <c r="I24" s="16"/>
      <c r="J24" s="16"/>
    </row>
    <row r="25" spans="3:10" s="12" customFormat="1" x14ac:dyDescent="0.25">
      <c r="C25" s="13"/>
      <c r="E25" s="14"/>
      <c r="F25" s="14"/>
      <c r="G25" s="8"/>
      <c r="H25" s="15"/>
      <c r="I25" s="16"/>
      <c r="J25" s="16"/>
    </row>
    <row r="26" spans="3:10" s="12" customFormat="1" x14ac:dyDescent="0.25">
      <c r="C26" s="13"/>
      <c r="E26" s="14"/>
      <c r="F26" s="14"/>
      <c r="G26" s="8"/>
      <c r="H26" s="15"/>
      <c r="I26" s="16"/>
      <c r="J26" s="16"/>
    </row>
    <row r="27" spans="3:10" s="12" customFormat="1" x14ac:dyDescent="0.25">
      <c r="C27" s="13"/>
      <c r="E27" s="14"/>
      <c r="F27" s="14"/>
      <c r="G27" s="8"/>
      <c r="H27" s="15"/>
      <c r="I27" s="16"/>
      <c r="J27" s="16"/>
    </row>
    <row r="28" spans="3:10" s="12" customFormat="1" x14ac:dyDescent="0.25">
      <c r="C28" s="13"/>
      <c r="E28" s="14"/>
      <c r="F28" s="14"/>
      <c r="G28" s="8"/>
      <c r="H28" s="15"/>
      <c r="I28" s="16"/>
      <c r="J28" s="16"/>
    </row>
    <row r="29" spans="3:10" s="12" customFormat="1" x14ac:dyDescent="0.25">
      <c r="C29" s="13"/>
      <c r="E29" s="14"/>
      <c r="F29" s="14"/>
      <c r="G29" s="8"/>
      <c r="H29" s="15"/>
      <c r="I29" s="16"/>
      <c r="J29" s="16"/>
    </row>
    <row r="30" spans="3:10" s="12" customFormat="1" x14ac:dyDescent="0.25">
      <c r="C30" s="13"/>
      <c r="E30" s="14"/>
      <c r="F30" s="14"/>
      <c r="G30" s="8"/>
      <c r="H30" s="15"/>
      <c r="I30" s="16"/>
      <c r="J30" s="16"/>
    </row>
    <row r="31" spans="3:10" s="12" customFormat="1" x14ac:dyDescent="0.25">
      <c r="C31" s="13"/>
      <c r="E31" s="14"/>
      <c r="F31" s="14"/>
      <c r="G31" s="8"/>
      <c r="H31" s="15"/>
      <c r="I31" s="16"/>
      <c r="J31" s="16"/>
    </row>
    <row r="32" spans="3:10" s="12" customFormat="1" x14ac:dyDescent="0.25">
      <c r="C32" s="13"/>
      <c r="E32" s="14"/>
      <c r="F32" s="14"/>
      <c r="G32" s="8"/>
      <c r="H32" s="15"/>
      <c r="I32" s="16"/>
      <c r="J32" s="16"/>
    </row>
    <row r="33" spans="3:10" s="12" customFormat="1" x14ac:dyDescent="0.25">
      <c r="C33" s="13"/>
      <c r="E33" s="14"/>
      <c r="F33" s="14"/>
      <c r="G33" s="8"/>
      <c r="H33" s="15"/>
      <c r="I33" s="16"/>
      <c r="J33" s="16"/>
    </row>
    <row r="34" spans="3:10" s="12" customFormat="1" x14ac:dyDescent="0.25">
      <c r="C34" s="13"/>
      <c r="E34" s="14"/>
      <c r="F34" s="14"/>
      <c r="G34" s="8"/>
      <c r="H34" s="15"/>
      <c r="I34" s="16"/>
      <c r="J34" s="16"/>
    </row>
    <row r="35" spans="3:10" s="12" customFormat="1" x14ac:dyDescent="0.25">
      <c r="C35" s="13"/>
      <c r="E35" s="14"/>
      <c r="F35" s="14"/>
      <c r="G35" s="8"/>
      <c r="H35" s="15"/>
      <c r="I35" s="16"/>
      <c r="J35" s="16"/>
    </row>
    <row r="36" spans="3:10" s="12" customFormat="1" x14ac:dyDescent="0.25">
      <c r="C36" s="13"/>
      <c r="E36" s="14"/>
      <c r="F36" s="14"/>
      <c r="G36" s="8"/>
      <c r="H36" s="15"/>
      <c r="I36" s="16"/>
      <c r="J36" s="16"/>
    </row>
    <row r="37" spans="3:10" s="12" customFormat="1" x14ac:dyDescent="0.25">
      <c r="C37" s="13"/>
      <c r="E37" s="14"/>
      <c r="F37" s="14"/>
      <c r="G37" s="8"/>
      <c r="H37" s="15"/>
      <c r="I37" s="16"/>
      <c r="J37" s="16"/>
    </row>
    <row r="38" spans="3:10" s="12" customFormat="1" x14ac:dyDescent="0.25">
      <c r="C38" s="13"/>
      <c r="E38" s="14"/>
      <c r="F38" s="14"/>
      <c r="G38" s="8"/>
      <c r="H38" s="15"/>
      <c r="I38" s="16"/>
      <c r="J38" s="16"/>
    </row>
    <row r="39" spans="3:10" s="12" customFormat="1" x14ac:dyDescent="0.25">
      <c r="C39" s="13"/>
      <c r="E39" s="14"/>
      <c r="F39" s="14"/>
      <c r="G39" s="8"/>
      <c r="H39" s="15"/>
      <c r="I39" s="16"/>
      <c r="J39" s="16"/>
    </row>
    <row r="40" spans="3:10" s="12" customFormat="1" x14ac:dyDescent="0.25">
      <c r="C40" s="13"/>
      <c r="E40" s="14"/>
      <c r="F40" s="14"/>
      <c r="G40" s="8"/>
      <c r="H40" s="15"/>
      <c r="I40" s="16"/>
      <c r="J40" s="16"/>
    </row>
    <row r="41" spans="3:10" s="12" customFormat="1" x14ac:dyDescent="0.25">
      <c r="C41" s="13"/>
      <c r="E41" s="14"/>
      <c r="F41" s="14"/>
      <c r="G41" s="8"/>
      <c r="H41" s="15"/>
      <c r="I41" s="16"/>
      <c r="J41" s="16"/>
    </row>
    <row r="42" spans="3:10" s="12" customFormat="1" x14ac:dyDescent="0.25">
      <c r="C42" s="13"/>
      <c r="E42" s="14"/>
      <c r="F42" s="14"/>
      <c r="G42" s="8"/>
      <c r="H42" s="15"/>
      <c r="I42" s="16"/>
      <c r="J42" s="16"/>
    </row>
    <row r="43" spans="3:10" s="12" customFormat="1" x14ac:dyDescent="0.25">
      <c r="C43" s="13"/>
      <c r="E43" s="14"/>
      <c r="F43" s="14"/>
      <c r="G43" s="8"/>
      <c r="H43" s="15"/>
      <c r="I43" s="16"/>
      <c r="J43" s="16"/>
    </row>
    <row r="44" spans="3:10" s="12" customFormat="1" x14ac:dyDescent="0.25">
      <c r="C44" s="13"/>
      <c r="E44" s="14"/>
      <c r="F44" s="14"/>
      <c r="G44" s="8"/>
      <c r="H44" s="15"/>
      <c r="I44" s="16"/>
      <c r="J44" s="16"/>
    </row>
    <row r="45" spans="3:10" s="12" customFormat="1" x14ac:dyDescent="0.25">
      <c r="C45" s="13"/>
      <c r="E45" s="14"/>
      <c r="F45" s="14"/>
      <c r="G45" s="8"/>
      <c r="H45" s="15"/>
      <c r="I45" s="16"/>
      <c r="J45" s="16"/>
    </row>
    <row r="46" spans="3:10" s="12" customFormat="1" x14ac:dyDescent="0.25">
      <c r="C46" s="13"/>
      <c r="E46" s="14"/>
      <c r="F46" s="14"/>
      <c r="G46" s="8"/>
      <c r="H46" s="15"/>
      <c r="I46" s="16"/>
      <c r="J46" s="16"/>
    </row>
    <row r="47" spans="3:10" s="12" customFormat="1" x14ac:dyDescent="0.25">
      <c r="C47" s="13"/>
      <c r="E47" s="14"/>
      <c r="F47" s="14"/>
      <c r="G47" s="8"/>
      <c r="H47" s="15"/>
      <c r="I47" s="16"/>
      <c r="J47" s="16"/>
    </row>
    <row r="48" spans="3:10" s="12" customFormat="1" x14ac:dyDescent="0.25">
      <c r="C48" s="13"/>
      <c r="E48" s="14"/>
      <c r="F48" s="14"/>
      <c r="G48" s="8"/>
      <c r="H48" s="15"/>
      <c r="I48" s="16"/>
      <c r="J48" s="16"/>
    </row>
    <row r="49" spans="3:10" s="12" customFormat="1" x14ac:dyDescent="0.25">
      <c r="C49" s="13"/>
      <c r="E49" s="14"/>
      <c r="F49" s="14"/>
      <c r="G49" s="8"/>
      <c r="H49" s="15"/>
      <c r="I49" s="16"/>
      <c r="J49" s="16"/>
    </row>
    <row r="50" spans="3:10" s="12" customFormat="1" x14ac:dyDescent="0.25">
      <c r="C50" s="13"/>
      <c r="E50" s="14"/>
      <c r="F50" s="14"/>
      <c r="G50" s="8"/>
      <c r="H50" s="15"/>
      <c r="I50" s="16"/>
      <c r="J50" s="16"/>
    </row>
    <row r="51" spans="3:10" s="12" customFormat="1" x14ac:dyDescent="0.25">
      <c r="C51" s="13"/>
      <c r="E51" s="14"/>
      <c r="F51" s="14"/>
      <c r="G51" s="8"/>
      <c r="H51" s="15"/>
      <c r="I51" s="16"/>
      <c r="J51" s="16"/>
    </row>
    <row r="52" spans="3:10" s="12" customFormat="1" x14ac:dyDescent="0.25">
      <c r="C52" s="13"/>
      <c r="E52" s="14"/>
      <c r="F52" s="14"/>
      <c r="G52" s="8"/>
      <c r="H52" s="15"/>
      <c r="I52" s="16"/>
      <c r="J52" s="16"/>
    </row>
    <row r="53" spans="3:10" s="12" customFormat="1" x14ac:dyDescent="0.25">
      <c r="C53" s="13"/>
      <c r="E53" s="14"/>
      <c r="F53" s="14"/>
      <c r="G53" s="8"/>
      <c r="H53" s="15"/>
      <c r="I53" s="16"/>
      <c r="J53" s="16"/>
    </row>
    <row r="54" spans="3:10" s="12" customFormat="1" x14ac:dyDescent="0.25">
      <c r="C54" s="13"/>
      <c r="E54" s="14"/>
      <c r="F54" s="14"/>
      <c r="G54" s="8"/>
      <c r="H54" s="15"/>
      <c r="I54" s="16"/>
      <c r="J54" s="16"/>
    </row>
    <row r="55" spans="3:10" s="12" customFormat="1" x14ac:dyDescent="0.25">
      <c r="C55" s="13"/>
      <c r="E55" s="14"/>
      <c r="F55" s="14"/>
      <c r="G55" s="8"/>
      <c r="H55" s="15"/>
      <c r="I55" s="16"/>
      <c r="J55" s="16"/>
    </row>
    <row r="56" spans="3:10" s="12" customFormat="1" x14ac:dyDescent="0.25">
      <c r="C56" s="13"/>
      <c r="E56" s="14"/>
      <c r="F56" s="14"/>
      <c r="G56" s="8"/>
      <c r="H56" s="15"/>
      <c r="I56" s="16"/>
      <c r="J56" s="16"/>
    </row>
    <row r="57" spans="3:10" s="12" customFormat="1" x14ac:dyDescent="0.25">
      <c r="C57" s="13"/>
      <c r="E57" s="14"/>
      <c r="F57" s="14"/>
      <c r="G57" s="8"/>
      <c r="H57" s="15"/>
      <c r="I57" s="16"/>
      <c r="J57" s="16"/>
    </row>
    <row r="58" spans="3:10" s="12" customFormat="1" x14ac:dyDescent="0.25">
      <c r="C58" s="13"/>
      <c r="E58" s="14"/>
      <c r="F58" s="14"/>
      <c r="G58" s="8"/>
      <c r="H58" s="15"/>
      <c r="I58" s="16"/>
      <c r="J58" s="16"/>
    </row>
    <row r="59" spans="3:10" s="12" customFormat="1" x14ac:dyDescent="0.25">
      <c r="C59" s="13"/>
      <c r="E59" s="14"/>
      <c r="F59" s="14"/>
      <c r="G59" s="8"/>
      <c r="H59" s="15"/>
      <c r="I59" s="16"/>
      <c r="J59" s="16"/>
    </row>
    <row r="60" spans="3:10" s="12" customFormat="1" x14ac:dyDescent="0.25">
      <c r="C60" s="13"/>
      <c r="E60" s="14"/>
      <c r="F60" s="14"/>
      <c r="G60" s="8"/>
      <c r="H60" s="15"/>
      <c r="I60" s="16"/>
      <c r="J60" s="16"/>
    </row>
    <row r="61" spans="3:10" s="12" customFormat="1" x14ac:dyDescent="0.25">
      <c r="C61" s="13"/>
      <c r="E61" s="14"/>
      <c r="F61" s="14"/>
      <c r="G61" s="8"/>
      <c r="H61" s="15"/>
      <c r="I61" s="16"/>
      <c r="J61" s="16"/>
    </row>
    <row r="62" spans="3:10" s="12" customFormat="1" x14ac:dyDescent="0.25">
      <c r="C62" s="13"/>
      <c r="E62" s="14"/>
      <c r="F62" s="14"/>
      <c r="G62" s="8"/>
      <c r="H62" s="15"/>
      <c r="I62" s="16"/>
      <c r="J62" s="16"/>
    </row>
    <row r="63" spans="3:10" s="12" customFormat="1" x14ac:dyDescent="0.25">
      <c r="C63" s="13"/>
      <c r="E63" s="14"/>
      <c r="F63" s="14"/>
      <c r="G63" s="8"/>
      <c r="H63" s="15"/>
      <c r="I63" s="16"/>
      <c r="J63" s="16"/>
    </row>
    <row r="64" spans="3:10" s="12" customFormat="1" x14ac:dyDescent="0.25">
      <c r="C64" s="13"/>
      <c r="E64" s="14"/>
      <c r="F64" s="14"/>
      <c r="G64" s="8"/>
      <c r="H64" s="15"/>
      <c r="I64" s="16"/>
      <c r="J64" s="16"/>
    </row>
    <row r="65" spans="3:10" s="12" customFormat="1" x14ac:dyDescent="0.25">
      <c r="C65" s="13"/>
      <c r="E65" s="14"/>
      <c r="F65" s="14"/>
      <c r="G65" s="8"/>
      <c r="H65" s="15"/>
      <c r="I65" s="16"/>
      <c r="J65" s="16"/>
    </row>
    <row r="66" spans="3:10" s="12" customFormat="1" x14ac:dyDescent="0.25">
      <c r="C66" s="13"/>
      <c r="E66" s="14"/>
      <c r="F66" s="14"/>
      <c r="G66" s="8"/>
      <c r="H66" s="15"/>
      <c r="I66" s="16"/>
      <c r="J66" s="16"/>
    </row>
    <row r="67" spans="3:10" s="12" customFormat="1" x14ac:dyDescent="0.25">
      <c r="C67" s="13"/>
      <c r="E67" s="14"/>
      <c r="F67" s="14"/>
      <c r="G67" s="8"/>
      <c r="H67" s="15"/>
      <c r="I67" s="16"/>
      <c r="J67" s="16"/>
    </row>
    <row r="68" spans="3:10" s="12" customFormat="1" x14ac:dyDescent="0.25">
      <c r="C68" s="13"/>
      <c r="E68" s="14"/>
      <c r="F68" s="14"/>
      <c r="G68" s="8"/>
      <c r="H68" s="15"/>
      <c r="I68" s="16"/>
      <c r="J68" s="16"/>
    </row>
    <row r="69" spans="3:10" s="12" customFormat="1" x14ac:dyDescent="0.25">
      <c r="C69" s="13"/>
      <c r="E69" s="14"/>
      <c r="F69" s="14"/>
      <c r="G69" s="8"/>
      <c r="H69" s="15"/>
      <c r="I69" s="16"/>
      <c r="J69" s="16"/>
    </row>
    <row r="70" spans="3:10" s="12" customFormat="1" x14ac:dyDescent="0.25">
      <c r="C70" s="13"/>
      <c r="E70" s="14"/>
      <c r="F70" s="14"/>
      <c r="G70" s="8"/>
      <c r="H70" s="15"/>
      <c r="I70" s="16"/>
      <c r="J70" s="16"/>
    </row>
    <row r="71" spans="3:10" s="12" customFormat="1" x14ac:dyDescent="0.25">
      <c r="C71" s="13"/>
      <c r="E71" s="14"/>
      <c r="F71" s="14"/>
      <c r="G71" s="8"/>
      <c r="H71" s="15"/>
      <c r="I71" s="16"/>
      <c r="J71" s="16"/>
    </row>
    <row r="72" spans="3:10" s="12" customFormat="1" x14ac:dyDescent="0.25">
      <c r="C72" s="13"/>
      <c r="E72" s="14"/>
      <c r="F72" s="14"/>
      <c r="G72" s="8"/>
      <c r="H72" s="15"/>
      <c r="I72" s="16"/>
      <c r="J72" s="16"/>
    </row>
    <row r="73" spans="3:10" s="12" customFormat="1" x14ac:dyDescent="0.25">
      <c r="C73" s="13"/>
      <c r="E73" s="14"/>
      <c r="F73" s="14"/>
      <c r="G73" s="8"/>
      <c r="H73" s="15"/>
      <c r="I73" s="16"/>
      <c r="J73" s="16"/>
    </row>
    <row r="74" spans="3:10" s="12" customFormat="1" x14ac:dyDescent="0.25">
      <c r="C74" s="13"/>
      <c r="E74" s="14"/>
      <c r="F74" s="14"/>
      <c r="G74" s="8"/>
      <c r="H74" s="15"/>
      <c r="I74" s="16"/>
      <c r="J74" s="16"/>
    </row>
    <row r="75" spans="3:10" s="12" customFormat="1" x14ac:dyDescent="0.25">
      <c r="C75" s="13"/>
      <c r="E75" s="14"/>
      <c r="F75" s="14"/>
      <c r="G75" s="8"/>
      <c r="H75" s="15"/>
      <c r="I75" s="16"/>
      <c r="J75" s="16"/>
    </row>
    <row r="76" spans="3:10" s="12" customFormat="1" x14ac:dyDescent="0.25">
      <c r="C76" s="13"/>
      <c r="E76" s="14"/>
      <c r="F76" s="14"/>
      <c r="G76" s="8"/>
      <c r="H76" s="15"/>
      <c r="I76" s="16"/>
      <c r="J76" s="16"/>
    </row>
    <row r="77" spans="3:10" s="12" customFormat="1" x14ac:dyDescent="0.25">
      <c r="C77" s="13"/>
      <c r="E77" s="14"/>
      <c r="F77" s="14"/>
      <c r="G77" s="8"/>
      <c r="H77" s="15"/>
      <c r="I77" s="16"/>
      <c r="J77" s="16"/>
    </row>
    <row r="78" spans="3:10" s="12" customFormat="1" x14ac:dyDescent="0.25">
      <c r="C78" s="13"/>
      <c r="E78" s="14"/>
      <c r="F78" s="14"/>
      <c r="G78" s="8"/>
      <c r="H78" s="15"/>
      <c r="I78" s="16"/>
      <c r="J78" s="16"/>
    </row>
    <row r="79" spans="3:10" s="12" customFormat="1" x14ac:dyDescent="0.25">
      <c r="C79" s="13"/>
      <c r="E79" s="14"/>
      <c r="F79" s="14"/>
      <c r="G79" s="8"/>
      <c r="H79" s="15"/>
      <c r="I79" s="16"/>
      <c r="J79" s="16"/>
    </row>
    <row r="80" spans="3:10" s="12" customFormat="1" x14ac:dyDescent="0.25">
      <c r="C80" s="13"/>
      <c r="E80" s="14"/>
      <c r="F80" s="14"/>
      <c r="G80" s="8"/>
      <c r="H80" s="15"/>
      <c r="I80" s="16"/>
      <c r="J80" s="16"/>
    </row>
    <row r="81" spans="3:10" s="12" customFormat="1" x14ac:dyDescent="0.25">
      <c r="C81" s="13"/>
      <c r="E81" s="14"/>
      <c r="F81" s="14"/>
      <c r="G81" s="8"/>
      <c r="H81" s="15"/>
      <c r="I81" s="16"/>
      <c r="J81" s="16"/>
    </row>
    <row r="82" spans="3:10" s="12" customFormat="1" x14ac:dyDescent="0.25">
      <c r="C82" s="13"/>
      <c r="E82" s="14"/>
      <c r="F82" s="14"/>
      <c r="G82" s="8"/>
      <c r="H82" s="15"/>
      <c r="I82" s="16"/>
      <c r="J82" s="16"/>
    </row>
    <row r="83" spans="3:10" s="12" customFormat="1" x14ac:dyDescent="0.25">
      <c r="C83" s="13"/>
      <c r="E83" s="14"/>
      <c r="F83" s="14"/>
      <c r="G83" s="8"/>
      <c r="H83" s="15"/>
      <c r="I83" s="16"/>
      <c r="J83" s="16"/>
    </row>
    <row r="84" spans="3:10" s="12" customFormat="1" x14ac:dyDescent="0.25">
      <c r="C84" s="13"/>
      <c r="E84" s="14"/>
      <c r="F84" s="14"/>
      <c r="G84" s="8"/>
      <c r="H84" s="15"/>
      <c r="I84" s="16"/>
      <c r="J84" s="16"/>
    </row>
    <row r="85" spans="3:10" s="12" customFormat="1" x14ac:dyDescent="0.25">
      <c r="C85" s="13"/>
      <c r="E85" s="14"/>
      <c r="F85" s="14"/>
      <c r="G85" s="8"/>
      <c r="H85" s="15"/>
      <c r="I85" s="16"/>
      <c r="J85" s="16"/>
    </row>
    <row r="86" spans="3:10" s="12" customFormat="1" x14ac:dyDescent="0.25">
      <c r="C86" s="13"/>
      <c r="E86" s="14"/>
      <c r="F86" s="14"/>
      <c r="G86" s="8"/>
      <c r="H86" s="15"/>
      <c r="I86" s="16"/>
      <c r="J86" s="16"/>
    </row>
    <row r="87" spans="3:10" s="12" customFormat="1" x14ac:dyDescent="0.25">
      <c r="C87" s="13"/>
      <c r="E87" s="14"/>
      <c r="F87" s="14"/>
      <c r="G87" s="8"/>
      <c r="H87" s="15"/>
      <c r="I87" s="16"/>
      <c r="J87" s="16"/>
    </row>
    <row r="88" spans="3:10" s="12" customFormat="1" x14ac:dyDescent="0.25">
      <c r="C88" s="13"/>
      <c r="E88" s="14"/>
      <c r="F88" s="14"/>
      <c r="G88" s="8"/>
      <c r="H88" s="15"/>
      <c r="I88" s="16"/>
      <c r="J88" s="16"/>
    </row>
    <row r="89" spans="3:10" s="12" customFormat="1" x14ac:dyDescent="0.25">
      <c r="C89" s="13"/>
      <c r="E89" s="14"/>
      <c r="F89" s="14"/>
      <c r="G89" s="8"/>
      <c r="H89" s="15"/>
      <c r="I89" s="16"/>
      <c r="J89" s="16"/>
    </row>
    <row r="90" spans="3:10" s="12" customFormat="1" x14ac:dyDescent="0.25">
      <c r="C90" s="13"/>
      <c r="E90" s="14"/>
      <c r="F90" s="14"/>
      <c r="G90" s="8"/>
      <c r="H90" s="15"/>
      <c r="I90" s="16"/>
      <c r="J90" s="16"/>
    </row>
    <row r="91" spans="3:10" s="12" customFormat="1" x14ac:dyDescent="0.25">
      <c r="C91" s="13"/>
      <c r="E91" s="14"/>
      <c r="F91" s="14"/>
      <c r="G91" s="8"/>
      <c r="H91" s="15"/>
      <c r="I91" s="16"/>
      <c r="J91" s="16"/>
    </row>
    <row r="92" spans="3:10" s="12" customFormat="1" x14ac:dyDescent="0.25">
      <c r="C92" s="13"/>
      <c r="E92" s="14"/>
      <c r="F92" s="14"/>
      <c r="G92" s="8"/>
      <c r="H92" s="15"/>
      <c r="I92" s="16"/>
      <c r="J92" s="16"/>
    </row>
    <row r="93" spans="3:10" s="12" customFormat="1" x14ac:dyDescent="0.25">
      <c r="C93" s="13"/>
      <c r="E93" s="14"/>
      <c r="F93" s="14"/>
      <c r="G93" s="8"/>
      <c r="H93" s="15"/>
      <c r="I93" s="16"/>
      <c r="J93" s="16"/>
    </row>
    <row r="94" spans="3:10" s="12" customFormat="1" x14ac:dyDescent="0.25">
      <c r="C94" s="13"/>
      <c r="E94" s="14"/>
      <c r="F94" s="14"/>
      <c r="G94" s="8"/>
      <c r="H94" s="15"/>
      <c r="I94" s="16"/>
      <c r="J94" s="16"/>
    </row>
    <row r="95" spans="3:10" s="12" customFormat="1" x14ac:dyDescent="0.25">
      <c r="C95" s="13"/>
      <c r="E95" s="14"/>
      <c r="F95" s="14"/>
      <c r="G95" s="8"/>
      <c r="H95" s="15"/>
      <c r="I95" s="16"/>
      <c r="J95" s="16"/>
    </row>
    <row r="96" spans="3:10" s="12" customFormat="1" x14ac:dyDescent="0.25">
      <c r="C96" s="13"/>
      <c r="E96" s="14"/>
      <c r="F96" s="14"/>
      <c r="G96" s="8"/>
      <c r="H96" s="15"/>
      <c r="I96" s="16"/>
      <c r="J96" s="16"/>
    </row>
    <row r="97" spans="3:10" s="12" customFormat="1" x14ac:dyDescent="0.25">
      <c r="C97" s="13"/>
      <c r="E97" s="14"/>
      <c r="F97" s="14"/>
      <c r="G97" s="8"/>
      <c r="H97" s="15"/>
      <c r="I97" s="16"/>
      <c r="J97" s="16"/>
    </row>
    <row r="98" spans="3:10" s="12" customFormat="1" x14ac:dyDescent="0.25">
      <c r="C98" s="13"/>
      <c r="E98" s="14"/>
      <c r="F98" s="14"/>
      <c r="G98" s="8"/>
      <c r="H98" s="15"/>
      <c r="I98" s="16"/>
      <c r="J98" s="16"/>
    </row>
    <row r="99" spans="3:10" s="12" customFormat="1" x14ac:dyDescent="0.25">
      <c r="C99" s="13"/>
      <c r="E99" s="14"/>
      <c r="F99" s="14"/>
      <c r="G99" s="8"/>
      <c r="H99" s="15"/>
      <c r="I99" s="16"/>
      <c r="J99" s="16"/>
    </row>
    <row r="100" spans="3:10" s="12" customFormat="1" x14ac:dyDescent="0.25">
      <c r="C100" s="13"/>
      <c r="E100" s="14"/>
      <c r="F100" s="14"/>
      <c r="G100" s="8"/>
      <c r="H100" s="15"/>
      <c r="I100" s="16"/>
      <c r="J100" s="16"/>
    </row>
    <row r="101" spans="3:10" s="12" customFormat="1" x14ac:dyDescent="0.25">
      <c r="C101" s="13"/>
      <c r="E101" s="14"/>
      <c r="F101" s="14"/>
      <c r="G101" s="8"/>
      <c r="H101" s="15"/>
      <c r="I101" s="16"/>
      <c r="J101" s="16"/>
    </row>
    <row r="102" spans="3:10" s="12" customFormat="1" x14ac:dyDescent="0.25">
      <c r="C102" s="13"/>
      <c r="E102" s="14"/>
      <c r="F102" s="14"/>
      <c r="G102" s="8"/>
      <c r="H102" s="15"/>
      <c r="I102" s="16"/>
      <c r="J102" s="16"/>
    </row>
    <row r="103" spans="3:10" s="12" customFormat="1" x14ac:dyDescent="0.25">
      <c r="C103" s="13"/>
      <c r="E103" s="14"/>
      <c r="F103" s="14"/>
      <c r="G103" s="8"/>
      <c r="H103" s="15"/>
      <c r="I103" s="16"/>
      <c r="J103" s="16"/>
    </row>
    <row r="104" spans="3:10" s="12" customFormat="1" x14ac:dyDescent="0.25">
      <c r="C104" s="13"/>
      <c r="E104" s="14"/>
      <c r="F104" s="14"/>
      <c r="G104" s="8"/>
      <c r="H104" s="15"/>
      <c r="I104" s="16"/>
      <c r="J104" s="16"/>
    </row>
    <row r="105" spans="3:10" s="12" customFormat="1" x14ac:dyDescent="0.25">
      <c r="C105" s="13"/>
      <c r="E105" s="14"/>
      <c r="F105" s="14"/>
      <c r="G105" s="8"/>
      <c r="H105" s="15"/>
      <c r="I105" s="16"/>
      <c r="J105" s="16"/>
    </row>
    <row r="106" spans="3:10" s="12" customFormat="1" x14ac:dyDescent="0.25">
      <c r="C106" s="13"/>
      <c r="E106" s="14"/>
      <c r="F106" s="14"/>
      <c r="G106" s="8"/>
      <c r="H106" s="15"/>
      <c r="I106" s="16"/>
      <c r="J106" s="16"/>
    </row>
    <row r="107" spans="3:10" s="12" customFormat="1" x14ac:dyDescent="0.25">
      <c r="C107" s="13"/>
      <c r="E107" s="14"/>
      <c r="F107" s="14"/>
      <c r="G107" s="8"/>
      <c r="H107" s="15"/>
      <c r="I107" s="16"/>
      <c r="J107" s="16"/>
    </row>
    <row r="108" spans="3:10" s="12" customFormat="1" x14ac:dyDescent="0.25">
      <c r="C108" s="13"/>
      <c r="E108" s="14"/>
      <c r="F108" s="14"/>
      <c r="G108" s="8"/>
      <c r="H108" s="15"/>
      <c r="I108" s="16"/>
      <c r="J108" s="16"/>
    </row>
    <row r="109" spans="3:10" s="12" customFormat="1" x14ac:dyDescent="0.25">
      <c r="C109" s="13"/>
      <c r="E109" s="14"/>
      <c r="F109" s="14"/>
      <c r="G109" s="8"/>
      <c r="H109" s="15"/>
      <c r="I109" s="16"/>
      <c r="J109" s="16"/>
    </row>
    <row r="110" spans="3:10" s="12" customFormat="1" x14ac:dyDescent="0.25">
      <c r="C110" s="13"/>
      <c r="E110" s="14"/>
      <c r="F110" s="14"/>
      <c r="G110" s="8"/>
      <c r="H110" s="15"/>
      <c r="I110" s="16"/>
      <c r="J110" s="16"/>
    </row>
    <row r="111" spans="3:10" s="12" customFormat="1" x14ac:dyDescent="0.25">
      <c r="C111" s="13"/>
      <c r="E111" s="14"/>
      <c r="F111" s="14"/>
      <c r="G111" s="8"/>
      <c r="H111" s="15"/>
      <c r="I111" s="16"/>
      <c r="J111" s="16"/>
    </row>
    <row r="112" spans="3:10" s="12" customFormat="1" x14ac:dyDescent="0.25">
      <c r="C112" s="13"/>
      <c r="E112" s="14"/>
      <c r="F112" s="14"/>
      <c r="G112" s="8"/>
      <c r="H112" s="15"/>
      <c r="I112" s="16"/>
      <c r="J112" s="16"/>
    </row>
    <row r="113" spans="3:10" s="12" customFormat="1" x14ac:dyDescent="0.25">
      <c r="C113" s="13"/>
      <c r="E113" s="14"/>
      <c r="F113" s="14"/>
      <c r="G113" s="8"/>
      <c r="H113" s="15"/>
      <c r="I113" s="16"/>
      <c r="J113" s="16"/>
    </row>
    <row r="114" spans="3:10" s="12" customFormat="1" x14ac:dyDescent="0.25">
      <c r="C114" s="13"/>
      <c r="E114" s="14"/>
      <c r="F114" s="14"/>
      <c r="G114" s="8"/>
      <c r="H114" s="15"/>
      <c r="I114" s="16"/>
      <c r="J114" s="16"/>
    </row>
    <row r="115" spans="3:10" s="12" customFormat="1" x14ac:dyDescent="0.25">
      <c r="C115" s="13"/>
      <c r="E115" s="14"/>
      <c r="F115" s="14"/>
      <c r="G115" s="8"/>
      <c r="H115" s="15"/>
      <c r="I115" s="16"/>
      <c r="J115" s="16"/>
    </row>
    <row r="116" spans="3:10" s="12" customFormat="1" x14ac:dyDescent="0.25">
      <c r="C116" s="13"/>
      <c r="E116" s="14"/>
      <c r="F116" s="14"/>
      <c r="G116" s="8"/>
      <c r="H116" s="15"/>
      <c r="I116" s="16"/>
      <c r="J116" s="16"/>
    </row>
    <row r="117" spans="3:10" s="12" customFormat="1" x14ac:dyDescent="0.25">
      <c r="C117" s="13"/>
      <c r="E117" s="14"/>
      <c r="F117" s="14"/>
      <c r="G117" s="8"/>
      <c r="H117" s="15"/>
      <c r="I117" s="16"/>
      <c r="J117" s="16"/>
    </row>
    <row r="118" spans="3:10" s="12" customFormat="1" x14ac:dyDescent="0.25">
      <c r="C118" s="13"/>
      <c r="E118" s="14"/>
      <c r="F118" s="14"/>
      <c r="G118" s="8"/>
      <c r="H118" s="15"/>
      <c r="I118" s="16"/>
      <c r="J118" s="16"/>
    </row>
    <row r="119" spans="3:10" s="12" customFormat="1" x14ac:dyDescent="0.25">
      <c r="C119" s="13"/>
      <c r="E119" s="14"/>
      <c r="F119" s="14"/>
      <c r="G119" s="8"/>
      <c r="H119" s="15"/>
      <c r="I119" s="16"/>
      <c r="J119" s="16"/>
    </row>
    <row r="120" spans="3:10" s="12" customFormat="1" x14ac:dyDescent="0.25">
      <c r="C120" s="13"/>
      <c r="E120" s="14"/>
      <c r="F120" s="14"/>
      <c r="G120" s="8"/>
      <c r="H120" s="15"/>
      <c r="I120" s="16"/>
      <c r="J120" s="16"/>
    </row>
    <row r="121" spans="3:10" s="12" customFormat="1" x14ac:dyDescent="0.25">
      <c r="C121" s="13"/>
      <c r="E121" s="14"/>
      <c r="F121" s="14"/>
      <c r="G121" s="8"/>
      <c r="H121" s="15"/>
      <c r="I121" s="16"/>
      <c r="J121" s="16"/>
    </row>
    <row r="122" spans="3:10" s="12" customFormat="1" x14ac:dyDescent="0.25">
      <c r="C122" s="13"/>
      <c r="E122" s="14"/>
      <c r="F122" s="14"/>
      <c r="G122" s="8"/>
      <c r="H122" s="15"/>
      <c r="I122" s="16"/>
      <c r="J122" s="16"/>
    </row>
    <row r="123" spans="3:10" s="12" customFormat="1" x14ac:dyDescent="0.25">
      <c r="C123" s="13"/>
      <c r="E123" s="14"/>
      <c r="F123" s="14"/>
      <c r="G123" s="8"/>
      <c r="H123" s="15"/>
      <c r="I123" s="16"/>
      <c r="J123" s="16"/>
    </row>
    <row r="124" spans="3:10" s="12" customFormat="1" x14ac:dyDescent="0.25">
      <c r="C124" s="13"/>
      <c r="E124" s="14"/>
      <c r="F124" s="14"/>
      <c r="G124" s="8"/>
      <c r="H124" s="15"/>
      <c r="I124" s="16"/>
      <c r="J124" s="16"/>
    </row>
    <row r="125" spans="3:10" s="12" customFormat="1" x14ac:dyDescent="0.25">
      <c r="C125" s="13"/>
      <c r="E125" s="14"/>
      <c r="F125" s="14"/>
      <c r="G125" s="8"/>
      <c r="H125" s="15"/>
      <c r="I125" s="16"/>
      <c r="J125" s="16"/>
    </row>
    <row r="126" spans="3:10" s="12" customFormat="1" x14ac:dyDescent="0.25">
      <c r="C126" s="13"/>
      <c r="E126" s="14"/>
      <c r="F126" s="14"/>
      <c r="G126" s="8"/>
      <c r="H126" s="15"/>
      <c r="I126" s="16"/>
      <c r="J126" s="16"/>
    </row>
    <row r="127" spans="3:10" s="12" customFormat="1" x14ac:dyDescent="0.25">
      <c r="C127" s="13"/>
      <c r="E127" s="14"/>
      <c r="F127" s="14"/>
      <c r="G127" s="8"/>
      <c r="H127" s="15"/>
      <c r="I127" s="16"/>
      <c r="J127" s="16"/>
    </row>
    <row r="128" spans="3:10" s="12" customFormat="1" x14ac:dyDescent="0.25">
      <c r="C128" s="13"/>
      <c r="E128" s="14"/>
      <c r="F128" s="14"/>
      <c r="G128" s="8"/>
      <c r="H128" s="15"/>
      <c r="I128" s="16"/>
      <c r="J128" s="16"/>
    </row>
    <row r="129" spans="3:10" s="12" customFormat="1" x14ac:dyDescent="0.25">
      <c r="C129" s="13"/>
      <c r="E129" s="14"/>
      <c r="F129" s="14"/>
      <c r="G129" s="8"/>
      <c r="H129" s="15"/>
      <c r="I129" s="16"/>
      <c r="J129" s="16"/>
    </row>
    <row r="130" spans="3:10" s="12" customFormat="1" x14ac:dyDescent="0.25">
      <c r="C130" s="13"/>
      <c r="E130" s="14"/>
      <c r="F130" s="14"/>
      <c r="G130" s="8"/>
      <c r="H130" s="15"/>
      <c r="I130" s="16"/>
      <c r="J130" s="16"/>
    </row>
    <row r="131" spans="3:10" s="12" customFormat="1" x14ac:dyDescent="0.25">
      <c r="C131" s="13"/>
      <c r="E131" s="14"/>
      <c r="F131" s="14"/>
      <c r="G131" s="8"/>
      <c r="H131" s="15"/>
      <c r="I131" s="16"/>
      <c r="J131" s="16"/>
    </row>
    <row r="132" spans="3:10" s="12" customFormat="1" x14ac:dyDescent="0.25">
      <c r="C132" s="13"/>
      <c r="E132" s="14"/>
      <c r="F132" s="14"/>
      <c r="G132" s="8"/>
      <c r="H132" s="15"/>
      <c r="I132" s="16"/>
      <c r="J132" s="16"/>
    </row>
    <row r="133" spans="3:10" s="12" customFormat="1" x14ac:dyDescent="0.25">
      <c r="C133" s="13"/>
      <c r="E133" s="14"/>
      <c r="F133" s="14"/>
      <c r="G133" s="8"/>
      <c r="H133" s="15"/>
      <c r="I133" s="16"/>
      <c r="J133" s="16"/>
    </row>
    <row r="134" spans="3:10" s="12" customFormat="1" x14ac:dyDescent="0.25">
      <c r="C134" s="13"/>
      <c r="E134" s="14"/>
      <c r="F134" s="14"/>
      <c r="G134" s="8"/>
      <c r="H134" s="15"/>
      <c r="I134" s="16"/>
      <c r="J134" s="16"/>
    </row>
    <row r="135" spans="3:10" s="12" customFormat="1" x14ac:dyDescent="0.25">
      <c r="C135" s="13"/>
      <c r="E135" s="14"/>
      <c r="F135" s="14"/>
      <c r="G135" s="8"/>
      <c r="H135" s="15"/>
      <c r="I135" s="16"/>
      <c r="J135" s="16"/>
    </row>
    <row r="136" spans="3:10" s="12" customFormat="1" x14ac:dyDescent="0.25">
      <c r="C136" s="13"/>
      <c r="E136" s="14"/>
      <c r="F136" s="14"/>
      <c r="G136" s="8"/>
      <c r="H136" s="15"/>
      <c r="I136" s="16"/>
      <c r="J136" s="16"/>
    </row>
    <row r="137" spans="3:10" s="12" customFormat="1" x14ac:dyDescent="0.25">
      <c r="C137" s="13"/>
      <c r="E137" s="14"/>
      <c r="F137" s="14"/>
      <c r="G137" s="8"/>
      <c r="H137" s="15"/>
      <c r="I137" s="16"/>
      <c r="J137" s="16"/>
    </row>
    <row r="138" spans="3:10" s="12" customFormat="1" x14ac:dyDescent="0.25">
      <c r="C138" s="13"/>
      <c r="E138" s="14"/>
      <c r="F138" s="14"/>
      <c r="G138" s="8"/>
      <c r="H138" s="15"/>
      <c r="I138" s="16"/>
      <c r="J138" s="16"/>
    </row>
    <row r="139" spans="3:10" s="12" customFormat="1" x14ac:dyDescent="0.25">
      <c r="C139" s="13"/>
      <c r="E139" s="14"/>
      <c r="F139" s="14"/>
      <c r="G139" s="8"/>
      <c r="H139" s="15"/>
      <c r="I139" s="16"/>
      <c r="J139" s="16"/>
    </row>
    <row r="140" spans="3:10" s="12" customFormat="1" x14ac:dyDescent="0.25">
      <c r="C140" s="13"/>
      <c r="E140" s="14"/>
      <c r="F140" s="14"/>
      <c r="G140" s="8"/>
      <c r="H140" s="15"/>
      <c r="I140" s="16"/>
      <c r="J140" s="16"/>
    </row>
    <row r="141" spans="3:10" s="12" customFormat="1" x14ac:dyDescent="0.25">
      <c r="C141" s="13"/>
      <c r="E141" s="14"/>
      <c r="F141" s="14"/>
      <c r="G141" s="8"/>
      <c r="H141" s="15"/>
      <c r="I141" s="16"/>
      <c r="J141" s="16"/>
    </row>
    <row r="142" spans="3:10" s="12" customFormat="1" x14ac:dyDescent="0.25">
      <c r="C142" s="13"/>
      <c r="E142" s="14"/>
      <c r="F142" s="14"/>
      <c r="G142" s="8"/>
      <c r="H142" s="15"/>
      <c r="I142" s="16"/>
      <c r="J142" s="16"/>
    </row>
    <row r="143" spans="3:10" s="12" customFormat="1" x14ac:dyDescent="0.25">
      <c r="C143" s="13"/>
      <c r="E143" s="14"/>
      <c r="F143" s="14"/>
      <c r="G143" s="8"/>
      <c r="H143" s="15"/>
      <c r="I143" s="16"/>
      <c r="J143" s="16"/>
    </row>
    <row r="144" spans="3:10" s="12" customFormat="1" x14ac:dyDescent="0.25">
      <c r="C144" s="13"/>
      <c r="E144" s="14"/>
      <c r="F144" s="14"/>
      <c r="G144" s="8"/>
      <c r="H144" s="15"/>
      <c r="I144" s="16"/>
      <c r="J144" s="16"/>
    </row>
    <row r="145" spans="3:10" s="12" customFormat="1" x14ac:dyDescent="0.25">
      <c r="C145" s="13"/>
      <c r="E145" s="14"/>
      <c r="F145" s="14"/>
      <c r="G145" s="8"/>
      <c r="H145" s="15"/>
      <c r="I145" s="16"/>
      <c r="J145" s="16"/>
    </row>
    <row r="146" spans="3:10" s="12" customFormat="1" x14ac:dyDescent="0.25">
      <c r="C146" s="13"/>
      <c r="E146" s="14"/>
      <c r="F146" s="14"/>
      <c r="G146" s="8"/>
      <c r="H146" s="15"/>
      <c r="I146" s="16"/>
      <c r="J146" s="16"/>
    </row>
    <row r="147" spans="3:10" s="12" customFormat="1" x14ac:dyDescent="0.25">
      <c r="C147" s="13"/>
      <c r="E147" s="14"/>
      <c r="F147" s="14"/>
      <c r="G147" s="8"/>
      <c r="H147" s="15"/>
      <c r="I147" s="16"/>
      <c r="J147" s="16"/>
    </row>
    <row r="148" spans="3:10" s="12" customFormat="1" x14ac:dyDescent="0.25"/>
  </sheetData>
  <dataValidations count="1">
    <dataValidation type="whole" operator="greaterThan" allowBlank="1" showInputMessage="1" showErrorMessage="1" errorTitle="DATO ERRADO" error="El valor debe ser diferente de cero" sqref="G1:G1048576 H1 H15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6.28515625" bestFit="1" customWidth="1"/>
    <col min="2" max="2" width="11.42578125" customWidth="1"/>
    <col min="3" max="3" width="18.140625" customWidth="1"/>
  </cols>
  <sheetData>
    <row r="3" spans="1:3" x14ac:dyDescent="0.25">
      <c r="A3" s="25" t="s">
        <v>81</v>
      </c>
      <c r="B3" s="1" t="s">
        <v>82</v>
      </c>
      <c r="C3" s="1" t="s">
        <v>83</v>
      </c>
    </row>
    <row r="4" spans="1:3" x14ac:dyDescent="0.25">
      <c r="A4" s="26" t="s">
        <v>78</v>
      </c>
      <c r="B4" s="27">
        <v>2</v>
      </c>
      <c r="C4" s="28">
        <v>860702</v>
      </c>
    </row>
    <row r="5" spans="1:3" x14ac:dyDescent="0.25">
      <c r="A5" s="26" t="s">
        <v>76</v>
      </c>
      <c r="B5" s="27">
        <v>1</v>
      </c>
      <c r="C5" s="28">
        <v>831709</v>
      </c>
    </row>
    <row r="6" spans="1:3" x14ac:dyDescent="0.25">
      <c r="A6" s="26" t="s">
        <v>77</v>
      </c>
      <c r="B6" s="27">
        <v>10</v>
      </c>
      <c r="C6" s="28">
        <v>2113400</v>
      </c>
    </row>
    <row r="7" spans="1:3" x14ac:dyDescent="0.25">
      <c r="A7" s="26" t="s">
        <v>80</v>
      </c>
      <c r="B7" s="27">
        <v>13</v>
      </c>
      <c r="C7" s="28">
        <v>3805811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"/>
  <sheetViews>
    <sheetView workbookViewId="0">
      <selection activeCell="A2" sqref="A2:AL15"/>
    </sheetView>
  </sheetViews>
  <sheetFormatPr baseColWidth="10" defaultRowHeight="15" x14ac:dyDescent="0.25"/>
  <cols>
    <col min="2" max="2" width="33.140625" customWidth="1"/>
    <col min="8" max="8" width="19" customWidth="1"/>
    <col min="12" max="12" width="39.5703125" customWidth="1"/>
    <col min="13" max="13" width="31" customWidth="1"/>
    <col min="16" max="18" width="13" customWidth="1"/>
    <col min="19" max="19" width="13.140625" customWidth="1"/>
    <col min="24" max="24" width="16.140625" bestFit="1" customWidth="1"/>
    <col min="25" max="25" width="15.42578125" customWidth="1"/>
    <col min="26" max="26" width="15.7109375" customWidth="1"/>
  </cols>
  <sheetData>
    <row r="1" spans="1:38" x14ac:dyDescent="0.25">
      <c r="J1" s="23">
        <f>SUBTOTAL(9,J3:J15)</f>
        <v>4538164</v>
      </c>
      <c r="K1" s="23">
        <f>SUBTOTAL(9,K3:K15)</f>
        <v>3805811</v>
      </c>
      <c r="O1" s="23">
        <f>SUBTOTAL(9,O3:O15)</f>
        <v>4538164</v>
      </c>
      <c r="P1" s="23">
        <f>SUBTOTAL(9,P3:P15)</f>
        <v>732351</v>
      </c>
      <c r="Q1" s="23">
        <f>SUBTOTAL(9,Q3:Q15)</f>
        <v>2974104</v>
      </c>
      <c r="R1" s="23">
        <f>SUBTOTAL(9,R3:R15)</f>
        <v>831709</v>
      </c>
      <c r="Z1" s="23">
        <f>SUBTOTAL(9,Z3:Z15)</f>
        <v>831709</v>
      </c>
      <c r="AI1" s="23">
        <f>SUBTOTAL(9,AI3:AI15)</f>
        <v>4538164</v>
      </c>
      <c r="AJ1" s="23">
        <f>SUBTOTAL(9,AJ3:AJ15)</f>
        <v>732351</v>
      </c>
    </row>
    <row r="2" spans="1:38" s="19" customFormat="1" ht="40.5" customHeight="1" x14ac:dyDescent="0.25">
      <c r="A2" s="20" t="s">
        <v>18</v>
      </c>
      <c r="B2" s="20" t="s">
        <v>19</v>
      </c>
      <c r="C2" s="20" t="s">
        <v>20</v>
      </c>
      <c r="D2" s="20" t="s">
        <v>21</v>
      </c>
      <c r="E2" s="20" t="s">
        <v>22</v>
      </c>
      <c r="F2" s="20" t="s">
        <v>23</v>
      </c>
      <c r="G2" s="21" t="s">
        <v>57</v>
      </c>
      <c r="H2" s="21" t="s">
        <v>58</v>
      </c>
      <c r="I2" s="20" t="s">
        <v>24</v>
      </c>
      <c r="J2" s="20" t="s">
        <v>25</v>
      </c>
      <c r="K2" s="21" t="s">
        <v>26</v>
      </c>
      <c r="L2" s="20" t="s">
        <v>27</v>
      </c>
      <c r="M2" s="21" t="s">
        <v>72</v>
      </c>
      <c r="N2" s="20" t="s">
        <v>28</v>
      </c>
      <c r="O2" s="20" t="s">
        <v>29</v>
      </c>
      <c r="P2" s="20" t="s">
        <v>30</v>
      </c>
      <c r="Q2" s="20" t="s">
        <v>31</v>
      </c>
      <c r="R2" s="20" t="s">
        <v>32</v>
      </c>
      <c r="S2" s="21" t="s">
        <v>74</v>
      </c>
      <c r="T2" s="21" t="s">
        <v>33</v>
      </c>
      <c r="U2" s="21" t="s">
        <v>34</v>
      </c>
      <c r="V2" s="21" t="s">
        <v>35</v>
      </c>
      <c r="W2" s="21" t="s">
        <v>36</v>
      </c>
      <c r="X2" s="20" t="s">
        <v>37</v>
      </c>
      <c r="Y2" s="21" t="s">
        <v>75</v>
      </c>
      <c r="Z2" s="21" t="s">
        <v>73</v>
      </c>
      <c r="AA2" s="20" t="s">
        <v>38</v>
      </c>
      <c r="AB2" s="20" t="s">
        <v>39</v>
      </c>
      <c r="AC2" s="20" t="s">
        <v>40</v>
      </c>
      <c r="AD2" s="20" t="s">
        <v>41</v>
      </c>
      <c r="AE2" s="20" t="s">
        <v>42</v>
      </c>
      <c r="AF2" s="20" t="s">
        <v>43</v>
      </c>
      <c r="AG2" s="20" t="s">
        <v>44</v>
      </c>
      <c r="AH2" s="20" t="s">
        <v>45</v>
      </c>
      <c r="AI2" s="20" t="s">
        <v>46</v>
      </c>
      <c r="AJ2" s="20" t="s">
        <v>47</v>
      </c>
      <c r="AK2" s="20" t="s">
        <v>48</v>
      </c>
      <c r="AL2" s="20" t="s">
        <v>49</v>
      </c>
    </row>
    <row r="3" spans="1:38" x14ac:dyDescent="0.25">
      <c r="A3" s="1">
        <v>901081281</v>
      </c>
      <c r="B3" s="1" t="s">
        <v>50</v>
      </c>
      <c r="C3" s="1">
        <v>6</v>
      </c>
      <c r="D3" s="1">
        <v>5464</v>
      </c>
      <c r="E3" s="1">
        <v>6</v>
      </c>
      <c r="F3" s="1">
        <v>5464</v>
      </c>
      <c r="G3" s="1" t="str">
        <f>CONCATENATE(C3,"_",D3)</f>
        <v>6_5464</v>
      </c>
      <c r="H3" s="1" t="s">
        <v>59</v>
      </c>
      <c r="I3" s="18">
        <v>44348</v>
      </c>
      <c r="J3" s="22">
        <v>218572</v>
      </c>
      <c r="K3" s="22">
        <v>218572</v>
      </c>
      <c r="L3" s="1" t="s">
        <v>51</v>
      </c>
      <c r="M3" s="1" t="s">
        <v>78</v>
      </c>
      <c r="N3" s="1" t="s">
        <v>52</v>
      </c>
      <c r="O3" s="22">
        <v>218572</v>
      </c>
      <c r="P3" s="22">
        <v>0</v>
      </c>
      <c r="Q3" s="22">
        <v>218572</v>
      </c>
      <c r="R3" s="22">
        <v>0</v>
      </c>
      <c r="S3" s="22">
        <v>218572</v>
      </c>
      <c r="T3" s="1"/>
      <c r="U3" s="1">
        <v>2201288670</v>
      </c>
      <c r="V3" s="1" t="s">
        <v>79</v>
      </c>
      <c r="W3" s="1"/>
      <c r="X3" s="24">
        <v>220538516655818</v>
      </c>
      <c r="Y3" s="1"/>
      <c r="Z3" s="22">
        <v>0</v>
      </c>
      <c r="AA3" s="18">
        <v>44599</v>
      </c>
      <c r="AB3" s="1"/>
      <c r="AC3" s="1">
        <v>2</v>
      </c>
      <c r="AD3" s="1"/>
      <c r="AE3" s="1" t="s">
        <v>53</v>
      </c>
      <c r="AF3" s="1">
        <v>1</v>
      </c>
      <c r="AG3" s="1">
        <v>20220228</v>
      </c>
      <c r="AH3" s="1">
        <v>20220208</v>
      </c>
      <c r="AI3" s="22">
        <v>218572</v>
      </c>
      <c r="AJ3" s="22">
        <v>0</v>
      </c>
      <c r="AK3" s="1"/>
      <c r="AL3" s="1">
        <v>20231302</v>
      </c>
    </row>
    <row r="4" spans="1:38" x14ac:dyDescent="0.25">
      <c r="A4" s="1">
        <v>901081281</v>
      </c>
      <c r="B4" s="1" t="s">
        <v>50</v>
      </c>
      <c r="C4" s="1">
        <v>6</v>
      </c>
      <c r="D4" s="1">
        <v>6424</v>
      </c>
      <c r="E4" s="1">
        <v>6</v>
      </c>
      <c r="F4" s="1">
        <v>6424</v>
      </c>
      <c r="G4" s="1" t="str">
        <f t="shared" ref="G4:G15" si="0">CONCATENATE(C4,"_",D4)</f>
        <v>6_6424</v>
      </c>
      <c r="H4" s="1" t="s">
        <v>60</v>
      </c>
      <c r="I4" s="18">
        <v>44405</v>
      </c>
      <c r="J4" s="22">
        <v>642130</v>
      </c>
      <c r="K4" s="22">
        <v>642130</v>
      </c>
      <c r="L4" s="1" t="s">
        <v>51</v>
      </c>
      <c r="M4" s="1" t="s">
        <v>78</v>
      </c>
      <c r="N4" s="1" t="s">
        <v>52</v>
      </c>
      <c r="O4" s="22">
        <v>642130</v>
      </c>
      <c r="P4" s="22">
        <v>0</v>
      </c>
      <c r="Q4" s="22">
        <v>642130</v>
      </c>
      <c r="R4" s="22">
        <v>0</v>
      </c>
      <c r="S4" s="22">
        <v>642130</v>
      </c>
      <c r="T4" s="1"/>
      <c r="U4" s="1">
        <v>2201288670</v>
      </c>
      <c r="V4" s="1" t="s">
        <v>79</v>
      </c>
      <c r="W4" s="1"/>
      <c r="X4" s="24">
        <v>220538516657137</v>
      </c>
      <c r="Y4" s="1"/>
      <c r="Z4" s="22">
        <v>0</v>
      </c>
      <c r="AA4" s="18">
        <v>44599</v>
      </c>
      <c r="AB4" s="1"/>
      <c r="AC4" s="1">
        <v>2</v>
      </c>
      <c r="AD4" s="1"/>
      <c r="AE4" s="1" t="s">
        <v>53</v>
      </c>
      <c r="AF4" s="1">
        <v>1</v>
      </c>
      <c r="AG4" s="1">
        <v>20220228</v>
      </c>
      <c r="AH4" s="1">
        <v>20220208</v>
      </c>
      <c r="AI4" s="22">
        <v>642130</v>
      </c>
      <c r="AJ4" s="22">
        <v>0</v>
      </c>
      <c r="AK4" s="1"/>
      <c r="AL4" s="1">
        <v>20231302</v>
      </c>
    </row>
    <row r="5" spans="1:38" x14ac:dyDescent="0.25">
      <c r="A5" s="1">
        <v>901081281</v>
      </c>
      <c r="B5" s="1" t="s">
        <v>50</v>
      </c>
      <c r="C5" s="1">
        <v>6</v>
      </c>
      <c r="D5" s="1">
        <v>10129</v>
      </c>
      <c r="E5" s="1">
        <v>6</v>
      </c>
      <c r="F5" s="1">
        <v>10129</v>
      </c>
      <c r="G5" s="1" t="str">
        <f t="shared" si="0"/>
        <v>6_10129</v>
      </c>
      <c r="H5" s="1" t="s">
        <v>61</v>
      </c>
      <c r="I5" s="18">
        <v>44635</v>
      </c>
      <c r="J5" s="22">
        <v>170022</v>
      </c>
      <c r="K5" s="22">
        <v>170022</v>
      </c>
      <c r="L5" s="1" t="s">
        <v>51</v>
      </c>
      <c r="M5" s="1" t="s">
        <v>77</v>
      </c>
      <c r="N5" s="1" t="s">
        <v>52</v>
      </c>
      <c r="O5" s="22">
        <v>170022</v>
      </c>
      <c r="P5" s="22">
        <v>0</v>
      </c>
      <c r="Q5" s="22">
        <v>170022</v>
      </c>
      <c r="R5" s="22">
        <v>0</v>
      </c>
      <c r="S5" s="1"/>
      <c r="T5" s="1"/>
      <c r="U5" s="1"/>
      <c r="V5" s="1"/>
      <c r="W5" s="1"/>
      <c r="X5" s="24">
        <v>220178516463691</v>
      </c>
      <c r="Y5" s="1"/>
      <c r="Z5" s="22">
        <v>0</v>
      </c>
      <c r="AA5" s="18">
        <v>44701</v>
      </c>
      <c r="AB5" s="1"/>
      <c r="AC5" s="1">
        <v>2</v>
      </c>
      <c r="AD5" s="1"/>
      <c r="AE5" s="1" t="s">
        <v>53</v>
      </c>
      <c r="AF5" s="1">
        <v>1</v>
      </c>
      <c r="AG5" s="1">
        <v>20220530</v>
      </c>
      <c r="AH5" s="1">
        <v>20220519</v>
      </c>
      <c r="AI5" s="22">
        <v>170022</v>
      </c>
      <c r="AJ5" s="22">
        <v>0</v>
      </c>
      <c r="AK5" s="1"/>
      <c r="AL5" s="1">
        <v>20231302</v>
      </c>
    </row>
    <row r="6" spans="1:38" x14ac:dyDescent="0.25">
      <c r="A6" s="1">
        <v>901081281</v>
      </c>
      <c r="B6" s="1" t="s">
        <v>50</v>
      </c>
      <c r="C6" s="1">
        <v>6</v>
      </c>
      <c r="D6" s="1">
        <v>11467</v>
      </c>
      <c r="E6" s="1">
        <v>6</v>
      </c>
      <c r="F6" s="1">
        <v>11467</v>
      </c>
      <c r="G6" s="1" t="str">
        <f t="shared" si="0"/>
        <v>6_11467</v>
      </c>
      <c r="H6" s="1" t="s">
        <v>62</v>
      </c>
      <c r="I6" s="18">
        <v>44699</v>
      </c>
      <c r="J6" s="22">
        <v>234562</v>
      </c>
      <c r="K6" s="22">
        <v>234562</v>
      </c>
      <c r="L6" s="1" t="s">
        <v>51</v>
      </c>
      <c r="M6" s="1" t="s">
        <v>77</v>
      </c>
      <c r="N6" s="1" t="s">
        <v>52</v>
      </c>
      <c r="O6" s="22">
        <v>234562</v>
      </c>
      <c r="P6" s="22">
        <v>0</v>
      </c>
      <c r="Q6" s="22">
        <v>234562</v>
      </c>
      <c r="R6" s="22">
        <v>0</v>
      </c>
      <c r="S6" s="1"/>
      <c r="T6" s="1"/>
      <c r="U6" s="1"/>
      <c r="V6" s="1"/>
      <c r="W6" s="1"/>
      <c r="X6" s="24">
        <v>220738523848232</v>
      </c>
      <c r="Y6" s="1"/>
      <c r="Z6" s="22">
        <v>0</v>
      </c>
      <c r="AA6" s="18">
        <v>44733</v>
      </c>
      <c r="AB6" s="1"/>
      <c r="AC6" s="1">
        <v>2</v>
      </c>
      <c r="AD6" s="1"/>
      <c r="AE6" s="1" t="s">
        <v>53</v>
      </c>
      <c r="AF6" s="1">
        <v>1</v>
      </c>
      <c r="AG6" s="1">
        <v>20220730</v>
      </c>
      <c r="AH6" s="1">
        <v>20220712</v>
      </c>
      <c r="AI6" s="22">
        <v>234562</v>
      </c>
      <c r="AJ6" s="22">
        <v>0</v>
      </c>
      <c r="AK6" s="1"/>
      <c r="AL6" s="1">
        <v>20231302</v>
      </c>
    </row>
    <row r="7" spans="1:38" x14ac:dyDescent="0.25">
      <c r="A7" s="1">
        <v>901081281</v>
      </c>
      <c r="B7" s="1" t="s">
        <v>50</v>
      </c>
      <c r="C7" s="1">
        <v>6</v>
      </c>
      <c r="D7" s="1">
        <v>11781</v>
      </c>
      <c r="E7" s="1">
        <v>6</v>
      </c>
      <c r="F7" s="1">
        <v>11781</v>
      </c>
      <c r="G7" s="1" t="str">
        <f t="shared" si="0"/>
        <v>6_11781</v>
      </c>
      <c r="H7" s="1" t="s">
        <v>63</v>
      </c>
      <c r="I7" s="18">
        <v>44712</v>
      </c>
      <c r="J7" s="22">
        <v>330435</v>
      </c>
      <c r="K7" s="22">
        <v>231304</v>
      </c>
      <c r="L7" s="1" t="s">
        <v>54</v>
      </c>
      <c r="M7" s="1" t="s">
        <v>77</v>
      </c>
      <c r="N7" s="1" t="s">
        <v>52</v>
      </c>
      <c r="O7" s="22">
        <v>330435</v>
      </c>
      <c r="P7" s="22">
        <v>99130</v>
      </c>
      <c r="Q7" s="22">
        <v>231305</v>
      </c>
      <c r="R7" s="22">
        <v>0</v>
      </c>
      <c r="S7" s="1"/>
      <c r="T7" s="1"/>
      <c r="U7" s="1"/>
      <c r="V7" s="1"/>
      <c r="W7" s="1"/>
      <c r="X7" s="24">
        <v>999999999999999</v>
      </c>
      <c r="Y7" s="1"/>
      <c r="Z7" s="22">
        <v>0</v>
      </c>
      <c r="AA7" s="18">
        <v>44733</v>
      </c>
      <c r="AB7" s="1"/>
      <c r="AC7" s="1">
        <v>2</v>
      </c>
      <c r="AD7" s="1"/>
      <c r="AE7" s="1" t="s">
        <v>53</v>
      </c>
      <c r="AF7" s="1">
        <v>2</v>
      </c>
      <c r="AG7" s="1">
        <v>20221030</v>
      </c>
      <c r="AH7" s="1">
        <v>20221010</v>
      </c>
      <c r="AI7" s="22">
        <v>330435</v>
      </c>
      <c r="AJ7" s="22">
        <v>99130</v>
      </c>
      <c r="AK7" s="1"/>
      <c r="AL7" s="1">
        <v>20231302</v>
      </c>
    </row>
    <row r="8" spans="1:38" x14ac:dyDescent="0.25">
      <c r="A8" s="1">
        <v>901081281</v>
      </c>
      <c r="B8" s="1" t="s">
        <v>50</v>
      </c>
      <c r="C8" s="1">
        <v>6</v>
      </c>
      <c r="D8" s="1">
        <v>12521</v>
      </c>
      <c r="E8" s="1">
        <v>6</v>
      </c>
      <c r="F8" s="1">
        <v>12521</v>
      </c>
      <c r="G8" s="1" t="str">
        <f t="shared" si="0"/>
        <v>6_12521</v>
      </c>
      <c r="H8" s="1" t="s">
        <v>64</v>
      </c>
      <c r="I8" s="18">
        <v>44753</v>
      </c>
      <c r="J8" s="22">
        <v>1040692</v>
      </c>
      <c r="K8" s="22">
        <v>728484</v>
      </c>
      <c r="L8" s="1" t="s">
        <v>54</v>
      </c>
      <c r="M8" s="1" t="s">
        <v>77</v>
      </c>
      <c r="N8" s="1" t="s">
        <v>52</v>
      </c>
      <c r="O8" s="22">
        <v>1040692</v>
      </c>
      <c r="P8" s="22">
        <v>312208</v>
      </c>
      <c r="Q8" s="22">
        <v>728484</v>
      </c>
      <c r="R8" s="22">
        <v>0</v>
      </c>
      <c r="S8" s="1"/>
      <c r="T8" s="1"/>
      <c r="U8" s="1"/>
      <c r="V8" s="1"/>
      <c r="W8" s="1"/>
      <c r="X8" s="24">
        <v>999999999999999</v>
      </c>
      <c r="Y8" s="1"/>
      <c r="Z8" s="22">
        <v>0</v>
      </c>
      <c r="AA8" s="18">
        <v>44755</v>
      </c>
      <c r="AB8" s="1"/>
      <c r="AC8" s="1">
        <v>2</v>
      </c>
      <c r="AD8" s="1"/>
      <c r="AE8" s="1" t="s">
        <v>53</v>
      </c>
      <c r="AF8" s="1">
        <v>2</v>
      </c>
      <c r="AG8" s="1">
        <v>20221030</v>
      </c>
      <c r="AH8" s="1">
        <v>20221010</v>
      </c>
      <c r="AI8" s="22">
        <v>1040692</v>
      </c>
      <c r="AJ8" s="22">
        <v>312208</v>
      </c>
      <c r="AK8" s="1"/>
      <c r="AL8" s="1">
        <v>20231302</v>
      </c>
    </row>
    <row r="9" spans="1:38" x14ac:dyDescent="0.25">
      <c r="A9" s="1">
        <v>901081281</v>
      </c>
      <c r="B9" s="1" t="s">
        <v>50</v>
      </c>
      <c r="C9" s="1">
        <v>6</v>
      </c>
      <c r="D9" s="1">
        <v>7938</v>
      </c>
      <c r="E9" s="1">
        <v>6</v>
      </c>
      <c r="F9" s="1">
        <v>7938</v>
      </c>
      <c r="G9" s="1" t="str">
        <f t="shared" si="0"/>
        <v>6_7938</v>
      </c>
      <c r="H9" s="1" t="s">
        <v>65</v>
      </c>
      <c r="I9" s="18">
        <v>44498</v>
      </c>
      <c r="J9" s="22">
        <v>414763</v>
      </c>
      <c r="K9" s="22">
        <v>290334</v>
      </c>
      <c r="L9" s="1" t="s">
        <v>54</v>
      </c>
      <c r="M9" s="1" t="s">
        <v>77</v>
      </c>
      <c r="N9" s="1" t="s">
        <v>52</v>
      </c>
      <c r="O9" s="22">
        <v>414763</v>
      </c>
      <c r="P9" s="22">
        <v>124429</v>
      </c>
      <c r="Q9" s="22">
        <v>290334</v>
      </c>
      <c r="R9" s="22">
        <v>0</v>
      </c>
      <c r="S9" s="1"/>
      <c r="T9" s="1"/>
      <c r="U9" s="1"/>
      <c r="V9" s="1"/>
      <c r="W9" s="1"/>
      <c r="X9" s="24">
        <v>999999999999999</v>
      </c>
      <c r="Y9" s="1"/>
      <c r="Z9" s="22">
        <v>0</v>
      </c>
      <c r="AA9" s="18">
        <v>44599</v>
      </c>
      <c r="AB9" s="1"/>
      <c r="AC9" s="1">
        <v>2</v>
      </c>
      <c r="AD9" s="1"/>
      <c r="AE9" s="1" t="s">
        <v>53</v>
      </c>
      <c r="AF9" s="1">
        <v>2</v>
      </c>
      <c r="AG9" s="1">
        <v>20221030</v>
      </c>
      <c r="AH9" s="1">
        <v>20221010</v>
      </c>
      <c r="AI9" s="22">
        <v>414763</v>
      </c>
      <c r="AJ9" s="22">
        <v>124429</v>
      </c>
      <c r="AK9" s="1"/>
      <c r="AL9" s="1">
        <v>20231302</v>
      </c>
    </row>
    <row r="10" spans="1:38" x14ac:dyDescent="0.25">
      <c r="A10" s="1">
        <v>901081281</v>
      </c>
      <c r="B10" s="1" t="s">
        <v>50</v>
      </c>
      <c r="C10" s="1">
        <v>6</v>
      </c>
      <c r="D10" s="1">
        <v>8898</v>
      </c>
      <c r="E10" s="1">
        <v>6</v>
      </c>
      <c r="F10" s="1">
        <v>8898</v>
      </c>
      <c r="G10" s="1" t="str">
        <f t="shared" si="0"/>
        <v>6_8898</v>
      </c>
      <c r="H10" s="1" t="s">
        <v>66</v>
      </c>
      <c r="I10" s="18">
        <v>44579</v>
      </c>
      <c r="J10" s="22">
        <v>301454</v>
      </c>
      <c r="K10" s="22">
        <v>211017</v>
      </c>
      <c r="L10" s="1" t="s">
        <v>54</v>
      </c>
      <c r="M10" s="1" t="s">
        <v>77</v>
      </c>
      <c r="N10" s="1" t="s">
        <v>52</v>
      </c>
      <c r="O10" s="22">
        <v>301454</v>
      </c>
      <c r="P10" s="22">
        <v>90436</v>
      </c>
      <c r="Q10" s="22">
        <v>211018</v>
      </c>
      <c r="R10" s="22">
        <v>0</v>
      </c>
      <c r="S10" s="1"/>
      <c r="T10" s="1"/>
      <c r="U10" s="1"/>
      <c r="V10" s="1"/>
      <c r="W10" s="1"/>
      <c r="X10" s="24">
        <v>999999999999999</v>
      </c>
      <c r="Y10" s="1"/>
      <c r="Z10" s="22">
        <v>0</v>
      </c>
      <c r="AA10" s="18">
        <v>44603</v>
      </c>
      <c r="AB10" s="1"/>
      <c r="AC10" s="1">
        <v>2</v>
      </c>
      <c r="AD10" s="1"/>
      <c r="AE10" s="1" t="s">
        <v>53</v>
      </c>
      <c r="AF10" s="1">
        <v>2</v>
      </c>
      <c r="AG10" s="1">
        <v>20221030</v>
      </c>
      <c r="AH10" s="1">
        <v>20221010</v>
      </c>
      <c r="AI10" s="22">
        <v>301454</v>
      </c>
      <c r="AJ10" s="22">
        <v>90436</v>
      </c>
      <c r="AK10" s="1"/>
      <c r="AL10" s="1">
        <v>20231302</v>
      </c>
    </row>
    <row r="11" spans="1:38" x14ac:dyDescent="0.25">
      <c r="A11" s="1">
        <v>901081281</v>
      </c>
      <c r="B11" s="1" t="s">
        <v>50</v>
      </c>
      <c r="C11" s="1">
        <v>1</v>
      </c>
      <c r="D11" s="1">
        <v>9240</v>
      </c>
      <c r="E11" s="1">
        <v>1</v>
      </c>
      <c r="F11" s="1">
        <v>9240</v>
      </c>
      <c r="G11" s="1" t="str">
        <f t="shared" si="0"/>
        <v>1_9240</v>
      </c>
      <c r="H11" s="1" t="s">
        <v>67</v>
      </c>
      <c r="I11" s="18">
        <v>43557</v>
      </c>
      <c r="J11" s="22">
        <v>66320</v>
      </c>
      <c r="K11" s="22">
        <v>46424</v>
      </c>
      <c r="L11" s="1" t="s">
        <v>54</v>
      </c>
      <c r="M11" s="1" t="s">
        <v>77</v>
      </c>
      <c r="N11" s="1" t="s">
        <v>52</v>
      </c>
      <c r="O11" s="22">
        <v>66320</v>
      </c>
      <c r="P11" s="22">
        <v>19896</v>
      </c>
      <c r="Q11" s="22">
        <v>46424</v>
      </c>
      <c r="R11" s="22">
        <v>0</v>
      </c>
      <c r="S11" s="1"/>
      <c r="T11" s="1"/>
      <c r="U11" s="1"/>
      <c r="V11" s="1"/>
      <c r="W11" s="1"/>
      <c r="X11" s="24">
        <v>999999999999999</v>
      </c>
      <c r="Y11" s="1"/>
      <c r="Z11" s="22">
        <v>0</v>
      </c>
      <c r="AA11" s="18">
        <v>43866</v>
      </c>
      <c r="AB11" s="1"/>
      <c r="AC11" s="1">
        <v>2</v>
      </c>
      <c r="AD11" s="1"/>
      <c r="AE11" s="1" t="s">
        <v>53</v>
      </c>
      <c r="AF11" s="1">
        <v>2</v>
      </c>
      <c r="AG11" s="1">
        <v>20221030</v>
      </c>
      <c r="AH11" s="1">
        <v>20221010</v>
      </c>
      <c r="AI11" s="22">
        <v>66320</v>
      </c>
      <c r="AJ11" s="22">
        <v>19896</v>
      </c>
      <c r="AK11" s="1"/>
      <c r="AL11" s="1">
        <v>20231302</v>
      </c>
    </row>
    <row r="12" spans="1:38" x14ac:dyDescent="0.25">
      <c r="A12" s="1">
        <v>901081281</v>
      </c>
      <c r="B12" s="1" t="s">
        <v>50</v>
      </c>
      <c r="C12" s="1">
        <v>1</v>
      </c>
      <c r="D12" s="1">
        <v>9939</v>
      </c>
      <c r="E12" s="1">
        <v>1</v>
      </c>
      <c r="F12" s="1">
        <v>9939</v>
      </c>
      <c r="G12" s="1" t="str">
        <f t="shared" si="0"/>
        <v>1_9939</v>
      </c>
      <c r="H12" s="1" t="s">
        <v>68</v>
      </c>
      <c r="I12" s="18">
        <v>43630</v>
      </c>
      <c r="J12" s="22">
        <v>68912</v>
      </c>
      <c r="K12" s="22">
        <v>48238</v>
      </c>
      <c r="L12" s="1" t="s">
        <v>54</v>
      </c>
      <c r="M12" s="1" t="s">
        <v>77</v>
      </c>
      <c r="N12" s="1" t="s">
        <v>52</v>
      </c>
      <c r="O12" s="22">
        <v>68912</v>
      </c>
      <c r="P12" s="22">
        <v>20674</v>
      </c>
      <c r="Q12" s="22">
        <v>48238</v>
      </c>
      <c r="R12" s="22">
        <v>0</v>
      </c>
      <c r="S12" s="1"/>
      <c r="T12" s="1"/>
      <c r="U12" s="1"/>
      <c r="V12" s="1"/>
      <c r="W12" s="1"/>
      <c r="X12" s="24">
        <v>999999999999999</v>
      </c>
      <c r="Y12" s="1"/>
      <c r="Z12" s="22">
        <v>0</v>
      </c>
      <c r="AA12" s="18">
        <v>43866</v>
      </c>
      <c r="AB12" s="1"/>
      <c r="AC12" s="1">
        <v>2</v>
      </c>
      <c r="AD12" s="1"/>
      <c r="AE12" s="1" t="s">
        <v>53</v>
      </c>
      <c r="AF12" s="1">
        <v>2</v>
      </c>
      <c r="AG12" s="1">
        <v>20221030</v>
      </c>
      <c r="AH12" s="1">
        <v>20221010</v>
      </c>
      <c r="AI12" s="22">
        <v>68912</v>
      </c>
      <c r="AJ12" s="22">
        <v>20674</v>
      </c>
      <c r="AK12" s="1"/>
      <c r="AL12" s="1">
        <v>20231302</v>
      </c>
    </row>
    <row r="13" spans="1:38" x14ac:dyDescent="0.25">
      <c r="A13" s="1">
        <v>901081281</v>
      </c>
      <c r="B13" s="1" t="s">
        <v>50</v>
      </c>
      <c r="C13" s="1">
        <v>1</v>
      </c>
      <c r="D13" s="1">
        <v>9940</v>
      </c>
      <c r="E13" s="1">
        <v>1</v>
      </c>
      <c r="F13" s="1">
        <v>9940</v>
      </c>
      <c r="G13" s="1" t="str">
        <f t="shared" si="0"/>
        <v>1_9940</v>
      </c>
      <c r="H13" s="1" t="s">
        <v>69</v>
      </c>
      <c r="I13" s="18">
        <v>43630</v>
      </c>
      <c r="J13" s="22">
        <v>147260</v>
      </c>
      <c r="K13" s="22">
        <v>103082</v>
      </c>
      <c r="L13" s="1" t="s">
        <v>54</v>
      </c>
      <c r="M13" s="1" t="s">
        <v>77</v>
      </c>
      <c r="N13" s="1" t="s">
        <v>52</v>
      </c>
      <c r="O13" s="22">
        <v>147260</v>
      </c>
      <c r="P13" s="22">
        <v>44178</v>
      </c>
      <c r="Q13" s="22">
        <v>103082</v>
      </c>
      <c r="R13" s="22">
        <v>0</v>
      </c>
      <c r="S13" s="1"/>
      <c r="T13" s="1"/>
      <c r="U13" s="1"/>
      <c r="V13" s="1"/>
      <c r="W13" s="1"/>
      <c r="X13" s="24">
        <v>999999999999999</v>
      </c>
      <c r="Y13" s="1"/>
      <c r="Z13" s="22">
        <v>0</v>
      </c>
      <c r="AA13" s="18">
        <v>43866</v>
      </c>
      <c r="AB13" s="1"/>
      <c r="AC13" s="1">
        <v>2</v>
      </c>
      <c r="AD13" s="1"/>
      <c r="AE13" s="1" t="s">
        <v>53</v>
      </c>
      <c r="AF13" s="1">
        <v>2</v>
      </c>
      <c r="AG13" s="1">
        <v>20221030</v>
      </c>
      <c r="AH13" s="1">
        <v>20221010</v>
      </c>
      <c r="AI13" s="22">
        <v>147260</v>
      </c>
      <c r="AJ13" s="22">
        <v>44178</v>
      </c>
      <c r="AK13" s="1"/>
      <c r="AL13" s="1">
        <v>20231302</v>
      </c>
    </row>
    <row r="14" spans="1:38" x14ac:dyDescent="0.25">
      <c r="A14" s="1">
        <v>901081281</v>
      </c>
      <c r="B14" s="1" t="s">
        <v>50</v>
      </c>
      <c r="C14" s="1">
        <v>1</v>
      </c>
      <c r="D14" s="1">
        <v>9942</v>
      </c>
      <c r="E14" s="1">
        <v>1</v>
      </c>
      <c r="F14" s="1">
        <v>9942</v>
      </c>
      <c r="G14" s="1" t="str">
        <f t="shared" si="0"/>
        <v>1_9942</v>
      </c>
      <c r="H14" s="1" t="s">
        <v>70</v>
      </c>
      <c r="I14" s="18">
        <v>43630</v>
      </c>
      <c r="J14" s="22">
        <v>71333</v>
      </c>
      <c r="K14" s="22">
        <v>49933</v>
      </c>
      <c r="L14" s="1" t="s">
        <v>54</v>
      </c>
      <c r="M14" s="1" t="s">
        <v>77</v>
      </c>
      <c r="N14" s="1" t="s">
        <v>52</v>
      </c>
      <c r="O14" s="22">
        <v>71333</v>
      </c>
      <c r="P14" s="22">
        <v>21400</v>
      </c>
      <c r="Q14" s="22">
        <v>49933</v>
      </c>
      <c r="R14" s="22">
        <v>0</v>
      </c>
      <c r="S14" s="1"/>
      <c r="T14" s="1"/>
      <c r="U14" s="1"/>
      <c r="V14" s="1"/>
      <c r="W14" s="1"/>
      <c r="X14" s="24">
        <v>999999999999999</v>
      </c>
      <c r="Y14" s="1"/>
      <c r="Z14" s="22">
        <v>0</v>
      </c>
      <c r="AA14" s="18">
        <v>43866</v>
      </c>
      <c r="AB14" s="1"/>
      <c r="AC14" s="1">
        <v>2</v>
      </c>
      <c r="AD14" s="1"/>
      <c r="AE14" s="1" t="s">
        <v>53</v>
      </c>
      <c r="AF14" s="1">
        <v>2</v>
      </c>
      <c r="AG14" s="1">
        <v>20221030</v>
      </c>
      <c r="AH14" s="1">
        <v>20221010</v>
      </c>
      <c r="AI14" s="22">
        <v>71333</v>
      </c>
      <c r="AJ14" s="22">
        <v>21400</v>
      </c>
      <c r="AK14" s="1"/>
      <c r="AL14" s="1">
        <v>20231302</v>
      </c>
    </row>
    <row r="15" spans="1:38" x14ac:dyDescent="0.25">
      <c r="A15" s="1">
        <v>901081281</v>
      </c>
      <c r="B15" s="1" t="s">
        <v>50</v>
      </c>
      <c r="C15" s="1">
        <v>6</v>
      </c>
      <c r="D15" s="1">
        <v>13037</v>
      </c>
      <c r="E15" s="1">
        <v>6</v>
      </c>
      <c r="F15" s="1">
        <v>13037</v>
      </c>
      <c r="G15" s="1" t="str">
        <f t="shared" si="0"/>
        <v>6_13037</v>
      </c>
      <c r="H15" s="1" t="s">
        <v>71</v>
      </c>
      <c r="I15" s="18">
        <v>44769</v>
      </c>
      <c r="J15" s="1">
        <v>831709</v>
      </c>
      <c r="K15" s="1">
        <v>831709</v>
      </c>
      <c r="L15" s="1" t="s">
        <v>55</v>
      </c>
      <c r="M15" s="1" t="s">
        <v>76</v>
      </c>
      <c r="N15" s="1" t="s">
        <v>52</v>
      </c>
      <c r="O15" s="22">
        <v>831709</v>
      </c>
      <c r="P15" s="22">
        <v>0</v>
      </c>
      <c r="Q15" s="22">
        <v>0</v>
      </c>
      <c r="R15" s="22">
        <v>831709</v>
      </c>
      <c r="S15" s="1"/>
      <c r="T15" s="1"/>
      <c r="U15" s="1"/>
      <c r="V15" s="1"/>
      <c r="W15" s="1"/>
      <c r="X15" s="24"/>
      <c r="Y15" s="1" t="s">
        <v>56</v>
      </c>
      <c r="Z15" s="22">
        <v>831709</v>
      </c>
      <c r="AA15" s="18">
        <v>44840</v>
      </c>
      <c r="AB15" s="1"/>
      <c r="AC15" s="1">
        <v>9</v>
      </c>
      <c r="AD15" s="1"/>
      <c r="AE15" s="1" t="s">
        <v>53</v>
      </c>
      <c r="AF15" s="1">
        <v>1</v>
      </c>
      <c r="AG15" s="1">
        <v>21001231</v>
      </c>
      <c r="AH15" s="1">
        <v>20221006</v>
      </c>
      <c r="AI15" s="22">
        <v>831709</v>
      </c>
      <c r="AJ15" s="22">
        <v>0</v>
      </c>
      <c r="AK15" s="1"/>
      <c r="AL15" s="1">
        <v>20231302</v>
      </c>
    </row>
  </sheetData>
  <autoFilter ref="A2:AP1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Normal="100" zoomScaleSheetLayoutView="100" workbookViewId="0">
      <selection activeCell="M13" sqref="M1:O1048576"/>
    </sheetView>
  </sheetViews>
  <sheetFormatPr baseColWidth="10" defaultRowHeight="12.75" x14ac:dyDescent="0.2"/>
  <cols>
    <col min="1" max="1" width="4.42578125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28" width="11.42578125" style="29"/>
    <col min="229" max="229" width="4.42578125" style="29" customWidth="1"/>
    <col min="230" max="230" width="11.42578125" style="29"/>
    <col min="231" max="231" width="17.5703125" style="29" customWidth="1"/>
    <col min="232" max="232" width="11.5703125" style="29" customWidth="1"/>
    <col min="233" max="236" width="11.42578125" style="29"/>
    <col min="237" max="237" width="22.5703125" style="29" customWidth="1"/>
    <col min="238" max="238" width="14" style="29" customWidth="1"/>
    <col min="239" max="239" width="1.7109375" style="29" customWidth="1"/>
    <col min="240" max="484" width="11.42578125" style="29"/>
    <col min="485" max="485" width="4.42578125" style="29" customWidth="1"/>
    <col min="486" max="486" width="11.42578125" style="29"/>
    <col min="487" max="487" width="17.5703125" style="29" customWidth="1"/>
    <col min="488" max="488" width="11.5703125" style="29" customWidth="1"/>
    <col min="489" max="492" width="11.42578125" style="29"/>
    <col min="493" max="493" width="22.5703125" style="29" customWidth="1"/>
    <col min="494" max="494" width="14" style="29" customWidth="1"/>
    <col min="495" max="495" width="1.7109375" style="29" customWidth="1"/>
    <col min="496" max="740" width="11.42578125" style="29"/>
    <col min="741" max="741" width="4.42578125" style="29" customWidth="1"/>
    <col min="742" max="742" width="11.42578125" style="29"/>
    <col min="743" max="743" width="17.5703125" style="29" customWidth="1"/>
    <col min="744" max="744" width="11.5703125" style="29" customWidth="1"/>
    <col min="745" max="748" width="11.42578125" style="29"/>
    <col min="749" max="749" width="22.5703125" style="29" customWidth="1"/>
    <col min="750" max="750" width="14" style="29" customWidth="1"/>
    <col min="751" max="751" width="1.7109375" style="29" customWidth="1"/>
    <col min="752" max="996" width="11.42578125" style="29"/>
    <col min="997" max="997" width="4.42578125" style="29" customWidth="1"/>
    <col min="998" max="998" width="11.42578125" style="29"/>
    <col min="999" max="999" width="17.5703125" style="29" customWidth="1"/>
    <col min="1000" max="1000" width="11.5703125" style="29" customWidth="1"/>
    <col min="1001" max="1004" width="11.42578125" style="29"/>
    <col min="1005" max="1005" width="22.5703125" style="29" customWidth="1"/>
    <col min="1006" max="1006" width="14" style="29" customWidth="1"/>
    <col min="1007" max="1007" width="1.7109375" style="29" customWidth="1"/>
    <col min="1008" max="1252" width="11.42578125" style="29"/>
    <col min="1253" max="1253" width="4.42578125" style="29" customWidth="1"/>
    <col min="1254" max="1254" width="11.42578125" style="29"/>
    <col min="1255" max="1255" width="17.5703125" style="29" customWidth="1"/>
    <col min="1256" max="1256" width="11.5703125" style="29" customWidth="1"/>
    <col min="1257" max="1260" width="11.42578125" style="29"/>
    <col min="1261" max="1261" width="22.5703125" style="29" customWidth="1"/>
    <col min="1262" max="1262" width="14" style="29" customWidth="1"/>
    <col min="1263" max="1263" width="1.7109375" style="29" customWidth="1"/>
    <col min="1264" max="1508" width="11.42578125" style="29"/>
    <col min="1509" max="1509" width="4.42578125" style="29" customWidth="1"/>
    <col min="1510" max="1510" width="11.42578125" style="29"/>
    <col min="1511" max="1511" width="17.5703125" style="29" customWidth="1"/>
    <col min="1512" max="1512" width="11.5703125" style="29" customWidth="1"/>
    <col min="1513" max="1516" width="11.42578125" style="29"/>
    <col min="1517" max="1517" width="22.5703125" style="29" customWidth="1"/>
    <col min="1518" max="1518" width="14" style="29" customWidth="1"/>
    <col min="1519" max="1519" width="1.7109375" style="29" customWidth="1"/>
    <col min="1520" max="1764" width="11.42578125" style="29"/>
    <col min="1765" max="1765" width="4.42578125" style="29" customWidth="1"/>
    <col min="1766" max="1766" width="11.42578125" style="29"/>
    <col min="1767" max="1767" width="17.5703125" style="29" customWidth="1"/>
    <col min="1768" max="1768" width="11.5703125" style="29" customWidth="1"/>
    <col min="1769" max="1772" width="11.42578125" style="29"/>
    <col min="1773" max="1773" width="22.5703125" style="29" customWidth="1"/>
    <col min="1774" max="1774" width="14" style="29" customWidth="1"/>
    <col min="1775" max="1775" width="1.7109375" style="29" customWidth="1"/>
    <col min="1776" max="2020" width="11.42578125" style="29"/>
    <col min="2021" max="2021" width="4.42578125" style="29" customWidth="1"/>
    <col min="2022" max="2022" width="11.42578125" style="29"/>
    <col min="2023" max="2023" width="17.5703125" style="29" customWidth="1"/>
    <col min="2024" max="2024" width="11.5703125" style="29" customWidth="1"/>
    <col min="2025" max="2028" width="11.42578125" style="29"/>
    <col min="2029" max="2029" width="22.5703125" style="29" customWidth="1"/>
    <col min="2030" max="2030" width="14" style="29" customWidth="1"/>
    <col min="2031" max="2031" width="1.7109375" style="29" customWidth="1"/>
    <col min="2032" max="2276" width="11.42578125" style="29"/>
    <col min="2277" max="2277" width="4.42578125" style="29" customWidth="1"/>
    <col min="2278" max="2278" width="11.42578125" style="29"/>
    <col min="2279" max="2279" width="17.5703125" style="29" customWidth="1"/>
    <col min="2280" max="2280" width="11.5703125" style="29" customWidth="1"/>
    <col min="2281" max="2284" width="11.42578125" style="29"/>
    <col min="2285" max="2285" width="22.5703125" style="29" customWidth="1"/>
    <col min="2286" max="2286" width="14" style="29" customWidth="1"/>
    <col min="2287" max="2287" width="1.7109375" style="29" customWidth="1"/>
    <col min="2288" max="2532" width="11.42578125" style="29"/>
    <col min="2533" max="2533" width="4.42578125" style="29" customWidth="1"/>
    <col min="2534" max="2534" width="11.42578125" style="29"/>
    <col min="2535" max="2535" width="17.5703125" style="29" customWidth="1"/>
    <col min="2536" max="2536" width="11.5703125" style="29" customWidth="1"/>
    <col min="2537" max="2540" width="11.42578125" style="29"/>
    <col min="2541" max="2541" width="22.5703125" style="29" customWidth="1"/>
    <col min="2542" max="2542" width="14" style="29" customWidth="1"/>
    <col min="2543" max="2543" width="1.7109375" style="29" customWidth="1"/>
    <col min="2544" max="2788" width="11.42578125" style="29"/>
    <col min="2789" max="2789" width="4.42578125" style="29" customWidth="1"/>
    <col min="2790" max="2790" width="11.42578125" style="29"/>
    <col min="2791" max="2791" width="17.5703125" style="29" customWidth="1"/>
    <col min="2792" max="2792" width="11.5703125" style="29" customWidth="1"/>
    <col min="2793" max="2796" width="11.42578125" style="29"/>
    <col min="2797" max="2797" width="22.5703125" style="29" customWidth="1"/>
    <col min="2798" max="2798" width="14" style="29" customWidth="1"/>
    <col min="2799" max="2799" width="1.7109375" style="29" customWidth="1"/>
    <col min="2800" max="3044" width="11.42578125" style="29"/>
    <col min="3045" max="3045" width="4.42578125" style="29" customWidth="1"/>
    <col min="3046" max="3046" width="11.42578125" style="29"/>
    <col min="3047" max="3047" width="17.5703125" style="29" customWidth="1"/>
    <col min="3048" max="3048" width="11.5703125" style="29" customWidth="1"/>
    <col min="3049" max="3052" width="11.42578125" style="29"/>
    <col min="3053" max="3053" width="22.5703125" style="29" customWidth="1"/>
    <col min="3054" max="3054" width="14" style="29" customWidth="1"/>
    <col min="3055" max="3055" width="1.7109375" style="29" customWidth="1"/>
    <col min="3056" max="3300" width="11.42578125" style="29"/>
    <col min="3301" max="3301" width="4.42578125" style="29" customWidth="1"/>
    <col min="3302" max="3302" width="11.42578125" style="29"/>
    <col min="3303" max="3303" width="17.5703125" style="29" customWidth="1"/>
    <col min="3304" max="3304" width="11.5703125" style="29" customWidth="1"/>
    <col min="3305" max="3308" width="11.42578125" style="29"/>
    <col min="3309" max="3309" width="22.5703125" style="29" customWidth="1"/>
    <col min="3310" max="3310" width="14" style="29" customWidth="1"/>
    <col min="3311" max="3311" width="1.7109375" style="29" customWidth="1"/>
    <col min="3312" max="3556" width="11.42578125" style="29"/>
    <col min="3557" max="3557" width="4.42578125" style="29" customWidth="1"/>
    <col min="3558" max="3558" width="11.42578125" style="29"/>
    <col min="3559" max="3559" width="17.5703125" style="29" customWidth="1"/>
    <col min="3560" max="3560" width="11.5703125" style="29" customWidth="1"/>
    <col min="3561" max="3564" width="11.42578125" style="29"/>
    <col min="3565" max="3565" width="22.5703125" style="29" customWidth="1"/>
    <col min="3566" max="3566" width="14" style="29" customWidth="1"/>
    <col min="3567" max="3567" width="1.7109375" style="29" customWidth="1"/>
    <col min="3568" max="3812" width="11.42578125" style="29"/>
    <col min="3813" max="3813" width="4.42578125" style="29" customWidth="1"/>
    <col min="3814" max="3814" width="11.42578125" style="29"/>
    <col min="3815" max="3815" width="17.5703125" style="29" customWidth="1"/>
    <col min="3816" max="3816" width="11.5703125" style="29" customWidth="1"/>
    <col min="3817" max="3820" width="11.42578125" style="29"/>
    <col min="3821" max="3821" width="22.5703125" style="29" customWidth="1"/>
    <col min="3822" max="3822" width="14" style="29" customWidth="1"/>
    <col min="3823" max="3823" width="1.7109375" style="29" customWidth="1"/>
    <col min="3824" max="4068" width="11.42578125" style="29"/>
    <col min="4069" max="4069" width="4.42578125" style="29" customWidth="1"/>
    <col min="4070" max="4070" width="11.42578125" style="29"/>
    <col min="4071" max="4071" width="17.5703125" style="29" customWidth="1"/>
    <col min="4072" max="4072" width="11.5703125" style="29" customWidth="1"/>
    <col min="4073" max="4076" width="11.42578125" style="29"/>
    <col min="4077" max="4077" width="22.5703125" style="29" customWidth="1"/>
    <col min="4078" max="4078" width="14" style="29" customWidth="1"/>
    <col min="4079" max="4079" width="1.7109375" style="29" customWidth="1"/>
    <col min="4080" max="4324" width="11.42578125" style="29"/>
    <col min="4325" max="4325" width="4.42578125" style="29" customWidth="1"/>
    <col min="4326" max="4326" width="11.42578125" style="29"/>
    <col min="4327" max="4327" width="17.5703125" style="29" customWidth="1"/>
    <col min="4328" max="4328" width="11.5703125" style="29" customWidth="1"/>
    <col min="4329" max="4332" width="11.42578125" style="29"/>
    <col min="4333" max="4333" width="22.5703125" style="29" customWidth="1"/>
    <col min="4334" max="4334" width="14" style="29" customWidth="1"/>
    <col min="4335" max="4335" width="1.7109375" style="29" customWidth="1"/>
    <col min="4336" max="4580" width="11.42578125" style="29"/>
    <col min="4581" max="4581" width="4.42578125" style="29" customWidth="1"/>
    <col min="4582" max="4582" width="11.42578125" style="29"/>
    <col min="4583" max="4583" width="17.5703125" style="29" customWidth="1"/>
    <col min="4584" max="4584" width="11.5703125" style="29" customWidth="1"/>
    <col min="4585" max="4588" width="11.42578125" style="29"/>
    <col min="4589" max="4589" width="22.5703125" style="29" customWidth="1"/>
    <col min="4590" max="4590" width="14" style="29" customWidth="1"/>
    <col min="4591" max="4591" width="1.7109375" style="29" customWidth="1"/>
    <col min="4592" max="4836" width="11.42578125" style="29"/>
    <col min="4837" max="4837" width="4.42578125" style="29" customWidth="1"/>
    <col min="4838" max="4838" width="11.42578125" style="29"/>
    <col min="4839" max="4839" width="17.5703125" style="29" customWidth="1"/>
    <col min="4840" max="4840" width="11.5703125" style="29" customWidth="1"/>
    <col min="4841" max="4844" width="11.42578125" style="29"/>
    <col min="4845" max="4845" width="22.5703125" style="29" customWidth="1"/>
    <col min="4846" max="4846" width="14" style="29" customWidth="1"/>
    <col min="4847" max="4847" width="1.7109375" style="29" customWidth="1"/>
    <col min="4848" max="5092" width="11.42578125" style="29"/>
    <col min="5093" max="5093" width="4.42578125" style="29" customWidth="1"/>
    <col min="5094" max="5094" width="11.42578125" style="29"/>
    <col min="5095" max="5095" width="17.5703125" style="29" customWidth="1"/>
    <col min="5096" max="5096" width="11.5703125" style="29" customWidth="1"/>
    <col min="5097" max="5100" width="11.42578125" style="29"/>
    <col min="5101" max="5101" width="22.5703125" style="29" customWidth="1"/>
    <col min="5102" max="5102" width="14" style="29" customWidth="1"/>
    <col min="5103" max="5103" width="1.7109375" style="29" customWidth="1"/>
    <col min="5104" max="5348" width="11.42578125" style="29"/>
    <col min="5349" max="5349" width="4.42578125" style="29" customWidth="1"/>
    <col min="5350" max="5350" width="11.42578125" style="29"/>
    <col min="5351" max="5351" width="17.5703125" style="29" customWidth="1"/>
    <col min="5352" max="5352" width="11.5703125" style="29" customWidth="1"/>
    <col min="5353" max="5356" width="11.42578125" style="29"/>
    <col min="5357" max="5357" width="22.5703125" style="29" customWidth="1"/>
    <col min="5358" max="5358" width="14" style="29" customWidth="1"/>
    <col min="5359" max="5359" width="1.7109375" style="29" customWidth="1"/>
    <col min="5360" max="5604" width="11.42578125" style="29"/>
    <col min="5605" max="5605" width="4.42578125" style="29" customWidth="1"/>
    <col min="5606" max="5606" width="11.42578125" style="29"/>
    <col min="5607" max="5607" width="17.5703125" style="29" customWidth="1"/>
    <col min="5608" max="5608" width="11.5703125" style="29" customWidth="1"/>
    <col min="5609" max="5612" width="11.42578125" style="29"/>
    <col min="5613" max="5613" width="22.5703125" style="29" customWidth="1"/>
    <col min="5614" max="5614" width="14" style="29" customWidth="1"/>
    <col min="5615" max="5615" width="1.7109375" style="29" customWidth="1"/>
    <col min="5616" max="5860" width="11.42578125" style="29"/>
    <col min="5861" max="5861" width="4.42578125" style="29" customWidth="1"/>
    <col min="5862" max="5862" width="11.42578125" style="29"/>
    <col min="5863" max="5863" width="17.5703125" style="29" customWidth="1"/>
    <col min="5864" max="5864" width="11.5703125" style="29" customWidth="1"/>
    <col min="5865" max="5868" width="11.42578125" style="29"/>
    <col min="5869" max="5869" width="22.5703125" style="29" customWidth="1"/>
    <col min="5870" max="5870" width="14" style="29" customWidth="1"/>
    <col min="5871" max="5871" width="1.7109375" style="29" customWidth="1"/>
    <col min="5872" max="6116" width="11.42578125" style="29"/>
    <col min="6117" max="6117" width="4.42578125" style="29" customWidth="1"/>
    <col min="6118" max="6118" width="11.42578125" style="29"/>
    <col min="6119" max="6119" width="17.5703125" style="29" customWidth="1"/>
    <col min="6120" max="6120" width="11.5703125" style="29" customWidth="1"/>
    <col min="6121" max="6124" width="11.42578125" style="29"/>
    <col min="6125" max="6125" width="22.5703125" style="29" customWidth="1"/>
    <col min="6126" max="6126" width="14" style="29" customWidth="1"/>
    <col min="6127" max="6127" width="1.7109375" style="29" customWidth="1"/>
    <col min="6128" max="6372" width="11.42578125" style="29"/>
    <col min="6373" max="6373" width="4.42578125" style="29" customWidth="1"/>
    <col min="6374" max="6374" width="11.42578125" style="29"/>
    <col min="6375" max="6375" width="17.5703125" style="29" customWidth="1"/>
    <col min="6376" max="6376" width="11.5703125" style="29" customWidth="1"/>
    <col min="6377" max="6380" width="11.42578125" style="29"/>
    <col min="6381" max="6381" width="22.5703125" style="29" customWidth="1"/>
    <col min="6382" max="6382" width="14" style="29" customWidth="1"/>
    <col min="6383" max="6383" width="1.7109375" style="29" customWidth="1"/>
    <col min="6384" max="6628" width="11.42578125" style="29"/>
    <col min="6629" max="6629" width="4.42578125" style="29" customWidth="1"/>
    <col min="6630" max="6630" width="11.42578125" style="29"/>
    <col min="6631" max="6631" width="17.5703125" style="29" customWidth="1"/>
    <col min="6632" max="6632" width="11.5703125" style="29" customWidth="1"/>
    <col min="6633" max="6636" width="11.42578125" style="29"/>
    <col min="6637" max="6637" width="22.5703125" style="29" customWidth="1"/>
    <col min="6638" max="6638" width="14" style="29" customWidth="1"/>
    <col min="6639" max="6639" width="1.7109375" style="29" customWidth="1"/>
    <col min="6640" max="6884" width="11.42578125" style="29"/>
    <col min="6885" max="6885" width="4.42578125" style="29" customWidth="1"/>
    <col min="6886" max="6886" width="11.42578125" style="29"/>
    <col min="6887" max="6887" width="17.5703125" style="29" customWidth="1"/>
    <col min="6888" max="6888" width="11.5703125" style="29" customWidth="1"/>
    <col min="6889" max="6892" width="11.42578125" style="29"/>
    <col min="6893" max="6893" width="22.5703125" style="29" customWidth="1"/>
    <col min="6894" max="6894" width="14" style="29" customWidth="1"/>
    <col min="6895" max="6895" width="1.7109375" style="29" customWidth="1"/>
    <col min="6896" max="7140" width="11.42578125" style="29"/>
    <col min="7141" max="7141" width="4.42578125" style="29" customWidth="1"/>
    <col min="7142" max="7142" width="11.42578125" style="29"/>
    <col min="7143" max="7143" width="17.5703125" style="29" customWidth="1"/>
    <col min="7144" max="7144" width="11.5703125" style="29" customWidth="1"/>
    <col min="7145" max="7148" width="11.42578125" style="29"/>
    <col min="7149" max="7149" width="22.5703125" style="29" customWidth="1"/>
    <col min="7150" max="7150" width="14" style="29" customWidth="1"/>
    <col min="7151" max="7151" width="1.7109375" style="29" customWidth="1"/>
    <col min="7152" max="7396" width="11.42578125" style="29"/>
    <col min="7397" max="7397" width="4.42578125" style="29" customWidth="1"/>
    <col min="7398" max="7398" width="11.42578125" style="29"/>
    <col min="7399" max="7399" width="17.5703125" style="29" customWidth="1"/>
    <col min="7400" max="7400" width="11.5703125" style="29" customWidth="1"/>
    <col min="7401" max="7404" width="11.42578125" style="29"/>
    <col min="7405" max="7405" width="22.5703125" style="29" customWidth="1"/>
    <col min="7406" max="7406" width="14" style="29" customWidth="1"/>
    <col min="7407" max="7407" width="1.7109375" style="29" customWidth="1"/>
    <col min="7408" max="7652" width="11.42578125" style="29"/>
    <col min="7653" max="7653" width="4.42578125" style="29" customWidth="1"/>
    <col min="7654" max="7654" width="11.42578125" style="29"/>
    <col min="7655" max="7655" width="17.5703125" style="29" customWidth="1"/>
    <col min="7656" max="7656" width="11.5703125" style="29" customWidth="1"/>
    <col min="7657" max="7660" width="11.42578125" style="29"/>
    <col min="7661" max="7661" width="22.5703125" style="29" customWidth="1"/>
    <col min="7662" max="7662" width="14" style="29" customWidth="1"/>
    <col min="7663" max="7663" width="1.7109375" style="29" customWidth="1"/>
    <col min="7664" max="7908" width="11.42578125" style="29"/>
    <col min="7909" max="7909" width="4.42578125" style="29" customWidth="1"/>
    <col min="7910" max="7910" width="11.42578125" style="29"/>
    <col min="7911" max="7911" width="17.5703125" style="29" customWidth="1"/>
    <col min="7912" max="7912" width="11.5703125" style="29" customWidth="1"/>
    <col min="7913" max="7916" width="11.42578125" style="29"/>
    <col min="7917" max="7917" width="22.5703125" style="29" customWidth="1"/>
    <col min="7918" max="7918" width="14" style="29" customWidth="1"/>
    <col min="7919" max="7919" width="1.7109375" style="29" customWidth="1"/>
    <col min="7920" max="8164" width="11.42578125" style="29"/>
    <col min="8165" max="8165" width="4.42578125" style="29" customWidth="1"/>
    <col min="8166" max="8166" width="11.42578125" style="29"/>
    <col min="8167" max="8167" width="17.5703125" style="29" customWidth="1"/>
    <col min="8168" max="8168" width="11.5703125" style="29" customWidth="1"/>
    <col min="8169" max="8172" width="11.42578125" style="29"/>
    <col min="8173" max="8173" width="22.5703125" style="29" customWidth="1"/>
    <col min="8174" max="8174" width="14" style="29" customWidth="1"/>
    <col min="8175" max="8175" width="1.7109375" style="29" customWidth="1"/>
    <col min="8176" max="8420" width="11.42578125" style="29"/>
    <col min="8421" max="8421" width="4.42578125" style="29" customWidth="1"/>
    <col min="8422" max="8422" width="11.42578125" style="29"/>
    <col min="8423" max="8423" width="17.5703125" style="29" customWidth="1"/>
    <col min="8424" max="8424" width="11.5703125" style="29" customWidth="1"/>
    <col min="8425" max="8428" width="11.42578125" style="29"/>
    <col min="8429" max="8429" width="22.5703125" style="29" customWidth="1"/>
    <col min="8430" max="8430" width="14" style="29" customWidth="1"/>
    <col min="8431" max="8431" width="1.7109375" style="29" customWidth="1"/>
    <col min="8432" max="8676" width="11.42578125" style="29"/>
    <col min="8677" max="8677" width="4.42578125" style="29" customWidth="1"/>
    <col min="8678" max="8678" width="11.42578125" style="29"/>
    <col min="8679" max="8679" width="17.5703125" style="29" customWidth="1"/>
    <col min="8680" max="8680" width="11.5703125" style="29" customWidth="1"/>
    <col min="8681" max="8684" width="11.42578125" style="29"/>
    <col min="8685" max="8685" width="22.5703125" style="29" customWidth="1"/>
    <col min="8686" max="8686" width="14" style="29" customWidth="1"/>
    <col min="8687" max="8687" width="1.7109375" style="29" customWidth="1"/>
    <col min="8688" max="8932" width="11.42578125" style="29"/>
    <col min="8933" max="8933" width="4.42578125" style="29" customWidth="1"/>
    <col min="8934" max="8934" width="11.42578125" style="29"/>
    <col min="8935" max="8935" width="17.5703125" style="29" customWidth="1"/>
    <col min="8936" max="8936" width="11.5703125" style="29" customWidth="1"/>
    <col min="8937" max="8940" width="11.42578125" style="29"/>
    <col min="8941" max="8941" width="22.5703125" style="29" customWidth="1"/>
    <col min="8942" max="8942" width="14" style="29" customWidth="1"/>
    <col min="8943" max="8943" width="1.7109375" style="29" customWidth="1"/>
    <col min="8944" max="9188" width="11.42578125" style="29"/>
    <col min="9189" max="9189" width="4.42578125" style="29" customWidth="1"/>
    <col min="9190" max="9190" width="11.42578125" style="29"/>
    <col min="9191" max="9191" width="17.5703125" style="29" customWidth="1"/>
    <col min="9192" max="9192" width="11.5703125" style="29" customWidth="1"/>
    <col min="9193" max="9196" width="11.42578125" style="29"/>
    <col min="9197" max="9197" width="22.5703125" style="29" customWidth="1"/>
    <col min="9198" max="9198" width="14" style="29" customWidth="1"/>
    <col min="9199" max="9199" width="1.7109375" style="29" customWidth="1"/>
    <col min="9200" max="9444" width="11.42578125" style="29"/>
    <col min="9445" max="9445" width="4.42578125" style="29" customWidth="1"/>
    <col min="9446" max="9446" width="11.42578125" style="29"/>
    <col min="9447" max="9447" width="17.5703125" style="29" customWidth="1"/>
    <col min="9448" max="9448" width="11.5703125" style="29" customWidth="1"/>
    <col min="9449" max="9452" width="11.42578125" style="29"/>
    <col min="9453" max="9453" width="22.5703125" style="29" customWidth="1"/>
    <col min="9454" max="9454" width="14" style="29" customWidth="1"/>
    <col min="9455" max="9455" width="1.7109375" style="29" customWidth="1"/>
    <col min="9456" max="9700" width="11.42578125" style="29"/>
    <col min="9701" max="9701" width="4.42578125" style="29" customWidth="1"/>
    <col min="9702" max="9702" width="11.42578125" style="29"/>
    <col min="9703" max="9703" width="17.5703125" style="29" customWidth="1"/>
    <col min="9704" max="9704" width="11.5703125" style="29" customWidth="1"/>
    <col min="9705" max="9708" width="11.42578125" style="29"/>
    <col min="9709" max="9709" width="22.5703125" style="29" customWidth="1"/>
    <col min="9710" max="9710" width="14" style="29" customWidth="1"/>
    <col min="9711" max="9711" width="1.7109375" style="29" customWidth="1"/>
    <col min="9712" max="9956" width="11.42578125" style="29"/>
    <col min="9957" max="9957" width="4.42578125" style="29" customWidth="1"/>
    <col min="9958" max="9958" width="11.42578125" style="29"/>
    <col min="9959" max="9959" width="17.5703125" style="29" customWidth="1"/>
    <col min="9960" max="9960" width="11.5703125" style="29" customWidth="1"/>
    <col min="9961" max="9964" width="11.42578125" style="29"/>
    <col min="9965" max="9965" width="22.5703125" style="29" customWidth="1"/>
    <col min="9966" max="9966" width="14" style="29" customWidth="1"/>
    <col min="9967" max="9967" width="1.7109375" style="29" customWidth="1"/>
    <col min="9968" max="10212" width="11.42578125" style="29"/>
    <col min="10213" max="10213" width="4.42578125" style="29" customWidth="1"/>
    <col min="10214" max="10214" width="11.42578125" style="29"/>
    <col min="10215" max="10215" width="17.5703125" style="29" customWidth="1"/>
    <col min="10216" max="10216" width="11.5703125" style="29" customWidth="1"/>
    <col min="10217" max="10220" width="11.42578125" style="29"/>
    <col min="10221" max="10221" width="22.5703125" style="29" customWidth="1"/>
    <col min="10222" max="10222" width="14" style="29" customWidth="1"/>
    <col min="10223" max="10223" width="1.7109375" style="29" customWidth="1"/>
    <col min="10224" max="10468" width="11.42578125" style="29"/>
    <col min="10469" max="10469" width="4.42578125" style="29" customWidth="1"/>
    <col min="10470" max="10470" width="11.42578125" style="29"/>
    <col min="10471" max="10471" width="17.5703125" style="29" customWidth="1"/>
    <col min="10472" max="10472" width="11.5703125" style="29" customWidth="1"/>
    <col min="10473" max="10476" width="11.42578125" style="29"/>
    <col min="10477" max="10477" width="22.5703125" style="29" customWidth="1"/>
    <col min="10478" max="10478" width="14" style="29" customWidth="1"/>
    <col min="10479" max="10479" width="1.7109375" style="29" customWidth="1"/>
    <col min="10480" max="10724" width="11.42578125" style="29"/>
    <col min="10725" max="10725" width="4.42578125" style="29" customWidth="1"/>
    <col min="10726" max="10726" width="11.42578125" style="29"/>
    <col min="10727" max="10727" width="17.5703125" style="29" customWidth="1"/>
    <col min="10728" max="10728" width="11.5703125" style="29" customWidth="1"/>
    <col min="10729" max="10732" width="11.42578125" style="29"/>
    <col min="10733" max="10733" width="22.5703125" style="29" customWidth="1"/>
    <col min="10734" max="10734" width="14" style="29" customWidth="1"/>
    <col min="10735" max="10735" width="1.7109375" style="29" customWidth="1"/>
    <col min="10736" max="10980" width="11.42578125" style="29"/>
    <col min="10981" max="10981" width="4.42578125" style="29" customWidth="1"/>
    <col min="10982" max="10982" width="11.42578125" style="29"/>
    <col min="10983" max="10983" width="17.5703125" style="29" customWidth="1"/>
    <col min="10984" max="10984" width="11.5703125" style="29" customWidth="1"/>
    <col min="10985" max="10988" width="11.42578125" style="29"/>
    <col min="10989" max="10989" width="22.5703125" style="29" customWidth="1"/>
    <col min="10990" max="10990" width="14" style="29" customWidth="1"/>
    <col min="10991" max="10991" width="1.7109375" style="29" customWidth="1"/>
    <col min="10992" max="11236" width="11.42578125" style="29"/>
    <col min="11237" max="11237" width="4.42578125" style="29" customWidth="1"/>
    <col min="11238" max="11238" width="11.42578125" style="29"/>
    <col min="11239" max="11239" width="17.5703125" style="29" customWidth="1"/>
    <col min="11240" max="11240" width="11.5703125" style="29" customWidth="1"/>
    <col min="11241" max="11244" width="11.42578125" style="29"/>
    <col min="11245" max="11245" width="22.5703125" style="29" customWidth="1"/>
    <col min="11246" max="11246" width="14" style="29" customWidth="1"/>
    <col min="11247" max="11247" width="1.7109375" style="29" customWidth="1"/>
    <col min="11248" max="11492" width="11.42578125" style="29"/>
    <col min="11493" max="11493" width="4.42578125" style="29" customWidth="1"/>
    <col min="11494" max="11494" width="11.42578125" style="29"/>
    <col min="11495" max="11495" width="17.5703125" style="29" customWidth="1"/>
    <col min="11496" max="11496" width="11.5703125" style="29" customWidth="1"/>
    <col min="11497" max="11500" width="11.42578125" style="29"/>
    <col min="11501" max="11501" width="22.5703125" style="29" customWidth="1"/>
    <col min="11502" max="11502" width="14" style="29" customWidth="1"/>
    <col min="11503" max="11503" width="1.7109375" style="29" customWidth="1"/>
    <col min="11504" max="11748" width="11.42578125" style="29"/>
    <col min="11749" max="11749" width="4.42578125" style="29" customWidth="1"/>
    <col min="11750" max="11750" width="11.42578125" style="29"/>
    <col min="11751" max="11751" width="17.5703125" style="29" customWidth="1"/>
    <col min="11752" max="11752" width="11.5703125" style="29" customWidth="1"/>
    <col min="11753" max="11756" width="11.42578125" style="29"/>
    <col min="11757" max="11757" width="22.5703125" style="29" customWidth="1"/>
    <col min="11758" max="11758" width="14" style="29" customWidth="1"/>
    <col min="11759" max="11759" width="1.7109375" style="29" customWidth="1"/>
    <col min="11760" max="12004" width="11.42578125" style="29"/>
    <col min="12005" max="12005" width="4.42578125" style="29" customWidth="1"/>
    <col min="12006" max="12006" width="11.42578125" style="29"/>
    <col min="12007" max="12007" width="17.5703125" style="29" customWidth="1"/>
    <col min="12008" max="12008" width="11.5703125" style="29" customWidth="1"/>
    <col min="12009" max="12012" width="11.42578125" style="29"/>
    <col min="12013" max="12013" width="22.5703125" style="29" customWidth="1"/>
    <col min="12014" max="12014" width="14" style="29" customWidth="1"/>
    <col min="12015" max="12015" width="1.7109375" style="29" customWidth="1"/>
    <col min="12016" max="12260" width="11.42578125" style="29"/>
    <col min="12261" max="12261" width="4.42578125" style="29" customWidth="1"/>
    <col min="12262" max="12262" width="11.42578125" style="29"/>
    <col min="12263" max="12263" width="17.5703125" style="29" customWidth="1"/>
    <col min="12264" max="12264" width="11.5703125" style="29" customWidth="1"/>
    <col min="12265" max="12268" width="11.42578125" style="29"/>
    <col min="12269" max="12269" width="22.5703125" style="29" customWidth="1"/>
    <col min="12270" max="12270" width="14" style="29" customWidth="1"/>
    <col min="12271" max="12271" width="1.7109375" style="29" customWidth="1"/>
    <col min="12272" max="12516" width="11.42578125" style="29"/>
    <col min="12517" max="12517" width="4.42578125" style="29" customWidth="1"/>
    <col min="12518" max="12518" width="11.42578125" style="29"/>
    <col min="12519" max="12519" width="17.5703125" style="29" customWidth="1"/>
    <col min="12520" max="12520" width="11.5703125" style="29" customWidth="1"/>
    <col min="12521" max="12524" width="11.42578125" style="29"/>
    <col min="12525" max="12525" width="22.5703125" style="29" customWidth="1"/>
    <col min="12526" max="12526" width="14" style="29" customWidth="1"/>
    <col min="12527" max="12527" width="1.7109375" style="29" customWidth="1"/>
    <col min="12528" max="12772" width="11.42578125" style="29"/>
    <col min="12773" max="12773" width="4.42578125" style="29" customWidth="1"/>
    <col min="12774" max="12774" width="11.42578125" style="29"/>
    <col min="12775" max="12775" width="17.5703125" style="29" customWidth="1"/>
    <col min="12776" max="12776" width="11.5703125" style="29" customWidth="1"/>
    <col min="12777" max="12780" width="11.42578125" style="29"/>
    <col min="12781" max="12781" width="22.5703125" style="29" customWidth="1"/>
    <col min="12782" max="12782" width="14" style="29" customWidth="1"/>
    <col min="12783" max="12783" width="1.7109375" style="29" customWidth="1"/>
    <col min="12784" max="13028" width="11.42578125" style="29"/>
    <col min="13029" max="13029" width="4.42578125" style="29" customWidth="1"/>
    <col min="13030" max="13030" width="11.42578125" style="29"/>
    <col min="13031" max="13031" width="17.5703125" style="29" customWidth="1"/>
    <col min="13032" max="13032" width="11.5703125" style="29" customWidth="1"/>
    <col min="13033" max="13036" width="11.42578125" style="29"/>
    <col min="13037" max="13037" width="22.5703125" style="29" customWidth="1"/>
    <col min="13038" max="13038" width="14" style="29" customWidth="1"/>
    <col min="13039" max="13039" width="1.7109375" style="29" customWidth="1"/>
    <col min="13040" max="13284" width="11.42578125" style="29"/>
    <col min="13285" max="13285" width="4.42578125" style="29" customWidth="1"/>
    <col min="13286" max="13286" width="11.42578125" style="29"/>
    <col min="13287" max="13287" width="17.5703125" style="29" customWidth="1"/>
    <col min="13288" max="13288" width="11.5703125" style="29" customWidth="1"/>
    <col min="13289" max="13292" width="11.42578125" style="29"/>
    <col min="13293" max="13293" width="22.5703125" style="29" customWidth="1"/>
    <col min="13294" max="13294" width="14" style="29" customWidth="1"/>
    <col min="13295" max="13295" width="1.7109375" style="29" customWidth="1"/>
    <col min="13296" max="13540" width="11.42578125" style="29"/>
    <col min="13541" max="13541" width="4.42578125" style="29" customWidth="1"/>
    <col min="13542" max="13542" width="11.42578125" style="29"/>
    <col min="13543" max="13543" width="17.5703125" style="29" customWidth="1"/>
    <col min="13544" max="13544" width="11.5703125" style="29" customWidth="1"/>
    <col min="13545" max="13548" width="11.42578125" style="29"/>
    <col min="13549" max="13549" width="22.5703125" style="29" customWidth="1"/>
    <col min="13550" max="13550" width="14" style="29" customWidth="1"/>
    <col min="13551" max="13551" width="1.7109375" style="29" customWidth="1"/>
    <col min="13552" max="13796" width="11.42578125" style="29"/>
    <col min="13797" max="13797" width="4.42578125" style="29" customWidth="1"/>
    <col min="13798" max="13798" width="11.42578125" style="29"/>
    <col min="13799" max="13799" width="17.5703125" style="29" customWidth="1"/>
    <col min="13800" max="13800" width="11.5703125" style="29" customWidth="1"/>
    <col min="13801" max="13804" width="11.42578125" style="29"/>
    <col min="13805" max="13805" width="22.5703125" style="29" customWidth="1"/>
    <col min="13806" max="13806" width="14" style="29" customWidth="1"/>
    <col min="13807" max="13807" width="1.7109375" style="29" customWidth="1"/>
    <col min="13808" max="14052" width="11.42578125" style="29"/>
    <col min="14053" max="14053" width="4.42578125" style="29" customWidth="1"/>
    <col min="14054" max="14054" width="11.42578125" style="29"/>
    <col min="14055" max="14055" width="17.5703125" style="29" customWidth="1"/>
    <col min="14056" max="14056" width="11.5703125" style="29" customWidth="1"/>
    <col min="14057" max="14060" width="11.42578125" style="29"/>
    <col min="14061" max="14061" width="22.5703125" style="29" customWidth="1"/>
    <col min="14062" max="14062" width="14" style="29" customWidth="1"/>
    <col min="14063" max="14063" width="1.7109375" style="29" customWidth="1"/>
    <col min="14064" max="14308" width="11.42578125" style="29"/>
    <col min="14309" max="14309" width="4.42578125" style="29" customWidth="1"/>
    <col min="14310" max="14310" width="11.42578125" style="29"/>
    <col min="14311" max="14311" width="17.5703125" style="29" customWidth="1"/>
    <col min="14312" max="14312" width="11.5703125" style="29" customWidth="1"/>
    <col min="14313" max="14316" width="11.42578125" style="29"/>
    <col min="14317" max="14317" width="22.5703125" style="29" customWidth="1"/>
    <col min="14318" max="14318" width="14" style="29" customWidth="1"/>
    <col min="14319" max="14319" width="1.7109375" style="29" customWidth="1"/>
    <col min="14320" max="14564" width="11.42578125" style="29"/>
    <col min="14565" max="14565" width="4.42578125" style="29" customWidth="1"/>
    <col min="14566" max="14566" width="11.42578125" style="29"/>
    <col min="14567" max="14567" width="17.5703125" style="29" customWidth="1"/>
    <col min="14568" max="14568" width="11.5703125" style="29" customWidth="1"/>
    <col min="14569" max="14572" width="11.42578125" style="29"/>
    <col min="14573" max="14573" width="22.5703125" style="29" customWidth="1"/>
    <col min="14574" max="14574" width="14" style="29" customWidth="1"/>
    <col min="14575" max="14575" width="1.7109375" style="29" customWidth="1"/>
    <col min="14576" max="14820" width="11.42578125" style="29"/>
    <col min="14821" max="14821" width="4.42578125" style="29" customWidth="1"/>
    <col min="14822" max="14822" width="11.42578125" style="29"/>
    <col min="14823" max="14823" width="17.5703125" style="29" customWidth="1"/>
    <col min="14824" max="14824" width="11.5703125" style="29" customWidth="1"/>
    <col min="14825" max="14828" width="11.42578125" style="29"/>
    <col min="14829" max="14829" width="22.5703125" style="29" customWidth="1"/>
    <col min="14830" max="14830" width="14" style="29" customWidth="1"/>
    <col min="14831" max="14831" width="1.7109375" style="29" customWidth="1"/>
    <col min="14832" max="15076" width="11.42578125" style="29"/>
    <col min="15077" max="15077" width="4.42578125" style="29" customWidth="1"/>
    <col min="15078" max="15078" width="11.42578125" style="29"/>
    <col min="15079" max="15079" width="17.5703125" style="29" customWidth="1"/>
    <col min="15080" max="15080" width="11.5703125" style="29" customWidth="1"/>
    <col min="15081" max="15084" width="11.42578125" style="29"/>
    <col min="15085" max="15085" width="22.5703125" style="29" customWidth="1"/>
    <col min="15086" max="15086" width="14" style="29" customWidth="1"/>
    <col min="15087" max="15087" width="1.7109375" style="29" customWidth="1"/>
    <col min="15088" max="15332" width="11.42578125" style="29"/>
    <col min="15333" max="15333" width="4.42578125" style="29" customWidth="1"/>
    <col min="15334" max="15334" width="11.42578125" style="29"/>
    <col min="15335" max="15335" width="17.5703125" style="29" customWidth="1"/>
    <col min="15336" max="15336" width="11.5703125" style="29" customWidth="1"/>
    <col min="15337" max="15340" width="11.42578125" style="29"/>
    <col min="15341" max="15341" width="22.5703125" style="29" customWidth="1"/>
    <col min="15342" max="15342" width="14" style="29" customWidth="1"/>
    <col min="15343" max="15343" width="1.7109375" style="29" customWidth="1"/>
    <col min="15344" max="15588" width="11.42578125" style="29"/>
    <col min="15589" max="15589" width="4.42578125" style="29" customWidth="1"/>
    <col min="15590" max="15590" width="11.42578125" style="29"/>
    <col min="15591" max="15591" width="17.5703125" style="29" customWidth="1"/>
    <col min="15592" max="15592" width="11.5703125" style="29" customWidth="1"/>
    <col min="15593" max="15596" width="11.42578125" style="29"/>
    <col min="15597" max="15597" width="22.5703125" style="29" customWidth="1"/>
    <col min="15598" max="15598" width="14" style="29" customWidth="1"/>
    <col min="15599" max="15599" width="1.7109375" style="29" customWidth="1"/>
    <col min="15600" max="15844" width="11.42578125" style="29"/>
    <col min="15845" max="15845" width="4.42578125" style="29" customWidth="1"/>
    <col min="15846" max="15846" width="11.42578125" style="29"/>
    <col min="15847" max="15847" width="17.5703125" style="29" customWidth="1"/>
    <col min="15848" max="15848" width="11.5703125" style="29" customWidth="1"/>
    <col min="15849" max="15852" width="11.42578125" style="29"/>
    <col min="15853" max="15853" width="22.5703125" style="29" customWidth="1"/>
    <col min="15854" max="15854" width="14" style="29" customWidth="1"/>
    <col min="15855" max="15855" width="1.7109375" style="29" customWidth="1"/>
    <col min="15856" max="16100" width="11.42578125" style="29"/>
    <col min="16101" max="16101" width="4.42578125" style="29" customWidth="1"/>
    <col min="16102" max="16102" width="11.42578125" style="29"/>
    <col min="16103" max="16103" width="17.5703125" style="29" customWidth="1"/>
    <col min="16104" max="16104" width="11.5703125" style="29" customWidth="1"/>
    <col min="16105" max="16108" width="11.42578125" style="29"/>
    <col min="16109" max="16109" width="22.5703125" style="29" customWidth="1"/>
    <col min="16110" max="16110" width="14" style="29" customWidth="1"/>
    <col min="16111" max="16111" width="1.7109375" style="29" customWidth="1"/>
    <col min="16112" max="16384" width="11.42578125" style="29"/>
  </cols>
  <sheetData>
    <row r="1" spans="2:10" ht="18" customHeight="1" thickBot="1" x14ac:dyDescent="0.25"/>
    <row r="2" spans="2:10" ht="19.5" customHeight="1" x14ac:dyDescent="0.2">
      <c r="B2" s="30"/>
      <c r="C2" s="31"/>
      <c r="D2" s="32" t="s">
        <v>84</v>
      </c>
      <c r="E2" s="33"/>
      <c r="F2" s="33"/>
      <c r="G2" s="33"/>
      <c r="H2" s="33"/>
      <c r="I2" s="34"/>
      <c r="J2" s="35" t="s">
        <v>85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86</v>
      </c>
      <c r="E4" s="33"/>
      <c r="F4" s="33"/>
      <c r="G4" s="33"/>
      <c r="H4" s="33"/>
      <c r="I4" s="34"/>
      <c r="J4" s="35" t="s">
        <v>87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29" t="s">
        <v>105</v>
      </c>
      <c r="E10" s="50"/>
      <c r="J10" s="49"/>
    </row>
    <row r="11" spans="2:10" x14ac:dyDescent="0.2">
      <c r="B11" s="48"/>
      <c r="J11" s="49"/>
    </row>
    <row r="12" spans="2:10" x14ac:dyDescent="0.2">
      <c r="B12" s="48"/>
      <c r="C12" s="29" t="s">
        <v>106</v>
      </c>
      <c r="J12" s="49"/>
    </row>
    <row r="13" spans="2:10" x14ac:dyDescent="0.2">
      <c r="B13" s="48"/>
      <c r="C13" s="29" t="s">
        <v>107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108</v>
      </c>
      <c r="J15" s="49"/>
    </row>
    <row r="16" spans="2:10" x14ac:dyDescent="0.2">
      <c r="B16" s="48"/>
      <c r="C16" s="51"/>
      <c r="J16" s="49"/>
    </row>
    <row r="17" spans="2:10" x14ac:dyDescent="0.2">
      <c r="B17" s="48"/>
      <c r="C17" s="29" t="s">
        <v>109</v>
      </c>
      <c r="D17" s="50"/>
      <c r="H17" s="52" t="s">
        <v>88</v>
      </c>
      <c r="I17" s="52" t="s">
        <v>89</v>
      </c>
      <c r="J17" s="49"/>
    </row>
    <row r="18" spans="2:10" x14ac:dyDescent="0.2">
      <c r="B18" s="48"/>
      <c r="C18" s="53" t="s">
        <v>90</v>
      </c>
      <c r="D18" s="53"/>
      <c r="E18" s="53"/>
      <c r="F18" s="53"/>
      <c r="H18" s="70">
        <v>13</v>
      </c>
      <c r="I18" s="54">
        <v>3805811</v>
      </c>
      <c r="J18" s="49"/>
    </row>
    <row r="19" spans="2:10" x14ac:dyDescent="0.2">
      <c r="B19" s="48"/>
      <c r="C19" s="29" t="s">
        <v>91</v>
      </c>
      <c r="H19" s="55">
        <v>2</v>
      </c>
      <c r="I19" s="56">
        <v>860702</v>
      </c>
      <c r="J19" s="49"/>
    </row>
    <row r="20" spans="2:10" x14ac:dyDescent="0.2">
      <c r="B20" s="48"/>
      <c r="C20" s="29" t="s">
        <v>92</v>
      </c>
      <c r="H20" s="55">
        <v>1</v>
      </c>
      <c r="I20" s="56">
        <v>831709</v>
      </c>
      <c r="J20" s="49"/>
    </row>
    <row r="21" spans="2:10" x14ac:dyDescent="0.2">
      <c r="B21" s="48"/>
      <c r="C21" s="29" t="s">
        <v>93</v>
      </c>
      <c r="H21" s="55">
        <v>1</v>
      </c>
      <c r="I21" s="56">
        <v>0</v>
      </c>
      <c r="J21" s="49"/>
    </row>
    <row r="22" spans="2:10" x14ac:dyDescent="0.2">
      <c r="B22" s="48"/>
      <c r="C22" s="29" t="s">
        <v>94</v>
      </c>
      <c r="H22" s="55"/>
      <c r="I22" s="56">
        <v>0</v>
      </c>
      <c r="J22" s="49"/>
    </row>
    <row r="23" spans="2:10" x14ac:dyDescent="0.2">
      <c r="B23" s="48"/>
      <c r="C23" s="29" t="s">
        <v>95</v>
      </c>
      <c r="H23" s="55"/>
      <c r="I23" s="56">
        <v>0</v>
      </c>
      <c r="J23" s="49"/>
    </row>
    <row r="24" spans="2:10" x14ac:dyDescent="0.2">
      <c r="B24" s="48"/>
      <c r="C24" s="29" t="s">
        <v>96</v>
      </c>
      <c r="H24" s="57">
        <v>4</v>
      </c>
      <c r="I24" s="58">
        <v>0</v>
      </c>
      <c r="J24" s="49"/>
    </row>
    <row r="25" spans="2:10" x14ac:dyDescent="0.2">
      <c r="B25" s="48"/>
      <c r="C25" s="53" t="s">
        <v>97</v>
      </c>
      <c r="D25" s="53"/>
      <c r="E25" s="53"/>
      <c r="F25" s="53"/>
      <c r="H25" s="59">
        <f>SUM(H19:H24)</f>
        <v>8</v>
      </c>
      <c r="I25" s="60">
        <f>(I19+I20+I21+I22+I23+I24)</f>
        <v>1692411</v>
      </c>
      <c r="J25" s="49"/>
    </row>
    <row r="26" spans="2:10" x14ac:dyDescent="0.2">
      <c r="B26" s="48"/>
      <c r="C26" s="29" t="s">
        <v>98</v>
      </c>
      <c r="H26" s="55">
        <v>10</v>
      </c>
      <c r="I26" s="56">
        <v>2113400</v>
      </c>
      <c r="J26" s="49"/>
    </row>
    <row r="27" spans="2:10" x14ac:dyDescent="0.2">
      <c r="B27" s="48"/>
      <c r="C27" s="29" t="s">
        <v>99</v>
      </c>
      <c r="H27" s="55"/>
      <c r="I27" s="56">
        <v>0</v>
      </c>
      <c r="J27" s="49"/>
    </row>
    <row r="28" spans="2:10" x14ac:dyDescent="0.2">
      <c r="B28" s="48"/>
      <c r="C28" s="29" t="s">
        <v>100</v>
      </c>
      <c r="H28" s="55"/>
      <c r="I28" s="56">
        <v>0</v>
      </c>
      <c r="J28" s="49"/>
    </row>
    <row r="29" spans="2:10" ht="12.75" customHeight="1" thickBot="1" x14ac:dyDescent="0.25">
      <c r="B29" s="48"/>
      <c r="C29" s="29" t="s">
        <v>101</v>
      </c>
      <c r="H29" s="61">
        <v>55</v>
      </c>
      <c r="I29" s="62">
        <v>0</v>
      </c>
      <c r="J29" s="49"/>
    </row>
    <row r="30" spans="2:10" x14ac:dyDescent="0.2">
      <c r="B30" s="48"/>
      <c r="C30" s="53" t="s">
        <v>102</v>
      </c>
      <c r="D30" s="53"/>
      <c r="E30" s="53"/>
      <c r="F30" s="53"/>
      <c r="H30" s="59">
        <f>SUM(H26:H29)</f>
        <v>65</v>
      </c>
      <c r="I30" s="60">
        <f>(I28+I29+I26)</f>
        <v>2113400</v>
      </c>
      <c r="J30" s="49"/>
    </row>
    <row r="31" spans="2:10" ht="13.5" thickBot="1" x14ac:dyDescent="0.25">
      <c r="B31" s="48"/>
      <c r="C31" s="53" t="s">
        <v>103</v>
      </c>
      <c r="D31" s="53"/>
      <c r="H31" s="63">
        <f>(H25+H30)</f>
        <v>73</v>
      </c>
      <c r="I31" s="64">
        <f>(I25+I30)</f>
        <v>3805811</v>
      </c>
      <c r="J31" s="49"/>
    </row>
    <row r="32" spans="2:10" ht="13.5" thickTop="1" x14ac:dyDescent="0.2">
      <c r="B32" s="48"/>
      <c r="C32" s="53"/>
      <c r="D32" s="53"/>
      <c r="H32" s="65"/>
      <c r="I32" s="56"/>
      <c r="J32" s="49"/>
    </row>
    <row r="33" spans="2:10" x14ac:dyDescent="0.2">
      <c r="B33" s="48"/>
      <c r="G33" s="65"/>
      <c r="H33" s="65"/>
      <c r="I33" s="65"/>
      <c r="J33" s="49"/>
    </row>
    <row r="34" spans="2:10" x14ac:dyDescent="0.2">
      <c r="B34" s="48"/>
      <c r="G34" s="65"/>
      <c r="H34" s="65"/>
      <c r="I34" s="65"/>
      <c r="J34" s="49"/>
    </row>
    <row r="35" spans="2:10" x14ac:dyDescent="0.2">
      <c r="B35" s="48"/>
      <c r="G35" s="65"/>
      <c r="H35" s="65"/>
      <c r="I35" s="65"/>
      <c r="J35" s="49"/>
    </row>
    <row r="36" spans="2:10" ht="13.5" thickBot="1" x14ac:dyDescent="0.25">
      <c r="B36" s="48"/>
      <c r="C36" s="66"/>
      <c r="D36" s="66"/>
      <c r="G36" s="66" t="s">
        <v>111</v>
      </c>
      <c r="H36" s="66"/>
      <c r="I36" s="65"/>
      <c r="J36" s="49"/>
    </row>
    <row r="37" spans="2:10" x14ac:dyDescent="0.2">
      <c r="B37" s="48"/>
      <c r="C37" s="65" t="s">
        <v>104</v>
      </c>
      <c r="D37" s="65"/>
      <c r="G37" s="65" t="s">
        <v>110</v>
      </c>
      <c r="H37" s="65"/>
      <c r="I37" s="65"/>
      <c r="J37" s="49"/>
    </row>
    <row r="38" spans="2:10" x14ac:dyDescent="0.2">
      <c r="B38" s="48"/>
      <c r="G38" s="65"/>
      <c r="H38" s="65"/>
      <c r="I38" s="65"/>
      <c r="J38" s="49"/>
    </row>
    <row r="39" spans="2:10" x14ac:dyDescent="0.2">
      <c r="B39" s="48"/>
      <c r="G39" s="65"/>
      <c r="H39" s="65"/>
      <c r="I39" s="65"/>
      <c r="J39" s="49"/>
    </row>
    <row r="40" spans="2:10" ht="18.75" customHeight="1" thickBot="1" x14ac:dyDescent="0.25">
      <c r="B40" s="67"/>
      <c r="C40" s="68"/>
      <c r="D40" s="68"/>
      <c r="E40" s="68"/>
      <c r="F40" s="68"/>
      <c r="G40" s="66"/>
      <c r="H40" s="66"/>
      <c r="I40" s="66"/>
      <c r="J40" s="6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URGETRAUA SAN FERNANDO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2023-02-13T00:12:28Z</dcterms:modified>
</cp:coreProperties>
</file>