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3\02. FEBRERO CARTERAS REVISADAS\NIT 900412444 HOSPITAL ORTOPEDICO S.A.S\"/>
    </mc:Choice>
  </mc:AlternateContent>
  <bookViews>
    <workbookView xWindow="-120" yWindow="-120" windowWidth="20730" windowHeight="11160" activeTab="3"/>
  </bookViews>
  <sheets>
    <sheet name="INFO IPS" sheetId="1" r:id="rId1"/>
    <sheet name="ESTADO DE CADA FACTURA" sheetId="2" r:id="rId2"/>
    <sheet name="TD" sheetId="5" r:id="rId3"/>
    <sheet name="FOR-CSA-018" sheetId="3" r:id="rId4"/>
  </sheets>
  <calcPr calcId="152511"/>
  <pivotCaches>
    <pivotCache cacheId="27"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 i="2" l="1"/>
  <c r="J1" i="2"/>
  <c r="I1" i="2"/>
  <c r="I30" i="3" l="1"/>
  <c r="H30" i="3"/>
  <c r="I28" i="3"/>
  <c r="H28" i="3"/>
  <c r="I24" i="3"/>
  <c r="I32" i="3" s="1"/>
  <c r="H24" i="3"/>
  <c r="H32" i="3" s="1"/>
  <c r="H7" i="1" l="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<sst xmlns="http://schemas.openxmlformats.org/spreadsheetml/2006/main" count="169" uniqueCount="107">
  <si>
    <t>Prefijo Factura</t>
  </si>
  <si>
    <t>Numero Factura</t>
  </si>
  <si>
    <t>IPS Fecha factura</t>
  </si>
  <si>
    <t>IPS Fecha radicado</t>
  </si>
  <si>
    <t>IPS Valor Factura</t>
  </si>
  <si>
    <t>IPS Saldo Factura</t>
  </si>
  <si>
    <t>NIT IPS</t>
  </si>
  <si>
    <t>Tipo de Contrato</t>
  </si>
  <si>
    <t>Nombre IPS</t>
  </si>
  <si>
    <t>Sede / Ciudad</t>
  </si>
  <si>
    <t>Tipo de Prestación</t>
  </si>
  <si>
    <t xml:space="preserve">HOSPITAL ORTOPEDICO </t>
  </si>
  <si>
    <t>AF</t>
  </si>
  <si>
    <t>ASISTENCIAL</t>
  </si>
  <si>
    <t>CALI</t>
  </si>
  <si>
    <t>POLIZA SOAT</t>
  </si>
  <si>
    <t>900412444-1</t>
  </si>
  <si>
    <t>FOR-CSA-018</t>
  </si>
  <si>
    <t>HOJA 1 DE 2</t>
  </si>
  <si>
    <t>RESUMEN DE CARTERA REVISADA POR LA EPS</t>
  </si>
  <si>
    <t>VERSION 1</t>
  </si>
  <si>
    <t>SANTIAGO DE CALI , FEBRERO 06 DE 2023</t>
  </si>
  <si>
    <t>A continuacion me permito remitir nuestra respuesta al estado de cartera presentado en la fecha: 27/01/2023</t>
  </si>
  <si>
    <t>Con Corte al dia :31/12/2022</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</si>
  <si>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</si>
  <si>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</si>
  <si>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</si>
  <si>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</si>
  <si>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</si>
  <si>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</si>
  <si>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</si>
  <si>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</si>
  <si>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</si>
  <si>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</si>
  <si>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FACTURACION PENDIENTE PROGRAMACION DE PAGO DESPUES DEL CORTE</t>
  </si>
  <si>
    <t>FACTURA EN PROCESO INTERNO</t>
  </si>
  <si>
    <t>SUB TOTAL  CARTERA EN PROCESO POR LA EPS</t>
  </si>
  <si>
    <t>FACTURACIÓN COVID</t>
  </si>
  <si>
    <t>SUB TOTAL  FACTURACIÓN COVID</t>
  </si>
  <si>
    <t>TOTAL CARTERA REVISADA</t>
  </si>
  <si>
    <t>Geraldine Valencia Zambrano</t>
  </si>
  <si>
    <t>Cartera - Cuentas Salud EPS Comfenalco Valle.</t>
  </si>
  <si>
    <t xml:space="preserve"> ENTIDAD</t>
  </si>
  <si>
    <t>NUMERO FACTURA</t>
  </si>
  <si>
    <t>LLAVE</t>
  </si>
  <si>
    <t>PREFIJO SASS</t>
  </si>
  <si>
    <t>NUMERO FACT SASSS</t>
  </si>
  <si>
    <t>FECHA FACT IPS</t>
  </si>
  <si>
    <t>VALOR FACT IPS</t>
  </si>
  <si>
    <t>SALDO FACT IPS</t>
  </si>
  <si>
    <t>OBSERVACION SASS</t>
  </si>
  <si>
    <t>ESTADO DE EPS ENERO 06</t>
  </si>
  <si>
    <t>ESTADO VALGO</t>
  </si>
  <si>
    <t>VALOR VAGLO</t>
  </si>
  <si>
    <t>DETALLE VAGLO</t>
  </si>
  <si>
    <t>VALIDACION ALFA FACT</t>
  </si>
  <si>
    <t>VALOR RADICADO FACT</t>
  </si>
  <si>
    <t>VALOR NOTA CREDITO</t>
  </si>
  <si>
    <t>VALOR NOTA DEBITO</t>
  </si>
  <si>
    <t>VALOR DESCCOMERCIAL</t>
  </si>
  <si>
    <t>VALOR CRUZADO SASS</t>
  </si>
  <si>
    <t>VALOR GLOSA ACEPTDA</t>
  </si>
  <si>
    <t>OBSERVACION GLOSA ACEPTADA</t>
  </si>
  <si>
    <t>VALOR GLOSA DEVUELTA</t>
  </si>
  <si>
    <t>OBSERVACION GLOSA DEVUELTA</t>
  </si>
  <si>
    <t>SALDO SASS</t>
  </si>
  <si>
    <t>VALOR CANCELADO SAP</t>
  </si>
  <si>
    <t>RETENCION</t>
  </si>
  <si>
    <t>DOC COMPENSACION SAP</t>
  </si>
  <si>
    <t>FECHA COMPENSACION SAP</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</si>
  <si>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</si>
  <si>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</si>
  <si>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</si>
  <si>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</si>
  <si>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</si>
  <si>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</si>
  <si>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</si>
  <si>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</si>
  <si>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</si>
  <si>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</si>
  <si>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</si>
  <si>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900412444_AF_7315</t>
  </si>
  <si>
    <t>C)Glosas total pendiente por respuesta de IPS</t>
  </si>
  <si>
    <t>FACTURA DEVUELTA</t>
  </si>
  <si>
    <t>DEVOLUCION</t>
  </si>
  <si>
    <t xml:space="preserve">AUT SE DEVUELVE FACTURA NO HAY AUTORIZACION PARA EL SERVICIO  FACTURADO GESTIONAR CON EL AREA ENCARGADA.PTE MED.MILENA                                                                                                                                                                                                                                                                                                                                                                                                                                                                                                                                                                                                                          </t>
  </si>
  <si>
    <t>OK</t>
  </si>
  <si>
    <t>AUT SE DEVUELVE FACTURA NO HAY AUTORIZACION PARA EL SERVICIO FACTURADO GESTIONAR CON EL AREA ENCARGADA.PTE MED.MILENA</t>
  </si>
  <si>
    <t>SI</t>
  </si>
  <si>
    <t>900412444_AF_14346</t>
  </si>
  <si>
    <t xml:space="preserve">AUT SE DEVUELVE FACTURA SERVICIO ACCIDENTE SOAT NO HAY AUTOR IZACION PARA EL SERVICIO GESTIONAR CON EL AREA ENCARGADA NOHAY CERTIFICACION TOPE SUPERADO ASEGURADOR SURAMERICANA NI C PIA DE SOPORTES PARA VLAIDAR EL TOPE. PTE AUDITAR JEFE ENFEMERIA NHORA CON SOPORTES SOLCIITADOS.MILENA                                                                                                                                                                                                                                                                                                                                                                                                                                                     </t>
  </si>
  <si>
    <t>AUT SE DEVUELVE FACTURA SERVICIO ACCIDENTE SOAT NO HAY AUTORIZACION PARA EL SERVICIO GESTIONAR CON EL AREA ENCARGADA NOHAY CERTIFICACION TOPE SUPERADO ASEGURADOR SURAMERICANA NI CPIA DE SOPORTES PARA VLAIDAR EL TOPE. PTE AUDITAR JEFE ENFERMERIA NHORA CON SOPORTES SOLCIITADOS.MILENA</t>
  </si>
  <si>
    <t>900412444_AF_15250</t>
  </si>
  <si>
    <t xml:space="preserve">AUT SE DEVUELVE FACTURA DEBEN DE GESTIONAR LA AUTORIZACION C N EL AREA ENCARGADA DE LA CAP DE AUTORIZACIONES SE VALIDA N HAY AUTORIZACION PARA SERVICIO FACTURADO. FAVOR DAR RESPUES TA A ESTA DEVOLCUION CUANDO TENGAN EL NAP DE AUT DE 15 DIGITOS PARA PODER TRAMITAR PAGO.MILENA                                                                                                                                                                                                                                                                                                                                                                                                                                                             </t>
  </si>
  <si>
    <t>AUT SE DEVUELVE FACTURA DEBEN DE GESTIONAR LA AUTORIZACION CN EL AREA ENCARGADA DE LA CAP DE AUTORIZACIONES SE VALIDA NO HAY AUTORIZACION PARA SERVICIO FACTURADO. FAVOR DAR RESPUESTA A ESTA DEVOLCUION CUANDO TENGAN EL NAP DE AUT DE 15 DIGITTOS PARA PODER TRAMITAR PAGO.MILENA</t>
  </si>
  <si>
    <t>900412444_AF_16110</t>
  </si>
  <si>
    <t xml:space="preserve">AUT SE DEVUELVE FACTURA SERVICIO ACCIDENTE SOAT NO HAY AUTOR IZACION PARA EL SERVICIO GESTIONAR CON EL AREA ENCARGADA NOHAY CERTIFICACION TOPE SUPERADO ASEGURADOR SEGUROS MUNDIAL N NI CPIA DE SOPORTES PARA VLAIDAR EL TOPE. PTE AUDITAR JEFE                                                                                                                                                                                                                                                                                                                                                                                                                                                                                                 </t>
  </si>
  <si>
    <t>AUT SE DEVUELVE FACTURA SERVICIO ACCIDENTE SOAT NO HAY AUTORIZACION PARA EL SERVICIO GESTIONAR CON EL AREA ENCARGADA NOHAY CERTIFICACION TOPE SUPERADO ASEGURADOR SEGUROS MUNDIAL NNI CPIA DE SOPORTES PARA VLAIDAR EL TOPE. PTE AUDITAR JEFE E</t>
  </si>
  <si>
    <t>900412444_AF_17808</t>
  </si>
  <si>
    <t xml:space="preserve">AUT SE DEVUELVE FACTURA ACCCIDENTE SOAT SEGUROS DEL ESTADO N O HAY AUTORIZACION PARA EL SERVICIO FACTURADO GESTIONAR CONEL AREA ENCARGADA QUE LE GENEREN AUT DE 15 DIGITOS FALTAN SO PORTES DE TOPE SUPERADO GESTIONAR LA CERTIFIACION DE LA ASEURADORA SEGUROS DEL ESTADO QUE SOPORTEN EL TOPE SUPERADO PAR A PODER DAR TRAMITE PAGO POR EPS. FALTNA SOPORTES DE COPIA E POLIZA Y CERTIFIACION POR PARTE SE SEGUROS DEL ESTADO.MILE NA                                                                                                                                                                                                                                                                                                         </t>
  </si>
  <si>
    <t>AUT SE DEVUELVE FACTURA ACCCIDENTE SOAT SEGUROS DEL ESTADO NO HAY AUTORIZACION PARA EL SERVICIO FACTURADO GESTIONAR CONEL AREA ENCARGADA QUE LE GENEREN AUT DE 15 DIGITOS FALTAN SOPORTES DE TOPE SUPERADO GESTIONAR LA CERTIFIACION DE LA ASEGURADORA SEGUROS DEL ESTADO QUE SOPORTEN EL TOPE SUPERADO PARA PODER DAR TRAMITE PAGO POR EPS. FALTNA SOPORTES DE COPIA DE POLIZA Y CERTIFIACION POR PARTE SE SEGUROS DEL ESTADO.MILENA</t>
  </si>
  <si>
    <t>Total general</t>
  </si>
  <si>
    <t>Tipificación</t>
  </si>
  <si>
    <t>Cant Facturas</t>
  </si>
  <si>
    <t>Saldo Fcaturas</t>
  </si>
  <si>
    <t xml:space="preserve">Señores : HOSPITAL ORTOPEDICO </t>
  </si>
  <si>
    <t>NIT: 900412444</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</si>
</sst>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 #,##0.00_-;\-&quot;$&quot;\ * #,##0.00_-;_-&quot;$&quot;\ * &quot;-&quot;??_-;_-@_-"/>
    <numFmt numFmtId="43" formatCode="_-* #,##0.00_-;\-* #,##0.00_-;_-* &quot;-&quot;??_-;_-@_-"/>
    <numFmt numFmtId="164" formatCode="&quot;$&quot;\ #,##0"/>
    <numFmt numFmtId="165" formatCode="d/m/yyyy"/>
    <numFmt numFmtId="166" formatCode="_-&quot;$&quot;\ * #,##0_-;\-&quot;$&quot;\ * #,##0_-;_-&quot;$&quot;\ * &quot;-&quot;??_-;_-@_-"/>
    <numFmt numFmtId="168" formatCode="&quot;$&quot;\ #,##0;[Red]&quot;$&quot;\ #,##0"/>
    <numFmt numFmtId="170" formatCode="_-* #,##0_-;\-* #,##0_-;_-* &quot;-&quot;??_-;_-@_-"/>
  </numFmts>
  <fonts count="12"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sz val="11"/>
      <color theme="1"/>
      <name val="Calibri"/>
      <family val="2"/>
    </font>
    <font>
      <sz val="11"/>
      <color rgb="FF000000"/>
      <name val="Calibri"/>
      <family val="2"/>
    </font>
    <font>
      <sz val="8"/>
      <name val="Calibri"/>
      <family val="2"/>
      <scheme val="minor"/>
    </font>
    <font>
      <sz val="10"/>
      <name val="Arial"/>
      <family val="2"/>
    </font>
    <font>
      <sz val="10"/>
      <color indexed="8"/>
      <name val="Arial"/>
      <family val="2"/>
    </font>
    <font>
      <b/>
      <sz val="10"/>
      <color indexed="8"/>
      <name val="Arial"/>
      <family val="2"/>
    </font>
    <font>
      <b/>
      <sz val="11"/>
      <color theme="0"/>
      <name val="Calibri"/>
      <family val="2"/>
      <scheme val="minor"/>
    </font>
  </fonts>
  <fills count="7">
    <fill>
      <patternFill patternType="none"/>
    </fill>
    <fill>
      <patternFill patternType="gray125"/>
    </fill>
    <fill>
      <patternFill patternType="solid">
        <fgColor rgb="FFFFFFFF"/>
        <bgColor rgb="FFFFFFFF"/>
      </patternFill>
    </fill>
    <fill>
      <patternFill patternType="solid">
        <fgColor theme="5" tint="0.39997558519241921"/>
        <bgColor indexed="64"/>
      </patternFill>
    </fill>
    <fill>
      <patternFill patternType="solid">
        <fgColor rgb="FF92D050"/>
        <bgColor indexed="64"/>
      </patternFill>
    </fill>
    <fill>
      <patternFill patternType="solid">
        <fgColor theme="7" tint="0.59999389629810485"/>
        <bgColor indexed="64"/>
      </patternFill>
    </fill>
    <fill>
      <patternFill patternType="solid">
        <fgColor theme="9" tint="-0.249977111117893"/>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4">
    <xf numFmtId="0" fontId="0" fillId="0" borderId="0"/>
    <xf numFmtId="44" fontId="4" fillId="0" borderId="0" applyFont="0" applyFill="0" applyBorder="0" applyAlignment="0" applyProtection="0"/>
    <xf numFmtId="43" fontId="4" fillId="0" borderId="0" applyFont="0" applyFill="0" applyBorder="0" applyAlignment="0" applyProtection="0"/>
    <xf numFmtId="0" fontId="8" fillId="0" borderId="0"/>
  </cellStyleXfs>
  <cellXfs count="78">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164" fontId="5" fillId="0" borderId="1" xfId="0" applyNumberFormat="1" applyFont="1" applyBorder="1"/>
    <xf numFmtId="0" fontId="5" fillId="0" borderId="1" xfId="0" applyFont="1" applyBorder="1" applyAlignment="1">
      <alignment horizontal="center"/>
    </xf>
    <xf numFmtId="0" fontId="5" fillId="0" borderId="1" xfId="0" applyFont="1" applyBorder="1"/>
    <xf numFmtId="0" fontId="6" fillId="0" borderId="1" xfId="0" applyFont="1" applyBorder="1" applyAlignment="1">
      <alignment horizontal="left"/>
    </xf>
    <xf numFmtId="0" fontId="6" fillId="0" borderId="1" xfId="0" applyFont="1" applyBorder="1"/>
    <xf numFmtId="0" fontId="6" fillId="2" borderId="1" xfId="0" applyFont="1" applyFill="1" applyBorder="1"/>
    <xf numFmtId="14" fontId="5" fillId="0" borderId="2" xfId="0" applyNumberFormat="1" applyFont="1" applyBorder="1"/>
    <xf numFmtId="165" fontId="5" fillId="0" borderId="2" xfId="0" applyNumberFormat="1" applyFont="1" applyBorder="1"/>
    <xf numFmtId="165" fontId="6" fillId="0" borderId="2" xfId="0" applyNumberFormat="1" applyFont="1" applyBorder="1" applyAlignment="1">
      <alignment horizontal="right"/>
    </xf>
    <xf numFmtId="165" fontId="6" fillId="2" borderId="2" xfId="0" applyNumberFormat="1" applyFont="1" applyFill="1" applyBorder="1" applyAlignment="1">
      <alignment horizontal="right"/>
    </xf>
    <xf numFmtId="166" fontId="0" fillId="0" borderId="1" xfId="1" applyNumberFormat="1" applyFont="1" applyBorder="1"/>
    <xf numFmtId="164" fontId="0" fillId="0" borderId="0" xfId="0" applyNumberFormat="1"/>
    <xf numFmtId="0" fontId="9" fillId="0" borderId="0" xfId="3" applyFont="1"/>
    <xf numFmtId="0" fontId="9" fillId="0" borderId="3" xfId="3" applyFont="1" applyBorder="1" applyAlignment="1">
      <alignment horizontal="centerContinuous"/>
    </xf>
    <xf numFmtId="0" fontId="9" fillId="0" borderId="4" xfId="3" applyFont="1" applyBorder="1" applyAlignment="1">
      <alignment horizontal="centerContinuous"/>
    </xf>
    <xf numFmtId="0" fontId="10" fillId="0" borderId="3" xfId="3" applyFont="1" applyBorder="1" applyAlignment="1">
      <alignment horizontal="centerContinuous" vertical="center"/>
    </xf>
    <xf numFmtId="0" fontId="10" fillId="0" borderId="5" xfId="3" applyFont="1" applyBorder="1" applyAlignment="1">
      <alignment horizontal="centerContinuous" vertical="center"/>
    </xf>
    <xf numFmtId="0" fontId="10" fillId="0" borderId="4" xfId="3" applyFont="1" applyBorder="1" applyAlignment="1">
      <alignment horizontal="centerContinuous" vertical="center"/>
    </xf>
    <xf numFmtId="0" fontId="10" fillId="0" borderId="6" xfId="3" applyFont="1" applyBorder="1" applyAlignment="1">
      <alignment horizontal="centerContinuous" vertical="center"/>
    </xf>
    <xf numFmtId="0" fontId="9" fillId="0" borderId="7" xfId="3" applyFont="1" applyBorder="1" applyAlignment="1">
      <alignment horizontal="centerContinuous"/>
    </xf>
    <xf numFmtId="0" fontId="9" fillId="0" borderId="8" xfId="3" applyFont="1" applyBorder="1" applyAlignment="1">
      <alignment horizontal="centerContinuous"/>
    </xf>
    <xf numFmtId="0" fontId="10" fillId="0" borderId="9" xfId="3" applyFont="1" applyBorder="1" applyAlignment="1">
      <alignment horizontal="centerContinuous" vertical="center"/>
    </xf>
    <xf numFmtId="0" fontId="10" fillId="0" borderId="10" xfId="3" applyFont="1" applyBorder="1" applyAlignment="1">
      <alignment horizontal="centerContinuous" vertical="center"/>
    </xf>
    <xf numFmtId="0" fontId="10" fillId="0" borderId="11" xfId="3" applyFont="1" applyBorder="1" applyAlignment="1">
      <alignment horizontal="centerContinuous" vertical="center"/>
    </xf>
    <xf numFmtId="0" fontId="10" fillId="0" borderId="12" xfId="3" applyFont="1" applyBorder="1" applyAlignment="1">
      <alignment horizontal="centerContinuous" vertical="center"/>
    </xf>
    <xf numFmtId="0" fontId="10" fillId="0" borderId="7" xfId="3" applyFont="1" applyBorder="1" applyAlignment="1">
      <alignment horizontal="centerContinuous" vertical="center"/>
    </xf>
    <xf numFmtId="0" fontId="10" fillId="0" borderId="0" xfId="3" applyFont="1" applyAlignment="1">
      <alignment horizontal="centerContinuous" vertical="center"/>
    </xf>
    <xf numFmtId="0" fontId="10" fillId="0" borderId="8" xfId="3" applyFont="1" applyBorder="1" applyAlignment="1">
      <alignment horizontal="centerContinuous" vertical="center"/>
    </xf>
    <xf numFmtId="0" fontId="10" fillId="0" borderId="13" xfId="3" applyFont="1" applyBorder="1" applyAlignment="1">
      <alignment horizontal="centerContinuous" vertical="center"/>
    </xf>
    <xf numFmtId="0" fontId="9" fillId="0" borderId="9" xfId="3" applyFont="1" applyBorder="1" applyAlignment="1">
      <alignment horizontal="centerContinuous"/>
    </xf>
    <xf numFmtId="0" fontId="9" fillId="0" borderId="11" xfId="3" applyFont="1" applyBorder="1" applyAlignment="1">
      <alignment horizontal="centerContinuous"/>
    </xf>
    <xf numFmtId="0" fontId="9" fillId="0" borderId="7" xfId="3" applyFont="1" applyBorder="1"/>
    <xf numFmtId="0" fontId="9" fillId="0" borderId="8" xfId="3" applyFont="1" applyBorder="1"/>
    <xf numFmtId="0" fontId="10" fillId="0" borderId="0" xfId="3" applyFont="1"/>
    <xf numFmtId="14" fontId="9" fillId="0" borderId="0" xfId="3" applyNumberFormat="1" applyFont="1"/>
    <xf numFmtId="14" fontId="9" fillId="0" borderId="0" xfId="3" applyNumberFormat="1" applyFont="1" applyAlignment="1">
      <alignment horizontal="left"/>
    </xf>
    <xf numFmtId="0" fontId="10" fillId="0" borderId="0" xfId="3" applyFont="1" applyAlignment="1">
      <alignment horizontal="center"/>
    </xf>
    <xf numFmtId="1" fontId="10" fillId="0" borderId="0" xfId="3" applyNumberFormat="1" applyFont="1" applyAlignment="1">
      <alignment horizontal="center"/>
    </xf>
    <xf numFmtId="1" fontId="9" fillId="0" borderId="0" xfId="3" applyNumberFormat="1" applyFont="1" applyAlignment="1">
      <alignment horizontal="center"/>
    </xf>
    <xf numFmtId="168" fontId="9" fillId="0" borderId="0" xfId="3" applyNumberFormat="1" applyFont="1" applyAlignment="1">
      <alignment horizontal="right"/>
    </xf>
    <xf numFmtId="164" fontId="9" fillId="0" borderId="0" xfId="3" applyNumberFormat="1" applyFont="1" applyAlignment="1">
      <alignment horizontal="right"/>
    </xf>
    <xf numFmtId="1" fontId="9" fillId="0" borderId="10" xfId="3" applyNumberFormat="1" applyFont="1" applyBorder="1" applyAlignment="1">
      <alignment horizontal="center"/>
    </xf>
    <xf numFmtId="168" fontId="9" fillId="0" borderId="10" xfId="3" applyNumberFormat="1" applyFont="1" applyBorder="1" applyAlignment="1">
      <alignment horizontal="right"/>
    </xf>
    <xf numFmtId="168" fontId="10" fillId="0" borderId="0" xfId="3" applyNumberFormat="1" applyFont="1" applyAlignment="1">
      <alignment horizontal="right"/>
    </xf>
    <xf numFmtId="0" fontId="9" fillId="0" borderId="0" xfId="3" applyFont="1" applyAlignment="1">
      <alignment horizontal="center"/>
    </xf>
    <xf numFmtId="1" fontId="10" fillId="0" borderId="14" xfId="3" applyNumberFormat="1" applyFont="1" applyBorder="1" applyAlignment="1">
      <alignment horizontal="center"/>
    </xf>
    <xf numFmtId="168" fontId="10" fillId="0" borderId="14" xfId="3" applyNumberFormat="1" applyFont="1" applyBorder="1" applyAlignment="1">
      <alignment horizontal="right"/>
    </xf>
    <xf numFmtId="168" fontId="9" fillId="0" borderId="0" xfId="3" applyNumberFormat="1" applyFont="1"/>
    <xf numFmtId="168" fontId="9" fillId="0" borderId="10" xfId="3" applyNumberFormat="1" applyFont="1" applyBorder="1"/>
    <xf numFmtId="168" fontId="10" fillId="0" borderId="10" xfId="3" applyNumberFormat="1" applyFont="1" applyBorder="1"/>
    <xf numFmtId="168" fontId="10" fillId="0" borderId="0" xfId="3" applyNumberFormat="1" applyFont="1"/>
    <xf numFmtId="0" fontId="9" fillId="0" borderId="9" xfId="3" applyFont="1" applyBorder="1"/>
    <xf numFmtId="0" fontId="9" fillId="0" borderId="10" xfId="3" applyFont="1" applyBorder="1"/>
    <xf numFmtId="0" fontId="9" fillId="0" borderId="11" xfId="3" applyFont="1" applyBorder="1"/>
    <xf numFmtId="0" fontId="1" fillId="3" borderId="1" xfId="0" applyFont="1" applyFill="1" applyBorder="1" applyAlignment="1">
      <alignment horizontal="center" vertical="center" wrapText="1"/>
    </xf>
    <xf numFmtId="170" fontId="1" fillId="0" borderId="1" xfId="2" applyNumberFormat="1" applyFont="1" applyBorder="1" applyAlignment="1">
      <alignment horizontal="center" vertical="center" wrapText="1"/>
    </xf>
    <xf numFmtId="0" fontId="1" fillId="4" borderId="1" xfId="0" applyFont="1" applyFill="1" applyBorder="1" applyAlignment="1">
      <alignment horizontal="center" vertical="center" wrapText="1"/>
    </xf>
    <xf numFmtId="170" fontId="1" fillId="4" borderId="1" xfId="2" applyNumberFormat="1" applyFont="1" applyFill="1" applyBorder="1" applyAlignment="1">
      <alignment horizontal="center" vertical="center" wrapText="1"/>
    </xf>
    <xf numFmtId="170" fontId="1" fillId="3" borderId="1" xfId="2" applyNumberFormat="1" applyFont="1" applyFill="1" applyBorder="1" applyAlignment="1">
      <alignment horizontal="center" vertical="center" wrapText="1"/>
    </xf>
    <xf numFmtId="170" fontId="1" fillId="5" borderId="1" xfId="2" applyNumberFormat="1" applyFont="1" applyFill="1" applyBorder="1" applyAlignment="1">
      <alignment horizontal="center" vertical="center" wrapText="1"/>
    </xf>
    <xf numFmtId="14" fontId="0" fillId="0" borderId="1" xfId="0" applyNumberFormat="1" applyBorder="1"/>
    <xf numFmtId="170" fontId="0" fillId="0" borderId="1" xfId="2" applyNumberFormat="1" applyFont="1" applyBorder="1"/>
    <xf numFmtId="170" fontId="0" fillId="0" borderId="0" xfId="2" applyNumberFormat="1" applyFont="1"/>
    <xf numFmtId="170" fontId="1" fillId="0" borderId="0" xfId="2" applyNumberFormat="1" applyFont="1"/>
    <xf numFmtId="0" fontId="0" fillId="0" borderId="0" xfId="0" applyAlignment="1">
      <alignment wrapText="1"/>
    </xf>
    <xf numFmtId="0" fontId="0" fillId="0" borderId="0" xfId="0" applyAlignment="1">
      <alignment horizontal="center"/>
    </xf>
    <xf numFmtId="0" fontId="0" fillId="0" borderId="17" xfId="0" applyBorder="1" applyAlignment="1">
      <alignment horizontal="left"/>
    </xf>
    <xf numFmtId="170" fontId="0" fillId="0" borderId="18" xfId="2" applyNumberFormat="1" applyFont="1" applyBorder="1"/>
    <xf numFmtId="0" fontId="11" fillId="6" borderId="15" xfId="0" applyFont="1" applyFill="1" applyBorder="1" applyAlignment="1">
      <alignment horizontal="center"/>
    </xf>
    <xf numFmtId="170" fontId="11" fillId="6" borderId="16" xfId="2" applyNumberFormat="1" applyFont="1" applyFill="1" applyBorder="1" applyAlignment="1">
      <alignment horizontal="center"/>
    </xf>
    <xf numFmtId="0" fontId="11" fillId="6" borderId="19" xfId="0" applyFont="1" applyFill="1" applyBorder="1" applyAlignment="1">
      <alignment horizontal="center"/>
    </xf>
    <xf numFmtId="0" fontId="0" fillId="0" borderId="20" xfId="0" applyNumberFormat="1" applyBorder="1" applyAlignment="1">
      <alignment horizontal="center"/>
    </xf>
    <xf numFmtId="0" fontId="11" fillId="6" borderId="1" xfId="0" applyFont="1" applyFill="1" applyBorder="1" applyAlignment="1">
      <alignment horizontal="center"/>
    </xf>
    <xf numFmtId="164" fontId="10" fillId="0" borderId="0" xfId="3" applyNumberFormat="1" applyFont="1" applyAlignment="1">
      <alignment horizontal="right"/>
    </xf>
  </cellXfs>
  <cellStyles count="4">
    <cellStyle name="Millares" xfId="2" builtinId="3"/>
    <cellStyle name="Moneda" xfId="1" builtinId="4"/>
    <cellStyle name="Normal" xfId="0" builtinId="0"/>
    <cellStyle name="Normal 2 2" xfId="3"/>
  </cellStyles>
  <dxfs count="26">
    <dxf>
      <border>
        <left style="thin">
          <color indexed="64"/>
        </left>
        <right style="thin">
          <color indexed="64"/>
        </right>
        <bottom style="thin">
          <color indexed="64"/>
        </bottom>
      </border>
    </dxf>
    <dxf>
      <border>
        <left style="thin">
          <color indexed="64"/>
        </left>
        <right style="thin">
          <color indexed="64"/>
        </right>
        <bottom style="thin">
          <color indexed="64"/>
        </bottom>
      </border>
    </dxf>
    <dxf>
      <font>
        <b/>
        <color theme="0"/>
      </font>
      <fill>
        <patternFill patternType="solid">
          <fgColor indexed="64"/>
          <bgColor theme="9" tint="-0.249977111117893"/>
        </patternFill>
      </fill>
      <alignment horizontal="center" readingOrder="0"/>
    </dxf>
    <dxf>
      <font>
        <b/>
        <color theme="0"/>
      </font>
      <fill>
        <patternFill patternType="solid">
          <fgColor indexed="64"/>
          <bgColor theme="9" tint="-0.249977111117893"/>
        </patternFill>
      </fill>
      <alignment horizontal="center" readingOrder="0"/>
    </dxf>
    <dxf>
      <alignment horizontal="center" readingOrder="0"/>
    </dxf>
    <dxf>
      <alignment horizontal="center" readingOrder="0"/>
    </dxf>
    <dxf>
      <font>
        <b/>
      </font>
    </dxf>
    <dxf>
      <font>
        <b/>
      </font>
    </dxf>
    <dxf>
      <font>
        <color theme="0"/>
      </font>
    </dxf>
    <dxf>
      <font>
        <color theme="0"/>
      </font>
    </dxf>
    <dxf>
      <fill>
        <patternFill patternType="solid">
          <bgColor theme="9" tint="-0.249977111117893"/>
        </patternFill>
      </fill>
    </dxf>
    <dxf>
      <fill>
        <patternFill patternType="solid">
          <bgColor theme="9" tint="-0.249977111117893"/>
        </patternFill>
      </fill>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alignment horizontal="center" readingOrder="0"/>
    </dxf>
    <dxf>
      <alignment horizontal="center" readingOrder="0"/>
    </dxf>
    <dxf>
      <numFmt numFmtId="172" formatCode="_-* #,##0.0_-;\-* #,##0.0_-;_-* &quot;-&quot;??_-;_-@_-"/>
    </dxf>
    <dxf>
      <numFmt numFmtId="170" formatCode="_-* #,##0_-;\-* #,##0_-;_-* &quot;-&quot;??_-;_-@_-"/>
    </dxf>
    <dxf>
      <numFmt numFmtId="172" formatCode="_-* #,##0.0_-;\-* #,##0.0_-;_-* &quot;-&quot;??_-;_-@_-"/>
    </dxf>
    <dxf>
      <numFmt numFmtId="170" formatCode="_-* #,##0_-;\-* #,##0_-;_-* &quot;-&quot;??_-;_-@_-"/>
    </dxf>
    <dxf>
      <numFmt numFmtId="172" formatCode="_-* #,##0.0_-;\-* #,##0.0_-;_-* &quot;-&quot;??_-;_-@_-"/>
    </dxf>
    <dxf>
      <numFmt numFmtId="172" formatCode="_-* #,##0.0_-;\-* #,##0.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33</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248150" y="5504443"/>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 xmlns:a16="http://schemas.microsoft.com/office/drawing/2014/main"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8424"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eraldine Valencia Zambrano" refreshedDate="44963.471250000002" createdVersion="5" refreshedVersion="5" minRefreshableVersion="3" recordCount="5">
  <cacheSource type="worksheet">
    <worksheetSource ref="A2:AO7" sheet="ESTADO DE CADA FACTURA"/>
  </cacheSource>
  <cacheFields count="41">
    <cacheField name="NIT IPS" numFmtId="0">
      <sharedItems containsSemiMixedTypes="0" containsString="0" containsNumber="1" containsInteger="1" minValue="900412444" maxValue="900412444"/>
    </cacheField>
    <cacheField name=" ENTIDAD" numFmtId="0">
      <sharedItems/>
    </cacheField>
    <cacheField name="Prefijo Factura" numFmtId="0">
      <sharedItems/>
    </cacheField>
    <cacheField name="NUMERO FACTURA" numFmtId="0">
      <sharedItems containsSemiMixedTypes="0" containsString="0" containsNumber="1" containsInteger="1" minValue="7315" maxValue="17808"/>
    </cacheField>
    <cacheField name="LLAVE" numFmtId="0">
      <sharedItems/>
    </cacheField>
    <cacheField name="PREFIJO SASS" numFmtId="0">
      <sharedItems/>
    </cacheField>
    <cacheField name="NUMERO FACT SASSS" numFmtId="0">
      <sharedItems containsSemiMixedTypes="0" containsString="0" containsNumber="1" containsInteger="1" minValue="7315" maxValue="17808"/>
    </cacheField>
    <cacheField name="FECHA FACT IPS" numFmtId="14">
      <sharedItems containsSemiMixedTypes="0" containsNonDate="0" containsDate="1" containsString="0" minDate="2021-12-10T00:00:00" maxDate="2022-10-12T00:00:00"/>
    </cacheField>
    <cacheField name="VALOR FACT IPS" numFmtId="170">
      <sharedItems containsSemiMixedTypes="0" containsString="0" containsNumber="1" containsInteger="1" minValue="1258225" maxValue="16933352"/>
    </cacheField>
    <cacheField name="SALDO FACT IPS" numFmtId="170">
      <sharedItems containsSemiMixedTypes="0" containsString="0" containsNumber="1" containsInteger="1" minValue="1258225" maxValue="16933352"/>
    </cacheField>
    <cacheField name="OBSERVACION SASS" numFmtId="0">
      <sharedItems/>
    </cacheField>
    <cacheField name="ESTADO DE EPS ENERO 06" numFmtId="0">
      <sharedItems count="1">
        <s v="FACTURA DEVUELTA"/>
      </sharedItems>
    </cacheField>
    <cacheField name="ESTADO VALGO" numFmtId="0">
      <sharedItems/>
    </cacheField>
    <cacheField name="VALOR VAGLO" numFmtId="170">
      <sharedItems containsSemiMixedTypes="0" containsString="0" containsNumber="1" containsInteger="1" minValue="1258225" maxValue="16933352"/>
    </cacheField>
    <cacheField name="DETALLE VAGLO" numFmtId="0">
      <sharedItems longText="1"/>
    </cacheField>
    <cacheField name="VALIDACION ALFA FACT" numFmtId="170">
      <sharedItems/>
    </cacheField>
    <cacheField name="VALOR RADICADO FACT" numFmtId="170">
      <sharedItems containsSemiMixedTypes="0" containsString="0" containsNumber="1" containsInteger="1" minValue="1258225" maxValue="16933352"/>
    </cacheField>
    <cacheField name="VALOR NOTA CREDITO" numFmtId="170">
      <sharedItems containsSemiMixedTypes="0" containsString="0" containsNumber="1" containsInteger="1" minValue="0" maxValue="0"/>
    </cacheField>
    <cacheField name="VALOR NOTA DEBITO" numFmtId="170">
      <sharedItems containsSemiMixedTypes="0" containsString="0" containsNumber="1" containsInteger="1" minValue="0" maxValue="0"/>
    </cacheField>
    <cacheField name="VALOR DESCCOMERCIAL" numFmtId="170">
      <sharedItems containsSemiMixedTypes="0" containsString="0" containsNumber="1" containsInteger="1" minValue="0" maxValue="0"/>
    </cacheField>
    <cacheField name="VALOR CRUZADO SASS" numFmtId="170">
      <sharedItems containsSemiMixedTypes="0" containsString="0" containsNumber="1" containsInteger="1" minValue="0" maxValue="0"/>
    </cacheField>
    <cacheField name="VALOR GLOSA ACEPTDA" numFmtId="170">
      <sharedItems containsSemiMixedTypes="0" containsString="0" containsNumber="1" containsInteger="1" minValue="0" maxValue="0"/>
    </cacheField>
    <cacheField name="OBSERVACION GLOSA ACEPTADA" numFmtId="0">
      <sharedItems containsNonDate="0" containsString="0" containsBlank="1"/>
    </cacheField>
    <cacheField name="VALOR GLOSA DEVUELTA" numFmtId="170">
      <sharedItems containsSemiMixedTypes="0" containsString="0" containsNumber="1" containsInteger="1" minValue="1258225" maxValue="16933352"/>
    </cacheField>
    <cacheField name="OBSERVACION GLOSA DEVUELTA" numFmtId="0">
      <sharedItems longText="1"/>
    </cacheField>
    <cacheField name="SALDO SASS" numFmtId="170">
      <sharedItems containsSemiMixedTypes="0" containsString="0" containsNumber="1" containsInteger="1" minValue="1258225" maxValue="16933352"/>
    </cacheField>
    <cacheField name="VALOR CANCELADO SAP" numFmtId="170">
      <sharedItems containsSemiMixedTypes="0" containsString="0" containsNumber="1" containsInteger="1" minValue="0" maxValue="0"/>
    </cacheField>
    <cacheField name="RETENCION" numFmtId="170">
      <sharedItems containsSemiMixedTypes="0" containsString="0" containsNumber="1" containsInteger="1" minValue="0" maxValue="0"/>
    </cacheField>
    <cacheField name="DOC COMPENSACION SAP" numFmtId="0">
      <sharedItems containsNonDate="0" containsString="0" containsBlank="1"/>
    </cacheField>
    <cacheField name="FECHA COMPENSACION SAP" numFmtId="0">
      <sharedItems containsNonDate="0" containsString="0" containsBlank="1"/>
    </cacheField>
    <cacheField name="FECHA RAD IPS" numFmtId="14">
      <sharedItems containsSemiMixedTypes="0" containsNonDate="0" containsDate="1" containsString="0" minDate="2022-02-03T00:00:00" maxDate="2022-11-05T00:00:00"/>
    </cacheField>
    <cacheField name="FECHA RAD INICIAL SASS" numFmtId="0">
      <sharedItems containsNonDate="0" containsString="0" containsBlank="1"/>
    </cacheField>
    <cacheField name="ULTIMO ESTADO FACT" numFmtId="0">
      <sharedItems containsSemiMixedTypes="0" containsString="0" containsNumber="1" containsInteger="1" minValue="9" maxValue="9"/>
    </cacheField>
    <cacheField name="FECHA ULTIMA NOVEDAD" numFmtId="0">
      <sharedItems containsNonDate="0" containsString="0" containsBlank="1"/>
    </cacheField>
    <cacheField name="CLASIFICACION GLOSA" numFmtId="0">
      <sharedItems/>
    </cacheField>
    <cacheField name="NUMERO INGRESO FACT" numFmtId="0">
      <sharedItems containsSemiMixedTypes="0" containsString="0" containsNumber="1" containsInteger="1" minValue="1" maxValue="1"/>
    </cacheField>
    <cacheField name="F PROBABLE PAGO SASS" numFmtId="0">
      <sharedItems containsSemiMixedTypes="0" containsString="0" containsNumber="1" containsInteger="1" minValue="21001231" maxValue="21001231"/>
    </cacheField>
    <cacheField name="F RAD SASS" numFmtId="0">
      <sharedItems containsSemiMixedTypes="0" containsString="0" containsNumber="1" containsInteger="1" minValue="20220722" maxValue="20221104"/>
    </cacheField>
    <cacheField name="VALOR REPORTADO CRICULAR 030" numFmtId="170">
      <sharedItems containsSemiMixedTypes="0" containsString="0" containsNumber="1" containsInteger="1" minValue="1258225" maxValue="16933352"/>
    </cacheField>
    <cacheField name="VALOR GLOSA ACEPTADA REPORTADO CIRCULAR 030" numFmtId="170">
      <sharedItems containsSemiMixedTypes="0" containsString="0" containsNumber="1" containsInteger="1" minValue="0" maxValue="0"/>
    </cacheField>
    <cacheField name="F CORTE" numFmtId="14">
      <sharedItems containsSemiMixedTypes="0" containsNonDate="0" containsDate="1" containsString="0" minDate="2023-01-31T00:00:00" maxDate="2023-02-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5">
  <r>
    <n v="900412444"/>
    <s v="HOSPITAL ORTOPEDICO "/>
    <s v="AF"/>
    <n v="7315"/>
    <s v="900412444_AF_7315"/>
    <s v="AF"/>
    <n v="7315"/>
    <d v="2021-12-10T00:00:00"/>
    <n v="16103692"/>
    <n v="16103692"/>
    <s v="C)Glosas total pendiente por respuesta de IPS"/>
    <x v="0"/>
    <s v="DEVOLUCION"/>
    <n v="16103692"/>
    <s v="AUT SE DEVUELVE FACTURA NO HAY AUTORIZACION PARA EL SERVICIO  FACTURADO GESTIONAR CON EL AREA ENCARGADA.PTE MED.MILENA                                                                                                                                                                                                                                                                                                                                                                                                                                                                                                                                                                                                                          "/>
    <s v="OK"/>
    <n v="16103692"/>
    <n v="0"/>
    <n v="0"/>
    <n v="0"/>
    <n v="0"/>
    <n v="0"/>
    <m/>
    <n v="16103692"/>
    <s v="AUT SE DEVUELVE FACTURA NO HAY AUTORIZACION PARA EL SERVICIO FACTURADO GESTIONAR CON EL AREA ENCARGADA.PTE MED.MILENA"/>
    <n v="16103692"/>
    <n v="0"/>
    <n v="0"/>
    <m/>
    <m/>
    <d v="2022-02-03T00:00:00"/>
    <m/>
    <n v="9"/>
    <m/>
    <s v="SI"/>
    <n v="1"/>
    <n v="21001231"/>
    <n v="20220722"/>
    <n v="16103692"/>
    <n v="0"/>
    <d v="2023-01-31T00:00:00"/>
  </r>
  <r>
    <n v="900412444"/>
    <s v="HOSPITAL ORTOPEDICO "/>
    <s v="AF"/>
    <n v="14346"/>
    <s v="900412444_AF_14346"/>
    <s v="AF"/>
    <n v="14346"/>
    <d v="2022-07-26T00:00:00"/>
    <n v="16933352"/>
    <n v="16933352"/>
    <s v="C)Glosas total pendiente por respuesta de IPS"/>
    <x v="0"/>
    <s v="DEVOLUCION"/>
    <n v="16933352"/>
    <s v="AUT SE DEVUELVE FACTURA SERVICIO ACCIDENTE SOAT NO HAY AUTOR IZACION PARA EL SERVICIO GESTIONAR CON EL AREA ENCARGADA NOHAY CERTIFICACION TOPE SUPERADO ASEGURADOR SURAMERICANA NI C PIA DE SOPORTES PARA VLAIDAR EL TOPE. PTE AUDITAR JEFE ENFEMERIA NHORA CON SOPORTES SOLCIITADOS.MILENA                                                                                                                                                                                                                                                                                                                                                                                                                                                     "/>
    <s v="OK"/>
    <n v="16933352"/>
    <n v="0"/>
    <n v="0"/>
    <n v="0"/>
    <n v="0"/>
    <n v="0"/>
    <m/>
    <n v="16933352"/>
    <s v="AUT SE DEVUELVE FACTURA SERVICIO ACCIDENTE SOAT NO HAY AUTORIZACION PARA EL SERVICIO GESTIONAR CON EL AREA ENCARGADA NOHAY CERTIFICACION TOPE SUPERADO ASEGURADOR SURAMERICANA NI CPIA DE SOPORTES PARA VLAIDAR EL TOPE. PTE AUDITAR JEFE ENFERMERIA NHORA CON SOPORTES SOLCIITADOS.MILENA"/>
    <n v="16933352"/>
    <n v="0"/>
    <n v="0"/>
    <m/>
    <m/>
    <d v="2022-09-13T00:00:00"/>
    <m/>
    <n v="9"/>
    <m/>
    <s v="SI"/>
    <n v="1"/>
    <n v="21001231"/>
    <n v="20220913"/>
    <n v="16933352"/>
    <n v="0"/>
    <d v="2023-01-31T00:00:00"/>
  </r>
  <r>
    <n v="900412444"/>
    <s v="HOSPITAL ORTOPEDICO "/>
    <s v="AF"/>
    <n v="15250"/>
    <s v="900412444_AF_15250"/>
    <s v="AF"/>
    <n v="15250"/>
    <d v="2022-08-16T00:00:00"/>
    <n v="2299861"/>
    <n v="2299861"/>
    <s v="C)Glosas total pendiente por respuesta de IPS"/>
    <x v="0"/>
    <s v="DEVOLUCION"/>
    <n v="2299861"/>
    <s v="AUT SE DEVUELVE FACTURA DEBEN DE GESTIONAR LA AUTORIZACION C N EL AREA ENCARGADA DE LA CAP DE AUTORIZACIONES SE VALIDA N HAY AUTORIZACION PARA SERVICIO FACTURADO. FAVOR DAR RESPUES TA A ESTA DEVOLCUION CUANDO TENGAN EL NAP DE AUT DE 15 DIGITOS PARA PODER TRAMITAR PAGO.MILENA                                                                                                                                                                                                                                                                                                                                                                                                                                                             "/>
    <s v="OK"/>
    <n v="2299861"/>
    <n v="0"/>
    <n v="0"/>
    <n v="0"/>
    <n v="0"/>
    <n v="0"/>
    <m/>
    <n v="2299861"/>
    <s v="AUT SE DEVUELVE FACTURA DEBEN DE GESTIONAR LA AUTORIZACION CN EL AREA ENCARGADA DE LA CAP DE AUTORIZACIONES SE VALIDA NO HAY AUTORIZACION PARA SERVICIO FACTURADO. FAVOR DAR RESPUESTA A ESTA DEVOLCUION CUANDO TENGAN EL NAP DE AUT DE 15 DIGITTOS PARA PODER TRAMITAR PAGO.MILENA"/>
    <n v="2299861"/>
    <n v="0"/>
    <n v="0"/>
    <m/>
    <m/>
    <d v="2022-09-13T00:00:00"/>
    <m/>
    <n v="9"/>
    <m/>
    <s v="SI"/>
    <n v="1"/>
    <n v="21001231"/>
    <n v="20220913"/>
    <n v="2299861"/>
    <n v="0"/>
    <d v="2023-01-31T00:00:00"/>
  </r>
  <r>
    <n v="900412444"/>
    <s v="HOSPITAL ORTOPEDICO "/>
    <s v="AF"/>
    <n v="16110"/>
    <s v="900412444_AF_16110"/>
    <s v="AF"/>
    <n v="16110"/>
    <d v="2022-08-31T00:00:00"/>
    <n v="7042303"/>
    <n v="7042303"/>
    <s v="C)Glosas total pendiente por respuesta de IPS"/>
    <x v="0"/>
    <s v="DEVOLUCION"/>
    <n v="7042303"/>
    <s v="AUT SE DEVUELVE FACTURA SERVICIO ACCIDENTE SOAT NO HAY AUTOR IZACION PARA EL SERVICIO GESTIONAR CON EL AREA ENCARGADA NOHAY CERTIFICACION TOPE SUPERADO ASEGURADOR SEGUROS MUNDIAL N NI CPIA DE SOPORTES PARA VLAIDAR EL TOPE. PTE AUDITAR JEFE                                                                                                                                                                                                                                                                                                                                                                                                                                                                                                 "/>
    <s v="OK"/>
    <n v="7042303"/>
    <n v="0"/>
    <n v="0"/>
    <n v="0"/>
    <n v="0"/>
    <n v="0"/>
    <m/>
    <n v="7042303"/>
    <s v="AUT SE DEVUELVE FACTURA SERVICIO ACCIDENTE SOAT NO HAY AUTORIZACION PARA EL SERVICIO GESTIONAR CON EL AREA ENCARGADA NOHAY CERTIFICACION TOPE SUPERADO ASEGURADOR SEGUROS MUNDIAL NNI CPIA DE SOPORTES PARA VLAIDAR EL TOPE. PTE AUDITAR JEFE E"/>
    <n v="7042303"/>
    <n v="0"/>
    <n v="0"/>
    <m/>
    <m/>
    <d v="2022-09-15T00:00:00"/>
    <m/>
    <n v="9"/>
    <m/>
    <s v="SI"/>
    <n v="1"/>
    <n v="21001231"/>
    <n v="20220915"/>
    <n v="7042303"/>
    <n v="0"/>
    <d v="2023-01-31T00:00:00"/>
  </r>
  <r>
    <n v="900412444"/>
    <s v="HOSPITAL ORTOPEDICO "/>
    <s v="AF"/>
    <n v="17808"/>
    <s v="900412444_AF_17808"/>
    <s v="AF"/>
    <n v="17808"/>
    <d v="2022-10-11T00:00:00"/>
    <n v="1258225"/>
    <n v="1258225"/>
    <s v="C)Glosas total pendiente por respuesta de IPS"/>
    <x v="0"/>
    <s v="DEVOLUCION"/>
    <n v="1258225"/>
    <s v="AUT SE DEVUELVE FACTURA ACCCIDENTE SOAT SEGUROS DEL ESTADO N O HAY AUTORIZACION PARA EL SERVICIO FACTURADO GESTIONAR CONEL AREA ENCARGADA QUE LE GENEREN AUT DE 15 DIGITOS FALTAN SO PORTES DE TOPE SUPERADO GESTIONAR LA CERTIFIACION DE LA ASEURADORA SEGUROS DEL ESTADO QUE SOPORTEN EL TOPE SUPERADO PAR A PODER DAR TRAMITE PAGO POR EPS. FALTNA SOPORTES DE COPIA E POLIZA Y CERTIFIACION POR PARTE SE SEGUROS DEL ESTADO.MILE NA                                                                                                                                                                                                                                                                                                         "/>
    <s v="OK"/>
    <n v="1258225"/>
    <n v="0"/>
    <n v="0"/>
    <n v="0"/>
    <n v="0"/>
    <n v="0"/>
    <m/>
    <n v="1258225"/>
    <s v="AUT SE DEVUELVE FACTURA ACCCIDENTE SOAT SEGUROS DEL ESTADO NO HAY AUTORIZACION PARA EL SERVICIO FACTURADO GESTIONAR CONEL AREA ENCARGADA QUE LE GENEREN AUT DE 15 DIGITOS FALTAN SOPORTES DE TOPE SUPERADO GESTIONAR LA CERTIFIACION DE LA ASEGURADORA SEGUROS DEL ESTADO QUE SOPORTEN EL TOPE SUPERADO PARA PODER DAR TRAMITE PAGO POR EPS. FALTNA SOPORTES DE COPIA DE POLIZA Y CERTIFIACION POR PARTE SE SEGUROS DEL ESTADO.MILENA"/>
    <n v="1258225"/>
    <n v="0"/>
    <n v="0"/>
    <m/>
    <m/>
    <d v="2022-11-04T00:00:00"/>
    <m/>
    <n v="9"/>
    <m/>
    <s v="SI"/>
    <n v="1"/>
    <n v="21001231"/>
    <n v="20221104"/>
    <n v="1258225"/>
    <n v="0"/>
    <d v="2023-01-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3" cacheId="27"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B2:D4" firstHeaderRow="0" firstDataRow="1" firstDataCol="1"/>
  <pivotFields count="41">
    <pivotField showAll="0"/>
    <pivotField showAll="0"/>
    <pivotField showAll="0"/>
    <pivotField showAll="0"/>
    <pivotField showAll="0"/>
    <pivotField showAll="0"/>
    <pivotField showAll="0"/>
    <pivotField numFmtId="14" showAll="0"/>
    <pivotField numFmtId="170" showAll="0"/>
    <pivotField dataField="1" numFmtId="170" showAll="0"/>
    <pivotField showAll="0"/>
    <pivotField axis="axisRow" showAll="0">
      <items count="2">
        <item x="0"/>
        <item t="default"/>
      </items>
    </pivotField>
    <pivotField showAll="0"/>
    <pivotField numFmtId="170" showAll="0"/>
    <pivotField showAll="0"/>
    <pivotField showAll="0"/>
    <pivotField numFmtId="170" showAll="0"/>
    <pivotField numFmtId="170" showAll="0"/>
    <pivotField numFmtId="170" showAll="0"/>
    <pivotField numFmtId="170" showAll="0"/>
    <pivotField numFmtId="170" showAll="0"/>
    <pivotField numFmtId="170" showAll="0"/>
    <pivotField showAll="0"/>
    <pivotField numFmtId="170" showAll="0"/>
    <pivotField showAll="0"/>
    <pivotField numFmtId="170" showAll="0"/>
    <pivotField numFmtId="170" showAll="0"/>
    <pivotField numFmtId="170" showAll="0"/>
    <pivotField showAll="0"/>
    <pivotField showAll="0"/>
    <pivotField numFmtId="14" showAll="0"/>
    <pivotField showAll="0"/>
    <pivotField showAll="0"/>
    <pivotField showAll="0"/>
    <pivotField showAll="0"/>
    <pivotField showAll="0"/>
    <pivotField showAll="0"/>
    <pivotField showAll="0"/>
    <pivotField numFmtId="170" showAll="0"/>
    <pivotField numFmtId="170" showAll="0"/>
    <pivotField numFmtId="14" showAll="0"/>
  </pivotFields>
  <rowFields count="1">
    <field x="11"/>
  </rowFields>
  <rowItems count="2">
    <i>
      <x/>
    </i>
    <i t="grand">
      <x/>
    </i>
  </rowItems>
  <colFields count="1">
    <field x="-2"/>
  </colFields>
  <colItems count="2">
    <i>
      <x/>
    </i>
    <i i="1">
      <x v="1"/>
    </i>
  </colItems>
  <dataFields count="2">
    <dataField name="Cant Facturas" fld="9" subtotal="count" baseField="11" baseItem="0"/>
    <dataField name="Saldo Fcaturas" fld="9" baseField="0" baseItem="0" numFmtId="170"/>
  </dataFields>
  <formats count="22">
    <format dxfId="23">
      <pivotArea outline="0" collapsedLevelsAreSubtotals="1" fieldPosition="0">
        <references count="1">
          <reference field="4294967294" count="1" selected="0">
            <x v="1"/>
          </reference>
        </references>
      </pivotArea>
    </format>
    <format dxfId="21">
      <pivotArea dataOnly="0" labelOnly="1" outline="0" fieldPosition="0">
        <references count="1">
          <reference field="4294967294" count="1">
            <x v="1"/>
          </reference>
        </references>
      </pivotArea>
    </format>
    <format dxfId="19">
      <pivotArea outline="0" collapsedLevelsAreSubtotals="1" fieldPosition="0">
        <references count="1">
          <reference field="4294967294" count="1" selected="0">
            <x v="0"/>
          </reference>
        </references>
      </pivotArea>
    </format>
    <format dxfId="18">
      <pivotArea dataOnly="0" labelOnly="1" outline="0" fieldPosition="0">
        <references count="1">
          <reference field="4294967294" count="1">
            <x v="0"/>
          </reference>
        </references>
      </pivotArea>
    </format>
    <format dxfId="17">
      <pivotArea type="all" dataOnly="0" outline="0" fieldPosition="0"/>
    </format>
    <format dxfId="16">
      <pivotArea outline="0" collapsedLevelsAreSubtotals="1" fieldPosition="0"/>
    </format>
    <format dxfId="15">
      <pivotArea field="11" type="button" dataOnly="0" labelOnly="1" outline="0" axis="axisRow" fieldPosition="0"/>
    </format>
    <format dxfId="14">
      <pivotArea dataOnly="0" labelOnly="1" fieldPosition="0">
        <references count="1">
          <reference field="11" count="0"/>
        </references>
      </pivotArea>
    </format>
    <format dxfId="13">
      <pivotArea dataOnly="0" labelOnly="1" grandRow="1" outline="0" fieldPosition="0"/>
    </format>
    <format dxfId="12">
      <pivotArea dataOnly="0" labelOnly="1" outline="0" fieldPosition="0">
        <references count="1">
          <reference field="4294967294" count="2">
            <x v="0"/>
            <x v="1"/>
          </reference>
        </references>
      </pivotArea>
    </format>
    <format dxfId="11">
      <pivotArea field="11" type="button" dataOnly="0" labelOnly="1" outline="0" axis="axisRow" fieldPosition="0"/>
    </format>
    <format dxfId="10">
      <pivotArea dataOnly="0" labelOnly="1" outline="0" fieldPosition="0">
        <references count="1">
          <reference field="4294967294" count="2">
            <x v="0"/>
            <x v="1"/>
          </reference>
        </references>
      </pivotArea>
    </format>
    <format dxfId="9">
      <pivotArea field="11" type="button" dataOnly="0" labelOnly="1" outline="0" axis="axisRow" fieldPosition="0"/>
    </format>
    <format dxfId="8">
      <pivotArea dataOnly="0" labelOnly="1" outline="0" fieldPosition="0">
        <references count="1">
          <reference field="4294967294" count="2">
            <x v="0"/>
            <x v="1"/>
          </reference>
        </references>
      </pivotArea>
    </format>
    <format dxfId="7">
      <pivotArea field="11" type="button" dataOnly="0" labelOnly="1" outline="0" axis="axisRow" fieldPosition="0"/>
    </format>
    <format dxfId="6">
      <pivotArea dataOnly="0" labelOnly="1" outline="0" fieldPosition="0">
        <references count="1">
          <reference field="4294967294" count="2">
            <x v="0"/>
            <x v="1"/>
          </reference>
        </references>
      </pivotArea>
    </format>
    <format dxfId="5">
      <pivotArea field="11" type="button" dataOnly="0" labelOnly="1" outline="0" axis="axisRow" fieldPosition="0"/>
    </format>
    <format dxfId="4">
      <pivotArea dataOnly="0" labelOnly="1" outline="0" fieldPosition="0">
        <references count="1">
          <reference field="4294967294" count="2">
            <x v="0"/>
            <x v="1"/>
          </reference>
        </references>
      </pivotArea>
    </format>
    <format dxfId="3">
      <pivotArea grandRow="1" outline="0" collapsedLevelsAreSubtotals="1" fieldPosition="0"/>
    </format>
    <format dxfId="2">
      <pivotArea dataOnly="0" labelOnly="1" grandRow="1" outline="0" fieldPosition="0"/>
    </format>
    <format dxfId="1">
      <pivotArea outline="0" collapsedLevelsAreSubtotals="1" fieldPosition="0">
        <references count="1">
          <reference field="4294967294" count="1" selected="0">
            <x v="0"/>
          </reference>
        </references>
      </pivotArea>
    </format>
    <format dxfId="0">
      <pivotArea dataOnly="0" labelOnly="1" outline="0" fieldPosition="0">
        <references count="1">
          <reference field="4294967294" count="1">
            <x v="0"/>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7"/>
  <sheetViews>
    <sheetView showGridLines="0" zoomScale="120" zoomScaleNormal="120" workbookViewId="0">
      <selection activeCell="D13" sqref="D13"/>
    </sheetView>
  </sheetViews>
  <sheetFormatPr baseColWidth="10" defaultRowHeight="15" x14ac:dyDescent="0.25"/>
  <cols>
    <col min="1" max="1" width="13.140625" customWidth="1"/>
    <col min="2" max="2" width="22.5703125" bestFit="1" customWidth="1"/>
    <col min="3" max="3" width="9" customWidth="1"/>
    <col min="4" max="4" width="8.85546875" customWidth="1"/>
    <col min="5" max="5" width="12.5703125" customWidth="1"/>
    <col min="6" max="6" width="12.42578125" customWidth="1"/>
    <col min="7" max="7" width="15.42578125" customWidth="1"/>
    <col min="8" max="8" width="14.85546875" customWidth="1"/>
    <col min="9" max="9" width="15.7109375" bestFit="1" customWidth="1"/>
    <col min="10" max="10" width="11.42578125" customWidth="1"/>
    <col min="11" max="11" width="13.85546875" customWidth="1"/>
  </cols>
  <sheetData>
    <row r="1" spans="1:11" s="3" customFormat="1" ht="30" x14ac:dyDescent="0.25">
      <c r="A1" s="2" t="s">
        <v>6</v>
      </c>
      <c r="B1" s="2" t="s">
        <v>8</v>
      </c>
      <c r="C1" s="2" t="s">
        <v>0</v>
      </c>
      <c r="D1" s="2" t="s">
        <v>1</v>
      </c>
      <c r="E1" s="2" t="s">
        <v>2</v>
      </c>
      <c r="F1" s="2" t="s">
        <v>3</v>
      </c>
      <c r="G1" s="2" t="s">
        <v>4</v>
      </c>
      <c r="H1" s="2" t="s">
        <v>5</v>
      </c>
      <c r="I1" s="2" t="s">
        <v>7</v>
      </c>
      <c r="J1" s="2" t="s">
        <v>9</v>
      </c>
      <c r="K1" s="2" t="s">
        <v>10</v>
      </c>
    </row>
    <row r="2" spans="1:11" x14ac:dyDescent="0.25">
      <c r="A2" s="1" t="s">
        <v>16</v>
      </c>
      <c r="B2" s="1" t="s">
        <v>11</v>
      </c>
      <c r="C2" s="1" t="s">
        <v>12</v>
      </c>
      <c r="D2" s="1">
        <v>7315</v>
      </c>
      <c r="E2" s="11">
        <v>44540</v>
      </c>
      <c r="F2" s="10">
        <v>44595</v>
      </c>
      <c r="G2" s="14">
        <v>16103692</v>
      </c>
      <c r="H2" s="4">
        <v>16103692</v>
      </c>
      <c r="I2" s="5" t="s">
        <v>15</v>
      </c>
      <c r="J2" s="5" t="s">
        <v>14</v>
      </c>
      <c r="K2" s="6" t="s">
        <v>13</v>
      </c>
    </row>
    <row r="3" spans="1:11" x14ac:dyDescent="0.25">
      <c r="A3" s="1" t="s">
        <v>16</v>
      </c>
      <c r="B3" s="1" t="s">
        <v>11</v>
      </c>
      <c r="C3" s="1" t="s">
        <v>12</v>
      </c>
      <c r="D3" s="1">
        <v>14346</v>
      </c>
      <c r="E3" s="12">
        <v>44768</v>
      </c>
      <c r="F3" s="10">
        <v>44817</v>
      </c>
      <c r="G3" s="14">
        <v>16933352</v>
      </c>
      <c r="H3" s="4">
        <v>16933352</v>
      </c>
      <c r="I3" s="5" t="s">
        <v>15</v>
      </c>
      <c r="J3" s="5" t="s">
        <v>14</v>
      </c>
      <c r="K3" s="7" t="s">
        <v>13</v>
      </c>
    </row>
    <row r="4" spans="1:11" x14ac:dyDescent="0.25">
      <c r="A4" s="1" t="s">
        <v>16</v>
      </c>
      <c r="B4" s="1" t="s">
        <v>11</v>
      </c>
      <c r="C4" s="1" t="s">
        <v>12</v>
      </c>
      <c r="D4" s="1">
        <v>15250</v>
      </c>
      <c r="E4" s="12">
        <v>44789</v>
      </c>
      <c r="F4" s="10">
        <v>44817</v>
      </c>
      <c r="G4" s="14">
        <v>2299861</v>
      </c>
      <c r="H4" s="4">
        <v>2299861</v>
      </c>
      <c r="I4" s="5" t="s">
        <v>15</v>
      </c>
      <c r="J4" s="5" t="s">
        <v>14</v>
      </c>
      <c r="K4" s="8" t="s">
        <v>13</v>
      </c>
    </row>
    <row r="5" spans="1:11" x14ac:dyDescent="0.25">
      <c r="A5" s="1" t="s">
        <v>16</v>
      </c>
      <c r="B5" s="1" t="s">
        <v>11</v>
      </c>
      <c r="C5" s="1" t="s">
        <v>12</v>
      </c>
      <c r="D5" s="1">
        <v>16110</v>
      </c>
      <c r="E5" s="12">
        <v>44804</v>
      </c>
      <c r="F5" s="10">
        <v>44819</v>
      </c>
      <c r="G5" s="14">
        <v>7042303</v>
      </c>
      <c r="H5" s="4">
        <v>7042303</v>
      </c>
      <c r="I5" s="5" t="s">
        <v>15</v>
      </c>
      <c r="J5" s="5" t="s">
        <v>14</v>
      </c>
      <c r="K5" s="8" t="s">
        <v>13</v>
      </c>
    </row>
    <row r="6" spans="1:11" x14ac:dyDescent="0.25">
      <c r="A6" s="1" t="s">
        <v>16</v>
      </c>
      <c r="B6" s="1" t="s">
        <v>11</v>
      </c>
      <c r="C6" s="1" t="s">
        <v>12</v>
      </c>
      <c r="D6" s="1">
        <v>17808</v>
      </c>
      <c r="E6" s="13">
        <v>44845</v>
      </c>
      <c r="F6" s="10">
        <v>44869</v>
      </c>
      <c r="G6" s="14">
        <v>1258225</v>
      </c>
      <c r="H6" s="4">
        <v>1258225</v>
      </c>
      <c r="I6" s="5" t="s">
        <v>15</v>
      </c>
      <c r="J6" s="5" t="s">
        <v>14</v>
      </c>
      <c r="K6" s="9" t="s">
        <v>13</v>
      </c>
    </row>
    <row r="7" spans="1:11" x14ac:dyDescent="0.25">
      <c r="H7" s="15">
        <f>SUM(H2:H6)</f>
        <v>43637433</v>
      </c>
    </row>
  </sheetData>
  <phoneticPr fontId="7" type="noConversion"/>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7"/>
  <sheetViews>
    <sheetView showGridLines="0" zoomScale="89" zoomScaleNormal="89" workbookViewId="0">
      <selection activeCell="I14" sqref="I14"/>
    </sheetView>
  </sheetViews>
  <sheetFormatPr baseColWidth="10" defaultRowHeight="15" x14ac:dyDescent="0.25"/>
  <cols>
    <col min="1" max="1" width="11.28515625" bestFit="1" customWidth="1"/>
    <col min="2" max="2" width="22.28515625" bestFit="1" customWidth="1"/>
    <col min="3" max="3" width="7.42578125" bestFit="1" customWidth="1"/>
    <col min="4" max="4" width="9.28515625" bestFit="1" customWidth="1"/>
    <col min="5" max="5" width="21" bestFit="1" customWidth="1"/>
    <col min="6" max="6" width="12.5703125" bestFit="1" customWidth="1"/>
    <col min="7" max="7" width="11.140625" bestFit="1" customWidth="1"/>
    <col min="8" max="8" width="11.7109375" bestFit="1" customWidth="1"/>
    <col min="9" max="10" width="15" bestFit="1" customWidth="1"/>
    <col min="11" max="11" width="18.7109375" customWidth="1"/>
    <col min="12" max="12" width="18.7109375" bestFit="1" customWidth="1"/>
    <col min="13" max="13" width="12.7109375" bestFit="1" customWidth="1"/>
    <col min="14" max="14" width="12.28515625" bestFit="1" customWidth="1"/>
    <col min="17" max="17" width="12.28515625" bestFit="1" customWidth="1"/>
    <col min="20" max="20" width="16.140625" customWidth="1"/>
    <col min="22" max="22" width="13" customWidth="1"/>
    <col min="23" max="23" width="16.140625" customWidth="1"/>
    <col min="24" max="25" width="15.140625" customWidth="1"/>
    <col min="26" max="26" width="12.28515625" bestFit="1" customWidth="1"/>
    <col min="27" max="27" width="15.85546875" customWidth="1"/>
    <col min="29" max="29" width="15.42578125" customWidth="1"/>
    <col min="30" max="30" width="18.85546875" customWidth="1"/>
    <col min="35" max="35" width="15.7109375" customWidth="1"/>
    <col min="39" max="39" width="12.28515625" bestFit="1" customWidth="1"/>
    <col min="40" max="40" width="11.85546875" bestFit="1" customWidth="1"/>
  </cols>
  <sheetData>
    <row r="1" spans="1:41" x14ac:dyDescent="0.25">
      <c r="I1" s="67">
        <f>SUBTOTAL(9,I3:I7)</f>
        <v>43637433</v>
      </c>
      <c r="J1" s="67">
        <f>SUBTOTAL(9,J3:J7)</f>
        <v>43637433</v>
      </c>
      <c r="N1" s="67">
        <f>SUBTOTAL(9,N3:N7)</f>
        <v>43637433</v>
      </c>
    </row>
    <row r="2" spans="1:41" s="68" customFormat="1" ht="90" x14ac:dyDescent="0.25">
      <c r="A2" s="2" t="s">
        <v>6</v>
      </c>
      <c r="B2" s="2" t="s">
        <v>42</v>
      </c>
      <c r="C2" s="2" t="s">
        <v>0</v>
      </c>
      <c r="D2" s="2" t="s">
        <v>43</v>
      </c>
      <c r="E2" s="58" t="s">
        <v>44</v>
      </c>
      <c r="F2" s="2" t="s">
        <v>45</v>
      </c>
      <c r="G2" s="2" t="s">
        <v>46</v>
      </c>
      <c r="H2" s="2" t="s">
        <v>47</v>
      </c>
      <c r="I2" s="59" t="s">
        <v>48</v>
      </c>
      <c r="J2" s="59" t="s">
        <v>49</v>
      </c>
      <c r="K2" s="2" t="s">
        <v>50</v>
      </c>
      <c r="L2" s="60" t="s">
        <v>51</v>
      </c>
      <c r="M2" s="60" t="s">
        <v>52</v>
      </c>
      <c r="N2" s="61" t="s">
        <v>53</v>
      </c>
      <c r="O2" s="60" t="s">
        <v>54</v>
      </c>
      <c r="P2" s="59" t="s">
        <v>55</v>
      </c>
      <c r="Q2" s="59" t="s">
        <v>56</v>
      </c>
      <c r="R2" s="62" t="s">
        <v>57</v>
      </c>
      <c r="S2" s="62" t="s">
        <v>58</v>
      </c>
      <c r="T2" s="59" t="s">
        <v>59</v>
      </c>
      <c r="U2" s="59" t="s">
        <v>60</v>
      </c>
      <c r="V2" s="63" t="s">
        <v>61</v>
      </c>
      <c r="W2" s="63" t="s">
        <v>62</v>
      </c>
      <c r="X2" s="63" t="s">
        <v>63</v>
      </c>
      <c r="Y2" s="63" t="s">
        <v>64</v>
      </c>
      <c r="Z2" s="59" t="s">
        <v>65</v>
      </c>
      <c r="AA2" s="61" t="s">
        <v>66</v>
      </c>
      <c r="AB2" s="61" t="s">
        <v>67</v>
      </c>
      <c r="AC2" s="60" t="s">
        <v>68</v>
      </c>
      <c r="AD2" s="60" t="s">
        <v>69</v>
      </c>
      <c r="AE2" s="2" t="s">
        <v>70</v>
      </c>
      <c r="AF2" s="2" t="s">
        <v>71</v>
      </c>
      <c r="AG2" s="58" t="s">
        <v>72</v>
      </c>
      <c r="AH2" s="2" t="s">
        <v>73</v>
      </c>
      <c r="AI2" s="2" t="s">
        <v>74</v>
      </c>
      <c r="AJ2" s="2" t="s">
        <v>75</v>
      </c>
      <c r="AK2" s="2" t="s">
        <v>76</v>
      </c>
      <c r="AL2" s="2" t="s">
        <v>77</v>
      </c>
      <c r="AM2" s="59" t="s">
        <v>78</v>
      </c>
      <c r="AN2" s="59" t="s">
        <v>79</v>
      </c>
      <c r="AO2" s="2" t="s">
        <v>80</v>
      </c>
    </row>
    <row r="3" spans="1:41" x14ac:dyDescent="0.25">
      <c r="A3" s="1">
        <v>900412444</v>
      </c>
      <c r="B3" s="1" t="s">
        <v>11</v>
      </c>
      <c r="C3" s="1" t="s">
        <v>12</v>
      </c>
      <c r="D3" s="1">
        <v>7315</v>
      </c>
      <c r="E3" s="1" t="s">
        <v>81</v>
      </c>
      <c r="F3" s="1" t="s">
        <v>12</v>
      </c>
      <c r="G3" s="1">
        <v>7315</v>
      </c>
      <c r="H3" s="64">
        <v>44540</v>
      </c>
      <c r="I3" s="65">
        <v>16103692</v>
      </c>
      <c r="J3" s="65">
        <v>16103692</v>
      </c>
      <c r="K3" s="1" t="s">
        <v>82</v>
      </c>
      <c r="L3" s="1" t="s">
        <v>83</v>
      </c>
      <c r="M3" s="1" t="s">
        <v>84</v>
      </c>
      <c r="N3" s="65">
        <v>16103692</v>
      </c>
      <c r="O3" s="1" t="s">
        <v>85</v>
      </c>
      <c r="P3" s="65" t="s">
        <v>86</v>
      </c>
      <c r="Q3" s="65">
        <v>16103692</v>
      </c>
      <c r="R3" s="65">
        <v>0</v>
      </c>
      <c r="S3" s="65">
        <v>0</v>
      </c>
      <c r="T3" s="65">
        <v>0</v>
      </c>
      <c r="U3" s="65">
        <v>0</v>
      </c>
      <c r="V3" s="65">
        <v>0</v>
      </c>
      <c r="W3" s="1"/>
      <c r="X3" s="65">
        <v>16103692</v>
      </c>
      <c r="Y3" s="1" t="s">
        <v>87</v>
      </c>
      <c r="Z3" s="65">
        <v>16103692</v>
      </c>
      <c r="AA3" s="65">
        <v>0</v>
      </c>
      <c r="AB3" s="65">
        <v>0</v>
      </c>
      <c r="AC3" s="1"/>
      <c r="AD3" s="1"/>
      <c r="AE3" s="64">
        <v>44595</v>
      </c>
      <c r="AF3" s="1"/>
      <c r="AG3" s="1">
        <v>9</v>
      </c>
      <c r="AH3" s="1"/>
      <c r="AI3" s="1" t="s">
        <v>88</v>
      </c>
      <c r="AJ3" s="1">
        <v>1</v>
      </c>
      <c r="AK3" s="1">
        <v>21001231</v>
      </c>
      <c r="AL3" s="1">
        <v>20220722</v>
      </c>
      <c r="AM3" s="65">
        <v>16103692</v>
      </c>
      <c r="AN3" s="65">
        <v>0</v>
      </c>
      <c r="AO3" s="64">
        <v>44957</v>
      </c>
    </row>
    <row r="4" spans="1:41" x14ac:dyDescent="0.25">
      <c r="A4" s="1">
        <v>900412444</v>
      </c>
      <c r="B4" s="1" t="s">
        <v>11</v>
      </c>
      <c r="C4" s="1" t="s">
        <v>12</v>
      </c>
      <c r="D4" s="1">
        <v>14346</v>
      </c>
      <c r="E4" s="1" t="s">
        <v>89</v>
      </c>
      <c r="F4" s="1" t="s">
        <v>12</v>
      </c>
      <c r="G4" s="1">
        <v>14346</v>
      </c>
      <c r="H4" s="64">
        <v>44768</v>
      </c>
      <c r="I4" s="65">
        <v>16933352</v>
      </c>
      <c r="J4" s="65">
        <v>16933352</v>
      </c>
      <c r="K4" s="1" t="s">
        <v>82</v>
      </c>
      <c r="L4" s="1" t="s">
        <v>83</v>
      </c>
      <c r="M4" s="1" t="s">
        <v>84</v>
      </c>
      <c r="N4" s="65">
        <v>16933352</v>
      </c>
      <c r="O4" s="1" t="s">
        <v>90</v>
      </c>
      <c r="P4" s="65" t="s">
        <v>86</v>
      </c>
      <c r="Q4" s="65">
        <v>16933352</v>
      </c>
      <c r="R4" s="65">
        <v>0</v>
      </c>
      <c r="S4" s="65">
        <v>0</v>
      </c>
      <c r="T4" s="65">
        <v>0</v>
      </c>
      <c r="U4" s="65">
        <v>0</v>
      </c>
      <c r="V4" s="65">
        <v>0</v>
      </c>
      <c r="W4" s="1"/>
      <c r="X4" s="65">
        <v>16933352</v>
      </c>
      <c r="Y4" s="1" t="s">
        <v>91</v>
      </c>
      <c r="Z4" s="65">
        <v>16933352</v>
      </c>
      <c r="AA4" s="65">
        <v>0</v>
      </c>
      <c r="AB4" s="65">
        <v>0</v>
      </c>
      <c r="AC4" s="1"/>
      <c r="AD4" s="1"/>
      <c r="AE4" s="64">
        <v>44817</v>
      </c>
      <c r="AF4" s="1"/>
      <c r="AG4" s="1">
        <v>9</v>
      </c>
      <c r="AH4" s="1"/>
      <c r="AI4" s="1" t="s">
        <v>88</v>
      </c>
      <c r="AJ4" s="1">
        <v>1</v>
      </c>
      <c r="AK4" s="1">
        <v>21001231</v>
      </c>
      <c r="AL4" s="1">
        <v>20220913</v>
      </c>
      <c r="AM4" s="65">
        <v>16933352</v>
      </c>
      <c r="AN4" s="65">
        <v>0</v>
      </c>
      <c r="AO4" s="64">
        <v>44957</v>
      </c>
    </row>
    <row r="5" spans="1:41" x14ac:dyDescent="0.25">
      <c r="A5" s="1">
        <v>900412444</v>
      </c>
      <c r="B5" s="1" t="s">
        <v>11</v>
      </c>
      <c r="C5" s="1" t="s">
        <v>12</v>
      </c>
      <c r="D5" s="1">
        <v>15250</v>
      </c>
      <c r="E5" s="1" t="s">
        <v>92</v>
      </c>
      <c r="F5" s="1" t="s">
        <v>12</v>
      </c>
      <c r="G5" s="1">
        <v>15250</v>
      </c>
      <c r="H5" s="64">
        <v>44789</v>
      </c>
      <c r="I5" s="65">
        <v>2299861</v>
      </c>
      <c r="J5" s="65">
        <v>2299861</v>
      </c>
      <c r="K5" s="1" t="s">
        <v>82</v>
      </c>
      <c r="L5" s="1" t="s">
        <v>83</v>
      </c>
      <c r="M5" s="1" t="s">
        <v>84</v>
      </c>
      <c r="N5" s="65">
        <v>2299861</v>
      </c>
      <c r="O5" s="1" t="s">
        <v>93</v>
      </c>
      <c r="P5" s="65" t="s">
        <v>86</v>
      </c>
      <c r="Q5" s="65">
        <v>2299861</v>
      </c>
      <c r="R5" s="65">
        <v>0</v>
      </c>
      <c r="S5" s="65">
        <v>0</v>
      </c>
      <c r="T5" s="65">
        <v>0</v>
      </c>
      <c r="U5" s="65">
        <v>0</v>
      </c>
      <c r="V5" s="65">
        <v>0</v>
      </c>
      <c r="W5" s="1"/>
      <c r="X5" s="65">
        <v>2299861</v>
      </c>
      <c r="Y5" s="1" t="s">
        <v>94</v>
      </c>
      <c r="Z5" s="65">
        <v>2299861</v>
      </c>
      <c r="AA5" s="65">
        <v>0</v>
      </c>
      <c r="AB5" s="65">
        <v>0</v>
      </c>
      <c r="AC5" s="1"/>
      <c r="AD5" s="1"/>
      <c r="AE5" s="64">
        <v>44817</v>
      </c>
      <c r="AF5" s="1"/>
      <c r="AG5" s="1">
        <v>9</v>
      </c>
      <c r="AH5" s="1"/>
      <c r="AI5" s="1" t="s">
        <v>88</v>
      </c>
      <c r="AJ5" s="1">
        <v>1</v>
      </c>
      <c r="AK5" s="1">
        <v>21001231</v>
      </c>
      <c r="AL5" s="1">
        <v>20220913</v>
      </c>
      <c r="AM5" s="65">
        <v>2299861</v>
      </c>
      <c r="AN5" s="65">
        <v>0</v>
      </c>
      <c r="AO5" s="64">
        <v>44957</v>
      </c>
    </row>
    <row r="6" spans="1:41" x14ac:dyDescent="0.25">
      <c r="A6" s="1">
        <v>900412444</v>
      </c>
      <c r="B6" s="1" t="s">
        <v>11</v>
      </c>
      <c r="C6" s="1" t="s">
        <v>12</v>
      </c>
      <c r="D6" s="1">
        <v>16110</v>
      </c>
      <c r="E6" s="1" t="s">
        <v>95</v>
      </c>
      <c r="F6" s="1" t="s">
        <v>12</v>
      </c>
      <c r="G6" s="1">
        <v>16110</v>
      </c>
      <c r="H6" s="64">
        <v>44804</v>
      </c>
      <c r="I6" s="65">
        <v>7042303</v>
      </c>
      <c r="J6" s="65">
        <v>7042303</v>
      </c>
      <c r="K6" s="1" t="s">
        <v>82</v>
      </c>
      <c r="L6" s="1" t="s">
        <v>83</v>
      </c>
      <c r="M6" s="1" t="s">
        <v>84</v>
      </c>
      <c r="N6" s="65">
        <v>7042303</v>
      </c>
      <c r="O6" s="1" t="s">
        <v>96</v>
      </c>
      <c r="P6" s="65" t="s">
        <v>86</v>
      </c>
      <c r="Q6" s="65">
        <v>7042303</v>
      </c>
      <c r="R6" s="65">
        <v>0</v>
      </c>
      <c r="S6" s="65">
        <v>0</v>
      </c>
      <c r="T6" s="65">
        <v>0</v>
      </c>
      <c r="U6" s="65">
        <v>0</v>
      </c>
      <c r="V6" s="65">
        <v>0</v>
      </c>
      <c r="W6" s="1"/>
      <c r="X6" s="65">
        <v>7042303</v>
      </c>
      <c r="Y6" s="1" t="s">
        <v>97</v>
      </c>
      <c r="Z6" s="65">
        <v>7042303</v>
      </c>
      <c r="AA6" s="65">
        <v>0</v>
      </c>
      <c r="AB6" s="65">
        <v>0</v>
      </c>
      <c r="AC6" s="1"/>
      <c r="AD6" s="1"/>
      <c r="AE6" s="64">
        <v>44819</v>
      </c>
      <c r="AF6" s="1"/>
      <c r="AG6" s="1">
        <v>9</v>
      </c>
      <c r="AH6" s="1"/>
      <c r="AI6" s="1" t="s">
        <v>88</v>
      </c>
      <c r="AJ6" s="1">
        <v>1</v>
      </c>
      <c r="AK6" s="1">
        <v>21001231</v>
      </c>
      <c r="AL6" s="1">
        <v>20220915</v>
      </c>
      <c r="AM6" s="65">
        <v>7042303</v>
      </c>
      <c r="AN6" s="65">
        <v>0</v>
      </c>
      <c r="AO6" s="64">
        <v>44957</v>
      </c>
    </row>
    <row r="7" spans="1:41" x14ac:dyDescent="0.25">
      <c r="A7" s="1">
        <v>900412444</v>
      </c>
      <c r="B7" s="1" t="s">
        <v>11</v>
      </c>
      <c r="C7" s="1" t="s">
        <v>12</v>
      </c>
      <c r="D7" s="1">
        <v>17808</v>
      </c>
      <c r="E7" s="1" t="s">
        <v>98</v>
      </c>
      <c r="F7" s="1" t="s">
        <v>12</v>
      </c>
      <c r="G7" s="1">
        <v>17808</v>
      </c>
      <c r="H7" s="64">
        <v>44845</v>
      </c>
      <c r="I7" s="65">
        <v>1258225</v>
      </c>
      <c r="J7" s="65">
        <v>1258225</v>
      </c>
      <c r="K7" s="1" t="s">
        <v>82</v>
      </c>
      <c r="L7" s="1" t="s">
        <v>83</v>
      </c>
      <c r="M7" s="1" t="s">
        <v>84</v>
      </c>
      <c r="N7" s="65">
        <v>1258225</v>
      </c>
      <c r="O7" s="1" t="s">
        <v>99</v>
      </c>
      <c r="P7" s="65" t="s">
        <v>86</v>
      </c>
      <c r="Q7" s="65">
        <v>1258225</v>
      </c>
      <c r="R7" s="65">
        <v>0</v>
      </c>
      <c r="S7" s="65">
        <v>0</v>
      </c>
      <c r="T7" s="65">
        <v>0</v>
      </c>
      <c r="U7" s="65">
        <v>0</v>
      </c>
      <c r="V7" s="65">
        <v>0</v>
      </c>
      <c r="W7" s="1"/>
      <c r="X7" s="65">
        <v>1258225</v>
      </c>
      <c r="Y7" s="1" t="s">
        <v>100</v>
      </c>
      <c r="Z7" s="65">
        <v>1258225</v>
      </c>
      <c r="AA7" s="65">
        <v>0</v>
      </c>
      <c r="AB7" s="65">
        <v>0</v>
      </c>
      <c r="AC7" s="1"/>
      <c r="AD7" s="1"/>
      <c r="AE7" s="64">
        <v>44869</v>
      </c>
      <c r="AF7" s="1"/>
      <c r="AG7" s="1">
        <v>9</v>
      </c>
      <c r="AH7" s="1"/>
      <c r="AI7" s="1" t="s">
        <v>88</v>
      </c>
      <c r="AJ7" s="1">
        <v>1</v>
      </c>
      <c r="AK7" s="1">
        <v>21001231</v>
      </c>
      <c r="AL7" s="1">
        <v>20221104</v>
      </c>
      <c r="AM7" s="65">
        <v>1258225</v>
      </c>
      <c r="AN7" s="65">
        <v>0</v>
      </c>
      <c r="AO7" s="64">
        <v>44957</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4"/>
  <sheetViews>
    <sheetView showGridLines="0" workbookViewId="0">
      <selection activeCell="D5" sqref="D5"/>
    </sheetView>
  </sheetViews>
  <sheetFormatPr baseColWidth="10" defaultRowHeight="15" x14ac:dyDescent="0.25"/>
  <cols>
    <col min="1" max="1" width="1.42578125" customWidth="1"/>
    <col min="2" max="2" width="18.7109375" bestFit="1" customWidth="1"/>
    <col min="3" max="3" width="12.7109375" style="69" bestFit="1" customWidth="1"/>
    <col min="4" max="4" width="15" style="66" bestFit="1" customWidth="1"/>
  </cols>
  <sheetData>
    <row r="2" spans="2:4" x14ac:dyDescent="0.25">
      <c r="B2" s="72" t="s">
        <v>102</v>
      </c>
      <c r="C2" s="74" t="s">
        <v>103</v>
      </c>
      <c r="D2" s="73" t="s">
        <v>104</v>
      </c>
    </row>
    <row r="3" spans="2:4" x14ac:dyDescent="0.25">
      <c r="B3" s="70" t="s">
        <v>83</v>
      </c>
      <c r="C3" s="75">
        <v>5</v>
      </c>
      <c r="D3" s="71">
        <v>43637433</v>
      </c>
    </row>
    <row r="4" spans="2:4" x14ac:dyDescent="0.25">
      <c r="B4" s="72" t="s">
        <v>101</v>
      </c>
      <c r="C4" s="76">
        <v>5</v>
      </c>
      <c r="D4" s="73">
        <v>43637433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1"/>
  <sheetViews>
    <sheetView showGridLines="0" tabSelected="1" topLeftCell="A10" zoomScale="90" zoomScaleNormal="90" zoomScaleSheetLayoutView="100" workbookViewId="0">
      <selection activeCell="N26" sqref="N26"/>
    </sheetView>
  </sheetViews>
  <sheetFormatPr baseColWidth="10" defaultRowHeight="12.75" x14ac:dyDescent="0.2"/>
  <cols>
    <col min="1" max="1" width="1" style="16" customWidth="1"/>
    <col min="2" max="2" width="11.42578125" style="16"/>
    <col min="3" max="3" width="17.5703125" style="16" customWidth="1"/>
    <col min="4" max="4" width="11.5703125" style="16" customWidth="1"/>
    <col min="5" max="8" width="11.42578125" style="16"/>
    <col min="9" max="9" width="22.5703125" style="16" customWidth="1"/>
    <col min="10" max="10" width="14" style="16" customWidth="1"/>
    <col min="11" max="11" width="1.7109375" style="16" customWidth="1"/>
    <col min="12" max="225" width="11.42578125" style="16"/>
    <col min="226" max="226" width="4.42578125" style="16" customWidth="1"/>
    <col min="227" max="227" width="11.42578125" style="16"/>
    <col min="228" max="228" width="17.5703125" style="16" customWidth="1"/>
    <col min="229" max="229" width="11.5703125" style="16" customWidth="1"/>
    <col min="230" max="233" width="11.42578125" style="16"/>
    <col min="234" max="234" width="22.5703125" style="16" customWidth="1"/>
    <col min="235" max="235" width="14" style="16" customWidth="1"/>
    <col min="236" max="236" width="1.7109375" style="16" customWidth="1"/>
    <col min="237" max="481" width="11.42578125" style="16"/>
    <col min="482" max="482" width="4.42578125" style="16" customWidth="1"/>
    <col min="483" max="483" width="11.42578125" style="16"/>
    <col min="484" max="484" width="17.5703125" style="16" customWidth="1"/>
    <col min="485" max="485" width="11.5703125" style="16" customWidth="1"/>
    <col min="486" max="489" width="11.42578125" style="16"/>
    <col min="490" max="490" width="22.5703125" style="16" customWidth="1"/>
    <col min="491" max="491" width="14" style="16" customWidth="1"/>
    <col min="492" max="492" width="1.7109375" style="16" customWidth="1"/>
    <col min="493" max="737" width="11.42578125" style="16"/>
    <col min="738" max="738" width="4.42578125" style="16" customWidth="1"/>
    <col min="739" max="739" width="11.42578125" style="16"/>
    <col min="740" max="740" width="17.5703125" style="16" customWidth="1"/>
    <col min="741" max="741" width="11.5703125" style="16" customWidth="1"/>
    <col min="742" max="745" width="11.42578125" style="16"/>
    <col min="746" max="746" width="22.5703125" style="16" customWidth="1"/>
    <col min="747" max="747" width="14" style="16" customWidth="1"/>
    <col min="748" max="748" width="1.7109375" style="16" customWidth="1"/>
    <col min="749" max="993" width="11.42578125" style="16"/>
    <col min="994" max="994" width="4.42578125" style="16" customWidth="1"/>
    <col min="995" max="995" width="11.42578125" style="16"/>
    <col min="996" max="996" width="17.5703125" style="16" customWidth="1"/>
    <col min="997" max="997" width="11.5703125" style="16" customWidth="1"/>
    <col min="998" max="1001" width="11.42578125" style="16"/>
    <col min="1002" max="1002" width="22.5703125" style="16" customWidth="1"/>
    <col min="1003" max="1003" width="14" style="16" customWidth="1"/>
    <col min="1004" max="1004" width="1.7109375" style="16" customWidth="1"/>
    <col min="1005" max="1249" width="11.42578125" style="16"/>
    <col min="1250" max="1250" width="4.42578125" style="16" customWidth="1"/>
    <col min="1251" max="1251" width="11.42578125" style="16"/>
    <col min="1252" max="1252" width="17.5703125" style="16" customWidth="1"/>
    <col min="1253" max="1253" width="11.5703125" style="16" customWidth="1"/>
    <col min="1254" max="1257" width="11.42578125" style="16"/>
    <col min="1258" max="1258" width="22.5703125" style="16" customWidth="1"/>
    <col min="1259" max="1259" width="14" style="16" customWidth="1"/>
    <col min="1260" max="1260" width="1.7109375" style="16" customWidth="1"/>
    <col min="1261" max="1505" width="11.42578125" style="16"/>
    <col min="1506" max="1506" width="4.42578125" style="16" customWidth="1"/>
    <col min="1507" max="1507" width="11.42578125" style="16"/>
    <col min="1508" max="1508" width="17.5703125" style="16" customWidth="1"/>
    <col min="1509" max="1509" width="11.5703125" style="16" customWidth="1"/>
    <col min="1510" max="1513" width="11.42578125" style="16"/>
    <col min="1514" max="1514" width="22.5703125" style="16" customWidth="1"/>
    <col min="1515" max="1515" width="14" style="16" customWidth="1"/>
    <col min="1516" max="1516" width="1.7109375" style="16" customWidth="1"/>
    <col min="1517" max="1761" width="11.42578125" style="16"/>
    <col min="1762" max="1762" width="4.42578125" style="16" customWidth="1"/>
    <col min="1763" max="1763" width="11.42578125" style="16"/>
    <col min="1764" max="1764" width="17.5703125" style="16" customWidth="1"/>
    <col min="1765" max="1765" width="11.5703125" style="16" customWidth="1"/>
    <col min="1766" max="1769" width="11.42578125" style="16"/>
    <col min="1770" max="1770" width="22.5703125" style="16" customWidth="1"/>
    <col min="1771" max="1771" width="14" style="16" customWidth="1"/>
    <col min="1772" max="1772" width="1.7109375" style="16" customWidth="1"/>
    <col min="1773" max="2017" width="11.42578125" style="16"/>
    <col min="2018" max="2018" width="4.42578125" style="16" customWidth="1"/>
    <col min="2019" max="2019" width="11.42578125" style="16"/>
    <col min="2020" max="2020" width="17.5703125" style="16" customWidth="1"/>
    <col min="2021" max="2021" width="11.5703125" style="16" customWidth="1"/>
    <col min="2022" max="2025" width="11.42578125" style="16"/>
    <col min="2026" max="2026" width="22.5703125" style="16" customWidth="1"/>
    <col min="2027" max="2027" width="14" style="16" customWidth="1"/>
    <col min="2028" max="2028" width="1.7109375" style="16" customWidth="1"/>
    <col min="2029" max="2273" width="11.42578125" style="16"/>
    <col min="2274" max="2274" width="4.42578125" style="16" customWidth="1"/>
    <col min="2275" max="2275" width="11.42578125" style="16"/>
    <col min="2276" max="2276" width="17.5703125" style="16" customWidth="1"/>
    <col min="2277" max="2277" width="11.5703125" style="16" customWidth="1"/>
    <col min="2278" max="2281" width="11.42578125" style="16"/>
    <col min="2282" max="2282" width="22.5703125" style="16" customWidth="1"/>
    <col min="2283" max="2283" width="14" style="16" customWidth="1"/>
    <col min="2284" max="2284" width="1.7109375" style="16" customWidth="1"/>
    <col min="2285" max="2529" width="11.42578125" style="16"/>
    <col min="2530" max="2530" width="4.42578125" style="16" customWidth="1"/>
    <col min="2531" max="2531" width="11.42578125" style="16"/>
    <col min="2532" max="2532" width="17.5703125" style="16" customWidth="1"/>
    <col min="2533" max="2533" width="11.5703125" style="16" customWidth="1"/>
    <col min="2534" max="2537" width="11.42578125" style="16"/>
    <col min="2538" max="2538" width="22.5703125" style="16" customWidth="1"/>
    <col min="2539" max="2539" width="14" style="16" customWidth="1"/>
    <col min="2540" max="2540" width="1.7109375" style="16" customWidth="1"/>
    <col min="2541" max="2785" width="11.42578125" style="16"/>
    <col min="2786" max="2786" width="4.42578125" style="16" customWidth="1"/>
    <col min="2787" max="2787" width="11.42578125" style="16"/>
    <col min="2788" max="2788" width="17.5703125" style="16" customWidth="1"/>
    <col min="2789" max="2789" width="11.5703125" style="16" customWidth="1"/>
    <col min="2790" max="2793" width="11.42578125" style="16"/>
    <col min="2794" max="2794" width="22.5703125" style="16" customWidth="1"/>
    <col min="2795" max="2795" width="14" style="16" customWidth="1"/>
    <col min="2796" max="2796" width="1.7109375" style="16" customWidth="1"/>
    <col min="2797" max="3041" width="11.42578125" style="16"/>
    <col min="3042" max="3042" width="4.42578125" style="16" customWidth="1"/>
    <col min="3043" max="3043" width="11.42578125" style="16"/>
    <col min="3044" max="3044" width="17.5703125" style="16" customWidth="1"/>
    <col min="3045" max="3045" width="11.5703125" style="16" customWidth="1"/>
    <col min="3046" max="3049" width="11.42578125" style="16"/>
    <col min="3050" max="3050" width="22.5703125" style="16" customWidth="1"/>
    <col min="3051" max="3051" width="14" style="16" customWidth="1"/>
    <col min="3052" max="3052" width="1.7109375" style="16" customWidth="1"/>
    <col min="3053" max="3297" width="11.42578125" style="16"/>
    <col min="3298" max="3298" width="4.42578125" style="16" customWidth="1"/>
    <col min="3299" max="3299" width="11.42578125" style="16"/>
    <col min="3300" max="3300" width="17.5703125" style="16" customWidth="1"/>
    <col min="3301" max="3301" width="11.5703125" style="16" customWidth="1"/>
    <col min="3302" max="3305" width="11.42578125" style="16"/>
    <col min="3306" max="3306" width="22.5703125" style="16" customWidth="1"/>
    <col min="3307" max="3307" width="14" style="16" customWidth="1"/>
    <col min="3308" max="3308" width="1.7109375" style="16" customWidth="1"/>
    <col min="3309" max="3553" width="11.42578125" style="16"/>
    <col min="3554" max="3554" width="4.42578125" style="16" customWidth="1"/>
    <col min="3555" max="3555" width="11.42578125" style="16"/>
    <col min="3556" max="3556" width="17.5703125" style="16" customWidth="1"/>
    <col min="3557" max="3557" width="11.5703125" style="16" customWidth="1"/>
    <col min="3558" max="3561" width="11.42578125" style="16"/>
    <col min="3562" max="3562" width="22.5703125" style="16" customWidth="1"/>
    <col min="3563" max="3563" width="14" style="16" customWidth="1"/>
    <col min="3564" max="3564" width="1.7109375" style="16" customWidth="1"/>
    <col min="3565" max="3809" width="11.42578125" style="16"/>
    <col min="3810" max="3810" width="4.42578125" style="16" customWidth="1"/>
    <col min="3811" max="3811" width="11.42578125" style="16"/>
    <col min="3812" max="3812" width="17.5703125" style="16" customWidth="1"/>
    <col min="3813" max="3813" width="11.5703125" style="16" customWidth="1"/>
    <col min="3814" max="3817" width="11.42578125" style="16"/>
    <col min="3818" max="3818" width="22.5703125" style="16" customWidth="1"/>
    <col min="3819" max="3819" width="14" style="16" customWidth="1"/>
    <col min="3820" max="3820" width="1.7109375" style="16" customWidth="1"/>
    <col min="3821" max="4065" width="11.42578125" style="16"/>
    <col min="4066" max="4066" width="4.42578125" style="16" customWidth="1"/>
    <col min="4067" max="4067" width="11.42578125" style="16"/>
    <col min="4068" max="4068" width="17.5703125" style="16" customWidth="1"/>
    <col min="4069" max="4069" width="11.5703125" style="16" customWidth="1"/>
    <col min="4070" max="4073" width="11.42578125" style="16"/>
    <col min="4074" max="4074" width="22.5703125" style="16" customWidth="1"/>
    <col min="4075" max="4075" width="14" style="16" customWidth="1"/>
    <col min="4076" max="4076" width="1.7109375" style="16" customWidth="1"/>
    <col min="4077" max="4321" width="11.42578125" style="16"/>
    <col min="4322" max="4322" width="4.42578125" style="16" customWidth="1"/>
    <col min="4323" max="4323" width="11.42578125" style="16"/>
    <col min="4324" max="4324" width="17.5703125" style="16" customWidth="1"/>
    <col min="4325" max="4325" width="11.5703125" style="16" customWidth="1"/>
    <col min="4326" max="4329" width="11.42578125" style="16"/>
    <col min="4330" max="4330" width="22.5703125" style="16" customWidth="1"/>
    <col min="4331" max="4331" width="14" style="16" customWidth="1"/>
    <col min="4332" max="4332" width="1.7109375" style="16" customWidth="1"/>
    <col min="4333" max="4577" width="11.42578125" style="16"/>
    <col min="4578" max="4578" width="4.42578125" style="16" customWidth="1"/>
    <col min="4579" max="4579" width="11.42578125" style="16"/>
    <col min="4580" max="4580" width="17.5703125" style="16" customWidth="1"/>
    <col min="4581" max="4581" width="11.5703125" style="16" customWidth="1"/>
    <col min="4582" max="4585" width="11.42578125" style="16"/>
    <col min="4586" max="4586" width="22.5703125" style="16" customWidth="1"/>
    <col min="4587" max="4587" width="14" style="16" customWidth="1"/>
    <col min="4588" max="4588" width="1.7109375" style="16" customWidth="1"/>
    <col min="4589" max="4833" width="11.42578125" style="16"/>
    <col min="4834" max="4834" width="4.42578125" style="16" customWidth="1"/>
    <col min="4835" max="4835" width="11.42578125" style="16"/>
    <col min="4836" max="4836" width="17.5703125" style="16" customWidth="1"/>
    <col min="4837" max="4837" width="11.5703125" style="16" customWidth="1"/>
    <col min="4838" max="4841" width="11.42578125" style="16"/>
    <col min="4842" max="4842" width="22.5703125" style="16" customWidth="1"/>
    <col min="4843" max="4843" width="14" style="16" customWidth="1"/>
    <col min="4844" max="4844" width="1.7109375" style="16" customWidth="1"/>
    <col min="4845" max="5089" width="11.42578125" style="16"/>
    <col min="5090" max="5090" width="4.42578125" style="16" customWidth="1"/>
    <col min="5091" max="5091" width="11.42578125" style="16"/>
    <col min="5092" max="5092" width="17.5703125" style="16" customWidth="1"/>
    <col min="5093" max="5093" width="11.5703125" style="16" customWidth="1"/>
    <col min="5094" max="5097" width="11.42578125" style="16"/>
    <col min="5098" max="5098" width="22.5703125" style="16" customWidth="1"/>
    <col min="5099" max="5099" width="14" style="16" customWidth="1"/>
    <col min="5100" max="5100" width="1.7109375" style="16" customWidth="1"/>
    <col min="5101" max="5345" width="11.42578125" style="16"/>
    <col min="5346" max="5346" width="4.42578125" style="16" customWidth="1"/>
    <col min="5347" max="5347" width="11.42578125" style="16"/>
    <col min="5348" max="5348" width="17.5703125" style="16" customWidth="1"/>
    <col min="5349" max="5349" width="11.5703125" style="16" customWidth="1"/>
    <col min="5350" max="5353" width="11.42578125" style="16"/>
    <col min="5354" max="5354" width="22.5703125" style="16" customWidth="1"/>
    <col min="5355" max="5355" width="14" style="16" customWidth="1"/>
    <col min="5356" max="5356" width="1.7109375" style="16" customWidth="1"/>
    <col min="5357" max="5601" width="11.42578125" style="16"/>
    <col min="5602" max="5602" width="4.42578125" style="16" customWidth="1"/>
    <col min="5603" max="5603" width="11.42578125" style="16"/>
    <col min="5604" max="5604" width="17.5703125" style="16" customWidth="1"/>
    <col min="5605" max="5605" width="11.5703125" style="16" customWidth="1"/>
    <col min="5606" max="5609" width="11.42578125" style="16"/>
    <col min="5610" max="5610" width="22.5703125" style="16" customWidth="1"/>
    <col min="5611" max="5611" width="14" style="16" customWidth="1"/>
    <col min="5612" max="5612" width="1.7109375" style="16" customWidth="1"/>
    <col min="5613" max="5857" width="11.42578125" style="16"/>
    <col min="5858" max="5858" width="4.42578125" style="16" customWidth="1"/>
    <col min="5859" max="5859" width="11.42578125" style="16"/>
    <col min="5860" max="5860" width="17.5703125" style="16" customWidth="1"/>
    <col min="5861" max="5861" width="11.5703125" style="16" customWidth="1"/>
    <col min="5862" max="5865" width="11.42578125" style="16"/>
    <col min="5866" max="5866" width="22.5703125" style="16" customWidth="1"/>
    <col min="5867" max="5867" width="14" style="16" customWidth="1"/>
    <col min="5868" max="5868" width="1.7109375" style="16" customWidth="1"/>
    <col min="5869" max="6113" width="11.42578125" style="16"/>
    <col min="6114" max="6114" width="4.42578125" style="16" customWidth="1"/>
    <col min="6115" max="6115" width="11.42578125" style="16"/>
    <col min="6116" max="6116" width="17.5703125" style="16" customWidth="1"/>
    <col min="6117" max="6117" width="11.5703125" style="16" customWidth="1"/>
    <col min="6118" max="6121" width="11.42578125" style="16"/>
    <col min="6122" max="6122" width="22.5703125" style="16" customWidth="1"/>
    <col min="6123" max="6123" width="14" style="16" customWidth="1"/>
    <col min="6124" max="6124" width="1.7109375" style="16" customWidth="1"/>
    <col min="6125" max="6369" width="11.42578125" style="16"/>
    <col min="6370" max="6370" width="4.42578125" style="16" customWidth="1"/>
    <col min="6371" max="6371" width="11.42578125" style="16"/>
    <col min="6372" max="6372" width="17.5703125" style="16" customWidth="1"/>
    <col min="6373" max="6373" width="11.5703125" style="16" customWidth="1"/>
    <col min="6374" max="6377" width="11.42578125" style="16"/>
    <col min="6378" max="6378" width="22.5703125" style="16" customWidth="1"/>
    <col min="6379" max="6379" width="14" style="16" customWidth="1"/>
    <col min="6380" max="6380" width="1.7109375" style="16" customWidth="1"/>
    <col min="6381" max="6625" width="11.42578125" style="16"/>
    <col min="6626" max="6626" width="4.42578125" style="16" customWidth="1"/>
    <col min="6627" max="6627" width="11.42578125" style="16"/>
    <col min="6628" max="6628" width="17.5703125" style="16" customWidth="1"/>
    <col min="6629" max="6629" width="11.5703125" style="16" customWidth="1"/>
    <col min="6630" max="6633" width="11.42578125" style="16"/>
    <col min="6634" max="6634" width="22.5703125" style="16" customWidth="1"/>
    <col min="6635" max="6635" width="14" style="16" customWidth="1"/>
    <col min="6636" max="6636" width="1.7109375" style="16" customWidth="1"/>
    <col min="6637" max="6881" width="11.42578125" style="16"/>
    <col min="6882" max="6882" width="4.42578125" style="16" customWidth="1"/>
    <col min="6883" max="6883" width="11.42578125" style="16"/>
    <col min="6884" max="6884" width="17.5703125" style="16" customWidth="1"/>
    <col min="6885" max="6885" width="11.5703125" style="16" customWidth="1"/>
    <col min="6886" max="6889" width="11.42578125" style="16"/>
    <col min="6890" max="6890" width="22.5703125" style="16" customWidth="1"/>
    <col min="6891" max="6891" width="14" style="16" customWidth="1"/>
    <col min="6892" max="6892" width="1.7109375" style="16" customWidth="1"/>
    <col min="6893" max="7137" width="11.42578125" style="16"/>
    <col min="7138" max="7138" width="4.42578125" style="16" customWidth="1"/>
    <col min="7139" max="7139" width="11.42578125" style="16"/>
    <col min="7140" max="7140" width="17.5703125" style="16" customWidth="1"/>
    <col min="7141" max="7141" width="11.5703125" style="16" customWidth="1"/>
    <col min="7142" max="7145" width="11.42578125" style="16"/>
    <col min="7146" max="7146" width="22.5703125" style="16" customWidth="1"/>
    <col min="7147" max="7147" width="14" style="16" customWidth="1"/>
    <col min="7148" max="7148" width="1.7109375" style="16" customWidth="1"/>
    <col min="7149" max="7393" width="11.42578125" style="16"/>
    <col min="7394" max="7394" width="4.42578125" style="16" customWidth="1"/>
    <col min="7395" max="7395" width="11.42578125" style="16"/>
    <col min="7396" max="7396" width="17.5703125" style="16" customWidth="1"/>
    <col min="7397" max="7397" width="11.5703125" style="16" customWidth="1"/>
    <col min="7398" max="7401" width="11.42578125" style="16"/>
    <col min="7402" max="7402" width="22.5703125" style="16" customWidth="1"/>
    <col min="7403" max="7403" width="14" style="16" customWidth="1"/>
    <col min="7404" max="7404" width="1.7109375" style="16" customWidth="1"/>
    <col min="7405" max="7649" width="11.42578125" style="16"/>
    <col min="7650" max="7650" width="4.42578125" style="16" customWidth="1"/>
    <col min="7651" max="7651" width="11.42578125" style="16"/>
    <col min="7652" max="7652" width="17.5703125" style="16" customWidth="1"/>
    <col min="7653" max="7653" width="11.5703125" style="16" customWidth="1"/>
    <col min="7654" max="7657" width="11.42578125" style="16"/>
    <col min="7658" max="7658" width="22.5703125" style="16" customWidth="1"/>
    <col min="7659" max="7659" width="14" style="16" customWidth="1"/>
    <col min="7660" max="7660" width="1.7109375" style="16" customWidth="1"/>
    <col min="7661" max="7905" width="11.42578125" style="16"/>
    <col min="7906" max="7906" width="4.42578125" style="16" customWidth="1"/>
    <col min="7907" max="7907" width="11.42578125" style="16"/>
    <col min="7908" max="7908" width="17.5703125" style="16" customWidth="1"/>
    <col min="7909" max="7909" width="11.5703125" style="16" customWidth="1"/>
    <col min="7910" max="7913" width="11.42578125" style="16"/>
    <col min="7914" max="7914" width="22.5703125" style="16" customWidth="1"/>
    <col min="7915" max="7915" width="14" style="16" customWidth="1"/>
    <col min="7916" max="7916" width="1.7109375" style="16" customWidth="1"/>
    <col min="7917" max="8161" width="11.42578125" style="16"/>
    <col min="8162" max="8162" width="4.42578125" style="16" customWidth="1"/>
    <col min="8163" max="8163" width="11.42578125" style="16"/>
    <col min="8164" max="8164" width="17.5703125" style="16" customWidth="1"/>
    <col min="8165" max="8165" width="11.5703125" style="16" customWidth="1"/>
    <col min="8166" max="8169" width="11.42578125" style="16"/>
    <col min="8170" max="8170" width="22.5703125" style="16" customWidth="1"/>
    <col min="8171" max="8171" width="14" style="16" customWidth="1"/>
    <col min="8172" max="8172" width="1.7109375" style="16" customWidth="1"/>
    <col min="8173" max="8417" width="11.42578125" style="16"/>
    <col min="8418" max="8418" width="4.42578125" style="16" customWidth="1"/>
    <col min="8419" max="8419" width="11.42578125" style="16"/>
    <col min="8420" max="8420" width="17.5703125" style="16" customWidth="1"/>
    <col min="8421" max="8421" width="11.5703125" style="16" customWidth="1"/>
    <col min="8422" max="8425" width="11.42578125" style="16"/>
    <col min="8426" max="8426" width="22.5703125" style="16" customWidth="1"/>
    <col min="8427" max="8427" width="14" style="16" customWidth="1"/>
    <col min="8428" max="8428" width="1.7109375" style="16" customWidth="1"/>
    <col min="8429" max="8673" width="11.42578125" style="16"/>
    <col min="8674" max="8674" width="4.42578125" style="16" customWidth="1"/>
    <col min="8675" max="8675" width="11.42578125" style="16"/>
    <col min="8676" max="8676" width="17.5703125" style="16" customWidth="1"/>
    <col min="8677" max="8677" width="11.5703125" style="16" customWidth="1"/>
    <col min="8678" max="8681" width="11.42578125" style="16"/>
    <col min="8682" max="8682" width="22.5703125" style="16" customWidth="1"/>
    <col min="8683" max="8683" width="14" style="16" customWidth="1"/>
    <col min="8684" max="8684" width="1.7109375" style="16" customWidth="1"/>
    <col min="8685" max="8929" width="11.42578125" style="16"/>
    <col min="8930" max="8930" width="4.42578125" style="16" customWidth="1"/>
    <col min="8931" max="8931" width="11.42578125" style="16"/>
    <col min="8932" max="8932" width="17.5703125" style="16" customWidth="1"/>
    <col min="8933" max="8933" width="11.5703125" style="16" customWidth="1"/>
    <col min="8934" max="8937" width="11.42578125" style="16"/>
    <col min="8938" max="8938" width="22.5703125" style="16" customWidth="1"/>
    <col min="8939" max="8939" width="14" style="16" customWidth="1"/>
    <col min="8940" max="8940" width="1.7109375" style="16" customWidth="1"/>
    <col min="8941" max="9185" width="11.42578125" style="16"/>
    <col min="9186" max="9186" width="4.42578125" style="16" customWidth="1"/>
    <col min="9187" max="9187" width="11.42578125" style="16"/>
    <col min="9188" max="9188" width="17.5703125" style="16" customWidth="1"/>
    <col min="9189" max="9189" width="11.5703125" style="16" customWidth="1"/>
    <col min="9190" max="9193" width="11.42578125" style="16"/>
    <col min="9194" max="9194" width="22.5703125" style="16" customWidth="1"/>
    <col min="9195" max="9195" width="14" style="16" customWidth="1"/>
    <col min="9196" max="9196" width="1.7109375" style="16" customWidth="1"/>
    <col min="9197" max="9441" width="11.42578125" style="16"/>
    <col min="9442" max="9442" width="4.42578125" style="16" customWidth="1"/>
    <col min="9443" max="9443" width="11.42578125" style="16"/>
    <col min="9444" max="9444" width="17.5703125" style="16" customWidth="1"/>
    <col min="9445" max="9445" width="11.5703125" style="16" customWidth="1"/>
    <col min="9446" max="9449" width="11.42578125" style="16"/>
    <col min="9450" max="9450" width="22.5703125" style="16" customWidth="1"/>
    <col min="9451" max="9451" width="14" style="16" customWidth="1"/>
    <col min="9452" max="9452" width="1.7109375" style="16" customWidth="1"/>
    <col min="9453" max="9697" width="11.42578125" style="16"/>
    <col min="9698" max="9698" width="4.42578125" style="16" customWidth="1"/>
    <col min="9699" max="9699" width="11.42578125" style="16"/>
    <col min="9700" max="9700" width="17.5703125" style="16" customWidth="1"/>
    <col min="9701" max="9701" width="11.5703125" style="16" customWidth="1"/>
    <col min="9702" max="9705" width="11.42578125" style="16"/>
    <col min="9706" max="9706" width="22.5703125" style="16" customWidth="1"/>
    <col min="9707" max="9707" width="14" style="16" customWidth="1"/>
    <col min="9708" max="9708" width="1.7109375" style="16" customWidth="1"/>
    <col min="9709" max="9953" width="11.42578125" style="16"/>
    <col min="9954" max="9954" width="4.42578125" style="16" customWidth="1"/>
    <col min="9955" max="9955" width="11.42578125" style="16"/>
    <col min="9956" max="9956" width="17.5703125" style="16" customWidth="1"/>
    <col min="9957" max="9957" width="11.5703125" style="16" customWidth="1"/>
    <col min="9958" max="9961" width="11.42578125" style="16"/>
    <col min="9962" max="9962" width="22.5703125" style="16" customWidth="1"/>
    <col min="9963" max="9963" width="14" style="16" customWidth="1"/>
    <col min="9964" max="9964" width="1.7109375" style="16" customWidth="1"/>
    <col min="9965" max="10209" width="11.42578125" style="16"/>
    <col min="10210" max="10210" width="4.42578125" style="16" customWidth="1"/>
    <col min="10211" max="10211" width="11.42578125" style="16"/>
    <col min="10212" max="10212" width="17.5703125" style="16" customWidth="1"/>
    <col min="10213" max="10213" width="11.5703125" style="16" customWidth="1"/>
    <col min="10214" max="10217" width="11.42578125" style="16"/>
    <col min="10218" max="10218" width="22.5703125" style="16" customWidth="1"/>
    <col min="10219" max="10219" width="14" style="16" customWidth="1"/>
    <col min="10220" max="10220" width="1.7109375" style="16" customWidth="1"/>
    <col min="10221" max="10465" width="11.42578125" style="16"/>
    <col min="10466" max="10466" width="4.42578125" style="16" customWidth="1"/>
    <col min="10467" max="10467" width="11.42578125" style="16"/>
    <col min="10468" max="10468" width="17.5703125" style="16" customWidth="1"/>
    <col min="10469" max="10469" width="11.5703125" style="16" customWidth="1"/>
    <col min="10470" max="10473" width="11.42578125" style="16"/>
    <col min="10474" max="10474" width="22.5703125" style="16" customWidth="1"/>
    <col min="10475" max="10475" width="14" style="16" customWidth="1"/>
    <col min="10476" max="10476" width="1.7109375" style="16" customWidth="1"/>
    <col min="10477" max="10721" width="11.42578125" style="16"/>
    <col min="10722" max="10722" width="4.42578125" style="16" customWidth="1"/>
    <col min="10723" max="10723" width="11.42578125" style="16"/>
    <col min="10724" max="10724" width="17.5703125" style="16" customWidth="1"/>
    <col min="10725" max="10725" width="11.5703125" style="16" customWidth="1"/>
    <col min="10726" max="10729" width="11.42578125" style="16"/>
    <col min="10730" max="10730" width="22.5703125" style="16" customWidth="1"/>
    <col min="10731" max="10731" width="14" style="16" customWidth="1"/>
    <col min="10732" max="10732" width="1.7109375" style="16" customWidth="1"/>
    <col min="10733" max="10977" width="11.42578125" style="16"/>
    <col min="10978" max="10978" width="4.42578125" style="16" customWidth="1"/>
    <col min="10979" max="10979" width="11.42578125" style="16"/>
    <col min="10980" max="10980" width="17.5703125" style="16" customWidth="1"/>
    <col min="10981" max="10981" width="11.5703125" style="16" customWidth="1"/>
    <col min="10982" max="10985" width="11.42578125" style="16"/>
    <col min="10986" max="10986" width="22.5703125" style="16" customWidth="1"/>
    <col min="10987" max="10987" width="14" style="16" customWidth="1"/>
    <col min="10988" max="10988" width="1.7109375" style="16" customWidth="1"/>
    <col min="10989" max="11233" width="11.42578125" style="16"/>
    <col min="11234" max="11234" width="4.42578125" style="16" customWidth="1"/>
    <col min="11235" max="11235" width="11.42578125" style="16"/>
    <col min="11236" max="11236" width="17.5703125" style="16" customWidth="1"/>
    <col min="11237" max="11237" width="11.5703125" style="16" customWidth="1"/>
    <col min="11238" max="11241" width="11.42578125" style="16"/>
    <col min="11242" max="11242" width="22.5703125" style="16" customWidth="1"/>
    <col min="11243" max="11243" width="14" style="16" customWidth="1"/>
    <col min="11244" max="11244" width="1.7109375" style="16" customWidth="1"/>
    <col min="11245" max="11489" width="11.42578125" style="16"/>
    <col min="11490" max="11490" width="4.42578125" style="16" customWidth="1"/>
    <col min="11491" max="11491" width="11.42578125" style="16"/>
    <col min="11492" max="11492" width="17.5703125" style="16" customWidth="1"/>
    <col min="11493" max="11493" width="11.5703125" style="16" customWidth="1"/>
    <col min="11494" max="11497" width="11.42578125" style="16"/>
    <col min="11498" max="11498" width="22.5703125" style="16" customWidth="1"/>
    <col min="11499" max="11499" width="14" style="16" customWidth="1"/>
    <col min="11500" max="11500" width="1.7109375" style="16" customWidth="1"/>
    <col min="11501" max="11745" width="11.42578125" style="16"/>
    <col min="11746" max="11746" width="4.42578125" style="16" customWidth="1"/>
    <col min="11747" max="11747" width="11.42578125" style="16"/>
    <col min="11748" max="11748" width="17.5703125" style="16" customWidth="1"/>
    <col min="11749" max="11749" width="11.5703125" style="16" customWidth="1"/>
    <col min="11750" max="11753" width="11.42578125" style="16"/>
    <col min="11754" max="11754" width="22.5703125" style="16" customWidth="1"/>
    <col min="11755" max="11755" width="14" style="16" customWidth="1"/>
    <col min="11756" max="11756" width="1.7109375" style="16" customWidth="1"/>
    <col min="11757" max="12001" width="11.42578125" style="16"/>
    <col min="12002" max="12002" width="4.42578125" style="16" customWidth="1"/>
    <col min="12003" max="12003" width="11.42578125" style="16"/>
    <col min="12004" max="12004" width="17.5703125" style="16" customWidth="1"/>
    <col min="12005" max="12005" width="11.5703125" style="16" customWidth="1"/>
    <col min="12006" max="12009" width="11.42578125" style="16"/>
    <col min="12010" max="12010" width="22.5703125" style="16" customWidth="1"/>
    <col min="12011" max="12011" width="14" style="16" customWidth="1"/>
    <col min="12012" max="12012" width="1.7109375" style="16" customWidth="1"/>
    <col min="12013" max="12257" width="11.42578125" style="16"/>
    <col min="12258" max="12258" width="4.42578125" style="16" customWidth="1"/>
    <col min="12259" max="12259" width="11.42578125" style="16"/>
    <col min="12260" max="12260" width="17.5703125" style="16" customWidth="1"/>
    <col min="12261" max="12261" width="11.5703125" style="16" customWidth="1"/>
    <col min="12262" max="12265" width="11.42578125" style="16"/>
    <col min="12266" max="12266" width="22.5703125" style="16" customWidth="1"/>
    <col min="12267" max="12267" width="14" style="16" customWidth="1"/>
    <col min="12268" max="12268" width="1.7109375" style="16" customWidth="1"/>
    <col min="12269" max="12513" width="11.42578125" style="16"/>
    <col min="12514" max="12514" width="4.42578125" style="16" customWidth="1"/>
    <col min="12515" max="12515" width="11.42578125" style="16"/>
    <col min="12516" max="12516" width="17.5703125" style="16" customWidth="1"/>
    <col min="12517" max="12517" width="11.5703125" style="16" customWidth="1"/>
    <col min="12518" max="12521" width="11.42578125" style="16"/>
    <col min="12522" max="12522" width="22.5703125" style="16" customWidth="1"/>
    <col min="12523" max="12523" width="14" style="16" customWidth="1"/>
    <col min="12524" max="12524" width="1.7109375" style="16" customWidth="1"/>
    <col min="12525" max="12769" width="11.42578125" style="16"/>
    <col min="12770" max="12770" width="4.42578125" style="16" customWidth="1"/>
    <col min="12771" max="12771" width="11.42578125" style="16"/>
    <col min="12772" max="12772" width="17.5703125" style="16" customWidth="1"/>
    <col min="12773" max="12773" width="11.5703125" style="16" customWidth="1"/>
    <col min="12774" max="12777" width="11.42578125" style="16"/>
    <col min="12778" max="12778" width="22.5703125" style="16" customWidth="1"/>
    <col min="12779" max="12779" width="14" style="16" customWidth="1"/>
    <col min="12780" max="12780" width="1.7109375" style="16" customWidth="1"/>
    <col min="12781" max="13025" width="11.42578125" style="16"/>
    <col min="13026" max="13026" width="4.42578125" style="16" customWidth="1"/>
    <col min="13027" max="13027" width="11.42578125" style="16"/>
    <col min="13028" max="13028" width="17.5703125" style="16" customWidth="1"/>
    <col min="13029" max="13029" width="11.5703125" style="16" customWidth="1"/>
    <col min="13030" max="13033" width="11.42578125" style="16"/>
    <col min="13034" max="13034" width="22.5703125" style="16" customWidth="1"/>
    <col min="13035" max="13035" width="14" style="16" customWidth="1"/>
    <col min="13036" max="13036" width="1.7109375" style="16" customWidth="1"/>
    <col min="13037" max="13281" width="11.42578125" style="16"/>
    <col min="13282" max="13282" width="4.42578125" style="16" customWidth="1"/>
    <col min="13283" max="13283" width="11.42578125" style="16"/>
    <col min="13284" max="13284" width="17.5703125" style="16" customWidth="1"/>
    <col min="13285" max="13285" width="11.5703125" style="16" customWidth="1"/>
    <col min="13286" max="13289" width="11.42578125" style="16"/>
    <col min="13290" max="13290" width="22.5703125" style="16" customWidth="1"/>
    <col min="13291" max="13291" width="14" style="16" customWidth="1"/>
    <col min="13292" max="13292" width="1.7109375" style="16" customWidth="1"/>
    <col min="13293" max="13537" width="11.42578125" style="16"/>
    <col min="13538" max="13538" width="4.42578125" style="16" customWidth="1"/>
    <col min="13539" max="13539" width="11.42578125" style="16"/>
    <col min="13540" max="13540" width="17.5703125" style="16" customWidth="1"/>
    <col min="13541" max="13541" width="11.5703125" style="16" customWidth="1"/>
    <col min="13542" max="13545" width="11.42578125" style="16"/>
    <col min="13546" max="13546" width="22.5703125" style="16" customWidth="1"/>
    <col min="13547" max="13547" width="14" style="16" customWidth="1"/>
    <col min="13548" max="13548" width="1.7109375" style="16" customWidth="1"/>
    <col min="13549" max="13793" width="11.42578125" style="16"/>
    <col min="13794" max="13794" width="4.42578125" style="16" customWidth="1"/>
    <col min="13795" max="13795" width="11.42578125" style="16"/>
    <col min="13796" max="13796" width="17.5703125" style="16" customWidth="1"/>
    <col min="13797" max="13797" width="11.5703125" style="16" customWidth="1"/>
    <col min="13798" max="13801" width="11.42578125" style="16"/>
    <col min="13802" max="13802" width="22.5703125" style="16" customWidth="1"/>
    <col min="13803" max="13803" width="14" style="16" customWidth="1"/>
    <col min="13804" max="13804" width="1.7109375" style="16" customWidth="1"/>
    <col min="13805" max="14049" width="11.42578125" style="16"/>
    <col min="14050" max="14050" width="4.42578125" style="16" customWidth="1"/>
    <col min="14051" max="14051" width="11.42578125" style="16"/>
    <col min="14052" max="14052" width="17.5703125" style="16" customWidth="1"/>
    <col min="14053" max="14053" width="11.5703125" style="16" customWidth="1"/>
    <col min="14054" max="14057" width="11.42578125" style="16"/>
    <col min="14058" max="14058" width="22.5703125" style="16" customWidth="1"/>
    <col min="14059" max="14059" width="14" style="16" customWidth="1"/>
    <col min="14060" max="14060" width="1.7109375" style="16" customWidth="1"/>
    <col min="14061" max="14305" width="11.42578125" style="16"/>
    <col min="14306" max="14306" width="4.42578125" style="16" customWidth="1"/>
    <col min="14307" max="14307" width="11.42578125" style="16"/>
    <col min="14308" max="14308" width="17.5703125" style="16" customWidth="1"/>
    <col min="14309" max="14309" width="11.5703125" style="16" customWidth="1"/>
    <col min="14310" max="14313" width="11.42578125" style="16"/>
    <col min="14314" max="14314" width="22.5703125" style="16" customWidth="1"/>
    <col min="14315" max="14315" width="14" style="16" customWidth="1"/>
    <col min="14316" max="14316" width="1.7109375" style="16" customWidth="1"/>
    <col min="14317" max="14561" width="11.42578125" style="16"/>
    <col min="14562" max="14562" width="4.42578125" style="16" customWidth="1"/>
    <col min="14563" max="14563" width="11.42578125" style="16"/>
    <col min="14564" max="14564" width="17.5703125" style="16" customWidth="1"/>
    <col min="14565" max="14565" width="11.5703125" style="16" customWidth="1"/>
    <col min="14566" max="14569" width="11.42578125" style="16"/>
    <col min="14570" max="14570" width="22.5703125" style="16" customWidth="1"/>
    <col min="14571" max="14571" width="14" style="16" customWidth="1"/>
    <col min="14572" max="14572" width="1.7109375" style="16" customWidth="1"/>
    <col min="14573" max="14817" width="11.42578125" style="16"/>
    <col min="14818" max="14818" width="4.42578125" style="16" customWidth="1"/>
    <col min="14819" max="14819" width="11.42578125" style="16"/>
    <col min="14820" max="14820" width="17.5703125" style="16" customWidth="1"/>
    <col min="14821" max="14821" width="11.5703125" style="16" customWidth="1"/>
    <col min="14822" max="14825" width="11.42578125" style="16"/>
    <col min="14826" max="14826" width="22.5703125" style="16" customWidth="1"/>
    <col min="14827" max="14827" width="14" style="16" customWidth="1"/>
    <col min="14828" max="14828" width="1.7109375" style="16" customWidth="1"/>
    <col min="14829" max="15073" width="11.42578125" style="16"/>
    <col min="15074" max="15074" width="4.42578125" style="16" customWidth="1"/>
    <col min="15075" max="15075" width="11.42578125" style="16"/>
    <col min="15076" max="15076" width="17.5703125" style="16" customWidth="1"/>
    <col min="15077" max="15077" width="11.5703125" style="16" customWidth="1"/>
    <col min="15078" max="15081" width="11.42578125" style="16"/>
    <col min="15082" max="15082" width="22.5703125" style="16" customWidth="1"/>
    <col min="15083" max="15083" width="14" style="16" customWidth="1"/>
    <col min="15084" max="15084" width="1.7109375" style="16" customWidth="1"/>
    <col min="15085" max="15329" width="11.42578125" style="16"/>
    <col min="15330" max="15330" width="4.42578125" style="16" customWidth="1"/>
    <col min="15331" max="15331" width="11.42578125" style="16"/>
    <col min="15332" max="15332" width="17.5703125" style="16" customWidth="1"/>
    <col min="15333" max="15333" width="11.5703125" style="16" customWidth="1"/>
    <col min="15334" max="15337" width="11.42578125" style="16"/>
    <col min="15338" max="15338" width="22.5703125" style="16" customWidth="1"/>
    <col min="15339" max="15339" width="14" style="16" customWidth="1"/>
    <col min="15340" max="15340" width="1.7109375" style="16" customWidth="1"/>
    <col min="15341" max="15585" width="11.42578125" style="16"/>
    <col min="15586" max="15586" width="4.42578125" style="16" customWidth="1"/>
    <col min="15587" max="15587" width="11.42578125" style="16"/>
    <col min="15588" max="15588" width="17.5703125" style="16" customWidth="1"/>
    <col min="15589" max="15589" width="11.5703125" style="16" customWidth="1"/>
    <col min="15590" max="15593" width="11.42578125" style="16"/>
    <col min="15594" max="15594" width="22.5703125" style="16" customWidth="1"/>
    <col min="15595" max="15595" width="14" style="16" customWidth="1"/>
    <col min="15596" max="15596" width="1.7109375" style="16" customWidth="1"/>
    <col min="15597" max="15841" width="11.42578125" style="16"/>
    <col min="15842" max="15842" width="4.42578125" style="16" customWidth="1"/>
    <col min="15843" max="15843" width="11.42578125" style="16"/>
    <col min="15844" max="15844" width="17.5703125" style="16" customWidth="1"/>
    <col min="15845" max="15845" width="11.5703125" style="16" customWidth="1"/>
    <col min="15846" max="15849" width="11.42578125" style="16"/>
    <col min="15850" max="15850" width="22.5703125" style="16" customWidth="1"/>
    <col min="15851" max="15851" width="14" style="16" customWidth="1"/>
    <col min="15852" max="15852" width="1.7109375" style="16" customWidth="1"/>
    <col min="15853" max="16097" width="11.42578125" style="16"/>
    <col min="16098" max="16098" width="4.42578125" style="16" customWidth="1"/>
    <col min="16099" max="16099" width="11.42578125" style="16"/>
    <col min="16100" max="16100" width="17.5703125" style="16" customWidth="1"/>
    <col min="16101" max="16101" width="11.5703125" style="16" customWidth="1"/>
    <col min="16102" max="16105" width="11.42578125" style="16"/>
    <col min="16106" max="16106" width="22.5703125" style="16" customWidth="1"/>
    <col min="16107" max="16107" width="14" style="16" customWidth="1"/>
    <col min="16108" max="16108" width="1.7109375" style="16" customWidth="1"/>
    <col min="16109" max="16384" width="11.42578125" style="16"/>
  </cols>
  <sheetData>
    <row r="1" spans="2:10" ht="6" customHeight="1" thickBot="1" x14ac:dyDescent="0.25"/>
    <row r="2" spans="2:10" ht="19.5" customHeight="1" x14ac:dyDescent="0.2">
      <c r="B2" s="17"/>
      <c r="C2" s="18"/>
      <c r="D2" s="19" t="s">
        <v>17</v>
      </c>
      <c r="E2" s="20"/>
      <c r="F2" s="20"/>
      <c r="G2" s="20"/>
      <c r="H2" s="20"/>
      <c r="I2" s="21"/>
      <c r="J2" s="22" t="s">
        <v>18</v>
      </c>
    </row>
    <row r="3" spans="2:10" ht="13.5" thickBot="1" x14ac:dyDescent="0.25">
      <c r="B3" s="23"/>
      <c r="C3" s="24"/>
      <c r="D3" s="25"/>
      <c r="E3" s="26"/>
      <c r="F3" s="26"/>
      <c r="G3" s="26"/>
      <c r="H3" s="26"/>
      <c r="I3" s="27"/>
      <c r="J3" s="28"/>
    </row>
    <row r="4" spans="2:10" x14ac:dyDescent="0.2">
      <c r="B4" s="23"/>
      <c r="C4" s="24"/>
      <c r="D4" s="19" t="s">
        <v>19</v>
      </c>
      <c r="E4" s="20"/>
      <c r="F4" s="20"/>
      <c r="G4" s="20"/>
      <c r="H4" s="20"/>
      <c r="I4" s="21"/>
      <c r="J4" s="22" t="s">
        <v>20</v>
      </c>
    </row>
    <row r="5" spans="2:10" x14ac:dyDescent="0.2">
      <c r="B5" s="23"/>
      <c r="C5" s="24"/>
      <c r="D5" s="29"/>
      <c r="E5" s="30"/>
      <c r="F5" s="30"/>
      <c r="G5" s="30"/>
      <c r="H5" s="30"/>
      <c r="I5" s="31"/>
      <c r="J5" s="32"/>
    </row>
    <row r="6" spans="2:10" ht="13.5" thickBot="1" x14ac:dyDescent="0.25">
      <c r="B6" s="33"/>
      <c r="C6" s="34"/>
      <c r="D6" s="25"/>
      <c r="E6" s="26"/>
      <c r="F6" s="26"/>
      <c r="G6" s="26"/>
      <c r="H6" s="26"/>
      <c r="I6" s="27"/>
      <c r="J6" s="28"/>
    </row>
    <row r="7" spans="2:10" x14ac:dyDescent="0.2">
      <c r="B7" s="35"/>
      <c r="J7" s="36"/>
    </row>
    <row r="8" spans="2:10" x14ac:dyDescent="0.2">
      <c r="B8" s="35"/>
      <c r="J8" s="36"/>
    </row>
    <row r="9" spans="2:10" x14ac:dyDescent="0.2">
      <c r="B9" s="35"/>
      <c r="J9" s="36"/>
    </row>
    <row r="10" spans="2:10" x14ac:dyDescent="0.2">
      <c r="B10" s="35"/>
      <c r="C10" s="37" t="s">
        <v>21</v>
      </c>
      <c r="E10" s="38"/>
      <c r="J10" s="36"/>
    </row>
    <row r="11" spans="2:10" x14ac:dyDescent="0.2">
      <c r="B11" s="35"/>
      <c r="J11" s="36"/>
    </row>
    <row r="12" spans="2:10" x14ac:dyDescent="0.2">
      <c r="B12" s="35"/>
      <c r="C12" s="37" t="s">
        <v>105</v>
      </c>
      <c r="J12" s="36"/>
    </row>
    <row r="13" spans="2:10" x14ac:dyDescent="0.2">
      <c r="B13" s="35"/>
      <c r="C13" s="37" t="s">
        <v>106</v>
      </c>
      <c r="J13" s="36"/>
    </row>
    <row r="14" spans="2:10" x14ac:dyDescent="0.2">
      <c r="B14" s="35"/>
      <c r="J14" s="36"/>
    </row>
    <row r="15" spans="2:10" x14ac:dyDescent="0.2">
      <c r="B15" s="35"/>
      <c r="C15" s="16" t="s">
        <v>22</v>
      </c>
      <c r="J15" s="36"/>
    </row>
    <row r="16" spans="2:10" x14ac:dyDescent="0.2">
      <c r="B16" s="35"/>
      <c r="C16" s="39"/>
      <c r="J16" s="36"/>
    </row>
    <row r="17" spans="2:10" x14ac:dyDescent="0.2">
      <c r="B17" s="35"/>
      <c r="C17" s="16" t="s">
        <v>23</v>
      </c>
      <c r="D17" s="38"/>
      <c r="H17" s="40" t="s">
        <v>24</v>
      </c>
      <c r="I17" s="40" t="s">
        <v>25</v>
      </c>
      <c r="J17" s="36"/>
    </row>
    <row r="18" spans="2:10" x14ac:dyDescent="0.2">
      <c r="B18" s="35"/>
      <c r="C18" s="37" t="s">
        <v>26</v>
      </c>
      <c r="D18" s="37"/>
      <c r="E18" s="37"/>
      <c r="F18" s="37"/>
      <c r="H18" s="41">
        <v>5</v>
      </c>
      <c r="I18" s="77">
        <v>43637433</v>
      </c>
      <c r="J18" s="36"/>
    </row>
    <row r="19" spans="2:10" x14ac:dyDescent="0.2">
      <c r="B19" s="35"/>
      <c r="C19" s="16" t="s">
        <v>27</v>
      </c>
      <c r="H19" s="42">
        <v>0</v>
      </c>
      <c r="I19" s="43">
        <v>0</v>
      </c>
      <c r="J19" s="36"/>
    </row>
    <row r="20" spans="2:10" x14ac:dyDescent="0.2">
      <c r="B20" s="35"/>
      <c r="C20" s="16" t="s">
        <v>28</v>
      </c>
      <c r="H20" s="42">
        <v>5</v>
      </c>
      <c r="I20" s="43">
        <v>43637433</v>
      </c>
      <c r="J20" s="36"/>
    </row>
    <row r="21" spans="2:10" x14ac:dyDescent="0.2">
      <c r="B21" s="35"/>
      <c r="C21" s="16" t="s">
        <v>29</v>
      </c>
      <c r="H21" s="42">
        <v>0</v>
      </c>
      <c r="I21" s="44">
        <v>0</v>
      </c>
      <c r="J21" s="36"/>
    </row>
    <row r="22" spans="2:10" x14ac:dyDescent="0.2">
      <c r="B22" s="35"/>
      <c r="C22" s="16" t="s">
        <v>30</v>
      </c>
      <c r="H22" s="42">
        <v>0</v>
      </c>
      <c r="I22" s="43">
        <v>0</v>
      </c>
      <c r="J22" s="36"/>
    </row>
    <row r="23" spans="2:10" ht="13.5" thickBot="1" x14ac:dyDescent="0.25">
      <c r="B23" s="35"/>
      <c r="C23" s="16" t="s">
        <v>31</v>
      </c>
      <c r="H23" s="45">
        <v>0</v>
      </c>
      <c r="I23" s="46">
        <v>0</v>
      </c>
      <c r="J23" s="36"/>
    </row>
    <row r="24" spans="2:10" x14ac:dyDescent="0.2">
      <c r="B24" s="35"/>
      <c r="C24" s="37" t="s">
        <v>32</v>
      </c>
      <c r="D24" s="37"/>
      <c r="E24" s="37"/>
      <c r="F24" s="37"/>
      <c r="H24" s="41">
        <f>H19+H20+H21+H22+H23</f>
        <v>5</v>
      </c>
      <c r="I24" s="47">
        <f>I19+I20+I21+I22+I23</f>
        <v>43637433</v>
      </c>
      <c r="J24" s="36"/>
    </row>
    <row r="25" spans="2:10" x14ac:dyDescent="0.2">
      <c r="B25" s="35"/>
      <c r="C25" s="16" t="s">
        <v>33</v>
      </c>
      <c r="H25" s="42">
        <v>0</v>
      </c>
      <c r="I25" s="43">
        <v>0</v>
      </c>
      <c r="J25" s="36"/>
    </row>
    <row r="26" spans="2:10" x14ac:dyDescent="0.2">
      <c r="B26" s="35"/>
      <c r="C26" s="16" t="s">
        <v>34</v>
      </c>
      <c r="H26" s="42">
        <v>0</v>
      </c>
      <c r="I26" s="43">
        <v>0</v>
      </c>
      <c r="J26" s="36"/>
    </row>
    <row r="27" spans="2:10" ht="13.5" thickBot="1" x14ac:dyDescent="0.25">
      <c r="B27" s="35"/>
      <c r="C27" s="16" t="s">
        <v>35</v>
      </c>
      <c r="H27" s="45">
        <v>0</v>
      </c>
      <c r="I27" s="46">
        <v>0</v>
      </c>
      <c r="J27" s="36"/>
    </row>
    <row r="28" spans="2:10" x14ac:dyDescent="0.2">
      <c r="B28" s="35"/>
      <c r="C28" s="37" t="s">
        <v>36</v>
      </c>
      <c r="D28" s="37"/>
      <c r="E28" s="37"/>
      <c r="F28" s="37"/>
      <c r="H28" s="41">
        <f>H25+H26+H27</f>
        <v>0</v>
      </c>
      <c r="I28" s="47">
        <f>I25+I26+I27</f>
        <v>0</v>
      </c>
      <c r="J28" s="36"/>
    </row>
    <row r="29" spans="2:10" ht="13.5" thickBot="1" x14ac:dyDescent="0.25">
      <c r="B29" s="35"/>
      <c r="C29" s="16" t="s">
        <v>37</v>
      </c>
      <c r="D29" s="37"/>
      <c r="E29" s="37"/>
      <c r="F29" s="37"/>
      <c r="H29" s="45">
        <v>0</v>
      </c>
      <c r="I29" s="46">
        <v>0</v>
      </c>
      <c r="J29" s="36"/>
    </row>
    <row r="30" spans="2:10" x14ac:dyDescent="0.2">
      <c r="B30" s="35"/>
      <c r="C30" s="37" t="s">
        <v>38</v>
      </c>
      <c r="D30" s="37"/>
      <c r="E30" s="37"/>
      <c r="F30" s="37"/>
      <c r="H30" s="42">
        <f>H29</f>
        <v>0</v>
      </c>
      <c r="I30" s="43">
        <f>I29</f>
        <v>0</v>
      </c>
      <c r="J30" s="36"/>
    </row>
    <row r="31" spans="2:10" x14ac:dyDescent="0.2">
      <c r="B31" s="35"/>
      <c r="C31" s="37"/>
      <c r="D31" s="37"/>
      <c r="E31" s="37"/>
      <c r="F31" s="37"/>
      <c r="H31" s="48"/>
      <c r="I31" s="47"/>
      <c r="J31" s="36"/>
    </row>
    <row r="32" spans="2:10" ht="13.5" thickBot="1" x14ac:dyDescent="0.25">
      <c r="B32" s="35"/>
      <c r="C32" s="37" t="s">
        <v>39</v>
      </c>
      <c r="D32" s="37"/>
      <c r="H32" s="49">
        <f>H24+H28+H30</f>
        <v>5</v>
      </c>
      <c r="I32" s="50">
        <f>I24+I28+I30</f>
        <v>43637433</v>
      </c>
      <c r="J32" s="36"/>
    </row>
    <row r="33" spans="2:10" ht="13.5" thickTop="1" x14ac:dyDescent="0.2">
      <c r="B33" s="35"/>
      <c r="C33" s="37"/>
      <c r="D33" s="37"/>
      <c r="H33" s="51"/>
      <c r="I33" s="43"/>
      <c r="J33" s="36"/>
    </row>
    <row r="34" spans="2:10" x14ac:dyDescent="0.2">
      <c r="B34" s="35"/>
      <c r="G34" s="51"/>
      <c r="H34" s="51"/>
      <c r="I34" s="51"/>
      <c r="J34" s="36"/>
    </row>
    <row r="35" spans="2:10" x14ac:dyDescent="0.2">
      <c r="B35" s="35"/>
      <c r="G35" s="51"/>
      <c r="H35" s="51"/>
      <c r="I35" s="51"/>
      <c r="J35" s="36"/>
    </row>
    <row r="36" spans="2:10" x14ac:dyDescent="0.2">
      <c r="B36" s="35"/>
      <c r="G36" s="51"/>
      <c r="H36" s="51"/>
      <c r="I36" s="51"/>
      <c r="J36" s="36"/>
    </row>
    <row r="37" spans="2:10" ht="13.5" thickBot="1" x14ac:dyDescent="0.25">
      <c r="B37" s="35"/>
      <c r="C37" s="52"/>
      <c r="D37" s="52"/>
      <c r="G37" s="53" t="s">
        <v>40</v>
      </c>
      <c r="H37" s="52"/>
      <c r="I37" s="51"/>
      <c r="J37" s="36"/>
    </row>
    <row r="38" spans="2:10" ht="4.5" customHeight="1" x14ac:dyDescent="0.2">
      <c r="B38" s="35"/>
      <c r="C38" s="51"/>
      <c r="D38" s="51"/>
      <c r="G38" s="51"/>
      <c r="H38" s="51"/>
      <c r="I38" s="51"/>
      <c r="J38" s="36"/>
    </row>
    <row r="39" spans="2:10" x14ac:dyDescent="0.2">
      <c r="B39" s="35"/>
      <c r="C39" s="37"/>
      <c r="G39" s="54" t="s">
        <v>41</v>
      </c>
      <c r="H39" s="51"/>
      <c r="I39" s="51"/>
      <c r="J39" s="36"/>
    </row>
    <row r="40" spans="2:10" x14ac:dyDescent="0.2">
      <c r="B40" s="35"/>
      <c r="G40" s="51"/>
      <c r="H40" s="51"/>
      <c r="I40" s="51"/>
      <c r="J40" s="36"/>
    </row>
    <row r="41" spans="2:10" ht="18.75" customHeight="1" thickBot="1" x14ac:dyDescent="0.25">
      <c r="B41" s="55"/>
      <c r="C41" s="56"/>
      <c r="D41" s="56"/>
      <c r="E41" s="56"/>
      <c r="F41" s="56"/>
      <c r="G41" s="52"/>
      <c r="H41" s="52"/>
      <c r="I41" s="52"/>
      <c r="J41" s="57"/>
    </row>
  </sheetData>
  <pageMargins left="0.70866141732283472" right="0" top="0" bottom="0.74803149606299213" header="0.31496062992125984" footer="0.31496062992125984"/>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TD</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Geraldine Valencia Zambrano</cp:lastModifiedBy>
  <cp:lastPrinted>2023-02-06T16:24:51Z</cp:lastPrinted>
  <dcterms:created xsi:type="dcterms:W3CDTF">2022-06-01T14:39:12Z</dcterms:created>
  <dcterms:modified xsi:type="dcterms:W3CDTF">2023-02-06T16:24:55Z</dcterms:modified>
</cp:coreProperties>
</file>