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activeTab="2"/>
  </bookViews>
  <sheets>
    <sheet name="INFO IPS" sheetId="1" r:id="rId1"/>
    <sheet name="TD" sheetId="4" r:id="rId2"/>
    <sheet name="ESTADO DE CADA FACTURA" sheetId="2" r:id="rId3"/>
    <sheet name="FOR-CSA-018" sheetId="3" r:id="rId4"/>
  </sheets>
  <definedNames>
    <definedName name="_xlnm._FilterDatabase" localSheetId="2" hidden="1">'ESTADO DE CADA FACTURA'!$A$2:$AL$29</definedName>
    <definedName name="Estado_Cartera">'INFO IPS'!$B$5:$I$32</definedName>
  </definedNames>
  <calcPr calcId="152511"/>
  <pivotCaches>
    <pivotCache cacheId="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5" i="3"/>
  <c r="H25" i="3"/>
  <c r="H31" i="3" s="1"/>
  <c r="I31" i="3" l="1"/>
  <c r="AJ1" i="2" l="1"/>
  <c r="AI1" i="2"/>
  <c r="S1" i="2"/>
  <c r="R1" i="2"/>
  <c r="Z1" i="2"/>
  <c r="Q1" i="2"/>
  <c r="P1" i="2"/>
  <c r="K1" i="2"/>
  <c r="J1" i="2"/>
  <c r="H33" i="1" l="1"/>
  <c r="I33" i="1"/>
</calcChain>
</file>

<file path=xl/sharedStrings.xml><?xml version="1.0" encoding="utf-8"?>
<sst xmlns="http://schemas.openxmlformats.org/spreadsheetml/2006/main" count="432" uniqueCount="207">
  <si>
    <t>0 - Subredco</t>
  </si>
  <si>
    <t>CAJA DE COMPENSACION FAMILIAR DEL VALLE DEL CAUCA COMFENALCO VALLE EPS C</t>
  </si>
  <si>
    <t>SCO0000633788</t>
  </si>
  <si>
    <t>445152</t>
  </si>
  <si>
    <t>SCO0000874196</t>
  </si>
  <si>
    <t>445901</t>
  </si>
  <si>
    <t>SCO0000947496</t>
  </si>
  <si>
    <t>446103</t>
  </si>
  <si>
    <t>SCO0001891329</t>
  </si>
  <si>
    <t>448159</t>
  </si>
  <si>
    <t>SCO0001959001</t>
  </si>
  <si>
    <t>SCO0002200289</t>
  </si>
  <si>
    <t>448712</t>
  </si>
  <si>
    <t>SCO0002673294</t>
  </si>
  <si>
    <t>449433</t>
  </si>
  <si>
    <t>SCO0003634601</t>
  </si>
  <si>
    <t>451402</t>
  </si>
  <si>
    <t>SCO0005310019</t>
  </si>
  <si>
    <t>454891</t>
  </si>
  <si>
    <t>SSCO0007045945</t>
  </si>
  <si>
    <t>459510</t>
  </si>
  <si>
    <t>SSCO0007046576</t>
  </si>
  <si>
    <t>CAJA DE COMPENSACION FAMILIAR DEL VALLE DEL CAUCA COMFENALCO VALLE EPS S</t>
  </si>
  <si>
    <t>SSCO0007046863</t>
  </si>
  <si>
    <t>459507</t>
  </si>
  <si>
    <t>SSCO0007048648</t>
  </si>
  <si>
    <t>SSCO0007049333</t>
  </si>
  <si>
    <t>SSCO0007049336</t>
  </si>
  <si>
    <t>SSCO0007052289</t>
  </si>
  <si>
    <t>SSCO0007069158</t>
  </si>
  <si>
    <t>459933</t>
  </si>
  <si>
    <t>SSCO0007118892</t>
  </si>
  <si>
    <t>461198</t>
  </si>
  <si>
    <t>SSCO0007172043</t>
  </si>
  <si>
    <t>462544</t>
  </si>
  <si>
    <t>SSCO0007205685</t>
  </si>
  <si>
    <t>463215</t>
  </si>
  <si>
    <t>SSCO0007218809</t>
  </si>
  <si>
    <t>463537</t>
  </si>
  <si>
    <t>SSCO0007223389</t>
  </si>
  <si>
    <t>463536</t>
  </si>
  <si>
    <t>SSCO0007241122</t>
  </si>
  <si>
    <t>463813</t>
  </si>
  <si>
    <t>SSCO0007263614</t>
  </si>
  <si>
    <t>464344</t>
  </si>
  <si>
    <t>SSCO0007264285</t>
  </si>
  <si>
    <t>464345</t>
  </si>
  <si>
    <t>SSCO0007265561</t>
  </si>
  <si>
    <t>SSCO0007265765</t>
  </si>
  <si>
    <t>ESTADO DE CARTERA POR PAGADOR - CORTE 31 DE DICIEMBRE 2022</t>
  </si>
  <si>
    <t>COMFENALCO VALLE EPS  - NIT: 890.303.093</t>
  </si>
  <si>
    <t>UNIDAD</t>
  </si>
  <si>
    <t>NOMBRE</t>
  </si>
  <si>
    <t>FACTURA</t>
  </si>
  <si>
    <t>FECHA FACTURA</t>
  </si>
  <si>
    <t>FECHA RADICADO</t>
  </si>
  <si>
    <t>NUMERO RADICADO</t>
  </si>
  <si>
    <t>VALOR FACTURA</t>
  </si>
  <si>
    <t>SALDO</t>
  </si>
  <si>
    <t>TOTAL</t>
  </si>
  <si>
    <t>NIT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</si>
  <si>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</si>
  <si>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</si>
  <si>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</si>
  <si>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</si>
  <si>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</si>
  <si>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</si>
  <si>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</si>
  <si>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</si>
  <si>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</si>
  <si>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</si>
  <si>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</si>
  <si>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</si>
  <si>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</si>
  <si>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</si>
  <si>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</si>
  <si>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</si>
  <si>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</si>
  <si>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</si>
  <si>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</si>
  <si>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</si>
  <si>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</si>
  <si>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</si>
  <si>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</si>
  <si>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</si>
  <si>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</si>
  <si>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</si>
  <si>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</si>
  <si>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</si>
  <si>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</si>
  <si>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</si>
  <si>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</si>
  <si>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SUBRED INTEGRADA DE SERVICIOS DE SALUD</t>
  </si>
  <si>
    <t>SCO</t>
  </si>
  <si>
    <t>SSCO</t>
  </si>
  <si>
    <t>B)Factura sin saldo ERP</t>
  </si>
  <si>
    <t>Diferente_Alfa</t>
  </si>
  <si>
    <t>SI</t>
  </si>
  <si>
    <t>C)Glosas total pendiente por respuesta de IPS</t>
  </si>
  <si>
    <t>AUT. SE DEVUELVE LA FACTURA POR QUE NO ENVIARON LA AUTO.PARAESTE SERVICIO DE HOSPITALIZACION SE GENERO UNA AUTO.INICIALSE URGENCIA 220968524579016 PERO NO CUBRE LO FACTURADOQUE ES LA HOSPITALIZACION (ANGELA CAMPAZ)</t>
  </si>
  <si>
    <t>AUTO. Se devuelve l Factura por que la auto. 221608516344870ya fue pagada en la factura ssco-7199667angela campaz</t>
  </si>
  <si>
    <t>G)factura inicial en Gestion por ERP</t>
  </si>
  <si>
    <t>A)Factura no radicada en ERP</t>
  </si>
  <si>
    <t>no_cruza</t>
  </si>
  <si>
    <t>OK</t>
  </si>
  <si>
    <t>B)Factura sin saldo ERP/conciliar diferencia glosa aceptada</t>
  </si>
  <si>
    <t>ACEPTADO POR IPS CIERRE DE FACTURAS POR EXTEMPORANEIDAD, VO.BO COORDINACION DE CUENTAS SALUD25 DE ENERO 2021ELIZABETH FERNANDEZ</t>
  </si>
  <si>
    <t>SCO_7263614</t>
  </si>
  <si>
    <t>SCO_7265561</t>
  </si>
  <si>
    <t>SCO_7265765</t>
  </si>
  <si>
    <t>SCO_7118892</t>
  </si>
  <si>
    <t>SCO_7172043</t>
  </si>
  <si>
    <t>SCO_7205685</t>
  </si>
  <si>
    <t>SCO_7241122</t>
  </si>
  <si>
    <t>SCO_633788</t>
  </si>
  <si>
    <t>SCO_874196</t>
  </si>
  <si>
    <t>SCO_947496</t>
  </si>
  <si>
    <t>SCO_1891329</t>
  </si>
  <si>
    <t>SCO_1959001</t>
  </si>
  <si>
    <t>SCO_7045945</t>
  </si>
  <si>
    <t>SCO_7046576</t>
  </si>
  <si>
    <t>SCO_7046863</t>
  </si>
  <si>
    <t>SCO_7048648</t>
  </si>
  <si>
    <t>SCO_7049333</t>
  </si>
  <si>
    <t>SCO_7049336</t>
  </si>
  <si>
    <t>SCO_7052289</t>
  </si>
  <si>
    <t>SCO_7069158</t>
  </si>
  <si>
    <t>SCO_7218809</t>
  </si>
  <si>
    <t>SCO_7223389</t>
  </si>
  <si>
    <t>SCO_7264285</t>
  </si>
  <si>
    <t>SCO_2200289</t>
  </si>
  <si>
    <t>SCO_2673294</t>
  </si>
  <si>
    <t>SCO_3634601</t>
  </si>
  <si>
    <t>SCO_5310019</t>
  </si>
  <si>
    <t>LLAVE</t>
  </si>
  <si>
    <t>900959051_SCO_7263614</t>
  </si>
  <si>
    <t>900959051_SCO_7265561</t>
  </si>
  <si>
    <t>900959051_SCO_7265765</t>
  </si>
  <si>
    <t>900959051_SCO_7118892</t>
  </si>
  <si>
    <t>900959051_SCO_7172043</t>
  </si>
  <si>
    <t>900959051_SCO_7205685</t>
  </si>
  <si>
    <t>900959051_SCO_7241122</t>
  </si>
  <si>
    <t>900959051_SCO_633788</t>
  </si>
  <si>
    <t>900959051_SCO_874196</t>
  </si>
  <si>
    <t>900959051_SCO_947496</t>
  </si>
  <si>
    <t>900959051_SCO_1891329</t>
  </si>
  <si>
    <t>900959051_SCO_1959001</t>
  </si>
  <si>
    <t>900959051_SCO_7045945</t>
  </si>
  <si>
    <t>900959051_SCO_7046576</t>
  </si>
  <si>
    <t>900959051_SCO_7046863</t>
  </si>
  <si>
    <t>900959051_SCO_7048648</t>
  </si>
  <si>
    <t>900959051_SCO_7049333</t>
  </si>
  <si>
    <t>900959051_SCO_7049336</t>
  </si>
  <si>
    <t>900959051_SCO_7052289</t>
  </si>
  <si>
    <t>900959051_SCO_7069158</t>
  </si>
  <si>
    <t>900959051_SCO_7218809</t>
  </si>
  <si>
    <t>900959051_SCO_7223389</t>
  </si>
  <si>
    <t>900959051_SCO_7264285</t>
  </si>
  <si>
    <t>900959051_SCO_2200289</t>
  </si>
  <si>
    <t>900959051_SCO_2673294</t>
  </si>
  <si>
    <t>900959051_SCO_3634601</t>
  </si>
  <si>
    <t>900959051_SCO_5310019</t>
  </si>
  <si>
    <t>ESTADO EPS FEBRERO 13 DE 2023</t>
  </si>
  <si>
    <t>FUERA DE CIERRE</t>
  </si>
  <si>
    <t>VALOR_GLOSA_DEVOLUCION</t>
  </si>
  <si>
    <t>VALOR_CANCELADO_SAP</t>
  </si>
  <si>
    <t>OBSERVACION_GLOSA_DEVOLUCION</t>
  </si>
  <si>
    <t>FACTURA NO RADICADA</t>
  </si>
  <si>
    <t>FACTURA EN PROCESO INTERNO</t>
  </si>
  <si>
    <t>ESTADO 1</t>
  </si>
  <si>
    <t>FACTURA DEVUELTA</t>
  </si>
  <si>
    <t>FACTURA CERRADA POR EXTEMPORANEIDAD</t>
  </si>
  <si>
    <t>FACTURA EN PROGRAMACION DE PAGO</t>
  </si>
  <si>
    <t>FACTURA CANCELADA</t>
  </si>
  <si>
    <t>31.05.2022</t>
  </si>
  <si>
    <t>04.12.2018</t>
  </si>
  <si>
    <t>04.05.2018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</si>
  <si>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</si>
  <si>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</si>
  <si>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</si>
  <si>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</si>
  <si>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</si>
  <si>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</si>
  <si>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</si>
  <si>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</si>
  <si>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</si>
  <si>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</si>
  <si>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</si>
  <si>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</si>
  <si>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</si>
  <si>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</si>
  <si>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>Nota: ( el valor real afectado por impuestos y glosas $  )</t>
  </si>
  <si>
    <t xml:space="preserve">FACTURACION CORRIENTE  </t>
  </si>
  <si>
    <t>SUB TOTAL  CARTERA EN PROCESO POR LA EPS</t>
  </si>
  <si>
    <t>TOTAL CARTERA REVISADA</t>
  </si>
  <si>
    <t>IPS.</t>
  </si>
  <si>
    <t>SANTIAGO DE CALI , FEBRERO 13 DE 2023</t>
  </si>
  <si>
    <t>Señores :SUBRED INTEGRADA DE SERVICIOS DE SALUD</t>
  </si>
  <si>
    <t>NIT: 900959051</t>
  </si>
  <si>
    <t>A continuacion me permito remitir nuestra respuesta al estado de cartera presentado en la fecha: 01/02/2023</t>
  </si>
  <si>
    <t>Con Corte al dia :31/01/2023</t>
  </si>
  <si>
    <t>NATALIA GRANADOS</t>
  </si>
  <si>
    <t>ANALISTA CUENTAS SALUD</t>
  </si>
  <si>
    <t>Etiquetas de fila</t>
  </si>
  <si>
    <t>Total general</t>
  </si>
  <si>
    <t>Suma de SALDO_FACT_IPS</t>
  </si>
  <si>
    <t>Cuenta de SALDO_FACT_IPS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</si>
</sst>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&quot;$&quot;\ #,##0;[Red]&quot;$&quot;\ #,##0"/>
    <numFmt numFmtId="167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 applyProtection="1">
      <alignment vertical="center"/>
    </xf>
    <xf numFmtId="165" fontId="2" fillId="0" borderId="1" xfId="1" applyNumberFormat="1" applyFont="1" applyBorder="1"/>
    <xf numFmtId="14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0" fontId="5" fillId="0" borderId="0" xfId="3" applyFont="1"/>
    <xf numFmtId="0" fontId="5" fillId="0" borderId="5" xfId="3" applyFont="1" applyBorder="1" applyAlignment="1">
      <alignment horizontal="centerContinuous"/>
    </xf>
    <xf numFmtId="0" fontId="5" fillId="0" borderId="6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5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/>
    </xf>
    <xf numFmtId="0" fontId="5" fillId="0" borderId="13" xfId="3" applyFont="1" applyBorder="1" applyAlignment="1">
      <alignment horizontal="centerContinuous"/>
    </xf>
    <xf numFmtId="0" fontId="5" fillId="0" borderId="9" xfId="3" applyFont="1" applyBorder="1"/>
    <xf numFmtId="0" fontId="5" fillId="0" borderId="10" xfId="3" applyFont="1" applyBorder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0" fontId="6" fillId="0" borderId="0" xfId="3" applyFont="1"/>
    <xf numFmtId="42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66" fontId="5" fillId="0" borderId="0" xfId="3" applyNumberFormat="1" applyFont="1" applyAlignment="1">
      <alignment horizontal="right"/>
    </xf>
    <xf numFmtId="1" fontId="5" fillId="0" borderId="16" xfId="3" applyNumberFormat="1" applyFont="1" applyBorder="1" applyAlignment="1">
      <alignment horizontal="center"/>
    </xf>
    <xf numFmtId="166" fontId="5" fillId="0" borderId="16" xfId="3" applyNumberFormat="1" applyFont="1" applyBorder="1" applyAlignment="1">
      <alignment horizontal="right"/>
    </xf>
    <xf numFmtId="0" fontId="5" fillId="0" borderId="0" xfId="3" applyFont="1" applyAlignment="1">
      <alignment horizontal="center"/>
    </xf>
    <xf numFmtId="166" fontId="6" fillId="0" borderId="0" xfId="3" applyNumberFormat="1" applyFont="1" applyAlignment="1">
      <alignment horizontal="right"/>
    </xf>
    <xf numFmtId="1" fontId="5" fillId="0" borderId="12" xfId="3" applyNumberFormat="1" applyFont="1" applyBorder="1" applyAlignment="1">
      <alignment horizontal="center"/>
    </xf>
    <xf numFmtId="167" fontId="5" fillId="0" borderId="12" xfId="4" applyNumberFormat="1" applyFont="1" applyBorder="1" applyAlignment="1">
      <alignment horizontal="right"/>
    </xf>
    <xf numFmtId="0" fontId="5" fillId="0" borderId="17" xfId="3" applyFont="1" applyBorder="1" applyAlignment="1">
      <alignment horizontal="center"/>
    </xf>
    <xf numFmtId="166" fontId="5" fillId="0" borderId="17" xfId="3" applyNumberFormat="1" applyFont="1" applyBorder="1" applyAlignment="1">
      <alignment horizontal="right"/>
    </xf>
    <xf numFmtId="166" fontId="5" fillId="0" borderId="0" xfId="3" applyNumberFormat="1" applyFont="1"/>
    <xf numFmtId="166" fontId="5" fillId="0" borderId="12" xfId="3" applyNumberFormat="1" applyFont="1" applyBorder="1"/>
    <xf numFmtId="0" fontId="5" fillId="0" borderId="11" xfId="3" applyFont="1" applyBorder="1"/>
    <xf numFmtId="0" fontId="5" fillId="0" borderId="12" xfId="3" applyFont="1" applyBorder="1"/>
    <xf numFmtId="0" fontId="5" fillId="0" borderId="13" xfId="3" applyFont="1" applyBorder="1"/>
    <xf numFmtId="0" fontId="0" fillId="0" borderId="0" xfId="0" applyBorder="1"/>
    <xf numFmtId="1" fontId="6" fillId="0" borderId="0" xfId="3" applyNumberFormat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5">
    <cellStyle name="Millares [0]" xfId="2" builtinId="6"/>
    <cellStyle name="Millares 2" xfId="4"/>
    <cellStyle name="Moneda" xfId="1" builtinId="4"/>
    <cellStyle name="Normal" xfId="0" builtinId="0"/>
    <cellStyle name="Normal 2" xfId="3"/>
  </cellStyles>
  <dxfs count="1">
    <dxf>
      <numFmt numFmtId="33" formatCode="_-* #,##0_-;\-* #,##0_-;_-* &quot;-&quot;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504825</xdr:colOff>
      <xdr:row>31</xdr:row>
      <xdr:rowOff>95250</xdr:rowOff>
    </xdr:from>
    <xdr:to>
      <xdr:col>8</xdr:col>
      <xdr:colOff>647396</xdr:colOff>
      <xdr:row>34</xdr:row>
      <xdr:rowOff>66617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200" y="5324475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0.35588865741" createdVersion="5" refreshedVersion="5" minRefreshableVersion="3" recordCount="27">
  <cacheSource type="worksheet">
    <worksheetSource ref="A2:AL29" sheet="ESTADO DE CADA FACTURA"/>
  </cacheSource>
  <cacheFields count="38">
    <cacheField name="NIT_IPS" numFmtId="0">
      <sharedItems containsSemiMixedTypes="0" containsString="0" containsNumber="1" containsInteger="1" minValue="900959051" maxValue="90095905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33788" maxValue="7265765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200289" maxValue="7265765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6-12-30T00:00:00" maxDate="2022-11-30T00:00:00"/>
    </cacheField>
    <cacheField name="VALOR_FACT_IPS" numFmtId="41">
      <sharedItems containsSemiMixedTypes="0" containsString="0" containsNumber="1" containsInteger="1" minValue="12300" maxValue="4739373"/>
    </cacheField>
    <cacheField name="SALDO_FACT_IPS" numFmtId="41">
      <sharedItems containsSemiMixedTypes="0" containsString="0" containsNumber="1" containsInteger="1" minValue="3200" maxValue="4739373"/>
    </cacheField>
    <cacheField name="OBSERVACION_SASS" numFmtId="0">
      <sharedItems/>
    </cacheField>
    <cacheField name="ESTADO EPS FEBRERO 13 DE 2023" numFmtId="0">
      <sharedItems count="6">
        <s v="FACTURA EN PROGRAMACION DE PAGO"/>
        <s v="FACTURA CANCELADA"/>
        <s v="FACTURA DEVUELTA"/>
        <s v="FACTURA EN PROCESO INTERNO"/>
        <s v="FACTURA NO RADICADA"/>
        <s v="FACTURA CERRADA POR EXTEMPORANEIDAD"/>
      </sharedItems>
    </cacheField>
    <cacheField name="FUERA DE CIERRE" numFmtId="0">
      <sharedItems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4739373"/>
    </cacheField>
    <cacheField name="VALOR_GLOSA_ACEPTDA" numFmtId="41">
      <sharedItems containsSemiMixedTypes="0" containsString="0" containsNumber="1" containsInteger="1" minValue="0" maxValue="3200"/>
    </cacheField>
    <cacheField name="VALOR_CRUZADO_SASS" numFmtId="41">
      <sharedItems containsSemiMixedTypes="0" containsString="0" containsNumber="1" containsInteger="1" minValue="0" maxValue="1459293"/>
    </cacheField>
    <cacheField name="SALDO_SASS" numFmtId="41">
      <sharedItems containsSemiMixedTypes="0" containsString="0" containsNumber="1" containsInteger="1" minValue="0" maxValue="4739373"/>
    </cacheField>
    <cacheField name="VALOR_CANCELADO_SAP" numFmtId="0">
      <sharedItems containsString="0" containsBlank="1" containsNumber="1" containsInteger="1" minValue="85200" maxValue="749751"/>
    </cacheField>
    <cacheField name="DOC_COMPENSACION_SAP" numFmtId="0">
      <sharedItems containsString="0" containsBlank="1" containsNumber="1" containsInteger="1" minValue="2200510366" maxValue="2201242783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82751331828428" maxValue="999999999999999"/>
    </cacheField>
    <cacheField name="OBSERVACION_GLOSA_DEVOLUCION" numFmtId="0">
      <sharedItems containsBlank="1"/>
    </cacheField>
    <cacheField name="VALOR_GLOSA_DEVOLUCION" numFmtId="41">
      <sharedItems containsSemiMixedTypes="0" containsString="0" containsNumber="1" containsInteger="1" minValue="0" maxValue="4739373"/>
    </cacheField>
    <cacheField name="FECHA_RAD_IPS" numFmtId="14">
      <sharedItems containsSemiMixedTypes="0" containsNonDate="0" containsDate="1" containsString="0" minDate="2017-05-02T00:00:00" maxDate="2023-01-19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1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80430" maxValue="21001231"/>
    </cacheField>
    <cacheField name="F_RAD_SASS" numFmtId="0">
      <sharedItems containsString="0" containsBlank="1" containsNumber="1" containsInteger="1" minValue="20180416" maxValue="20230207"/>
    </cacheField>
    <cacheField name="VALOR_REPORTADO_CRICULAR 030" numFmtId="41">
      <sharedItems containsSemiMixedTypes="0" containsString="0" containsNumber="1" containsInteger="1" minValue="0" maxValue="4739373"/>
    </cacheField>
    <cacheField name="VALOR_GLOSA_ACEPTADA_REPORTADO_CIRCULAR 030" numFmtId="41">
      <sharedItems containsSemiMixedTypes="0" containsString="0" containsNumber="1" containsInteger="1" minValue="0" maxValue="3200"/>
    </cacheField>
    <cacheField name="OBSERVACION_GLOSA_ACEPTADA" numFmtId="0">
      <sharedItems containsBlank="1"/>
    </cacheField>
    <cacheField name="F_CORTE" numFmtId="0">
      <sharedItems containsSemiMixedTypes="0" containsString="0" containsNumber="1" containsInteger="1" minValue="20231302" maxValue="202313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900959051"/>
    <s v="SUBRED INTEGRADA DE SERVICIOS DE SALUD"/>
    <s v="SCO"/>
    <n v="7263614"/>
    <s v="SSCO"/>
    <n v="7263614"/>
    <s v="SCO_7263614"/>
    <s v="900959051_SCO_7263614"/>
    <d v="2022-11-23T00:00:00"/>
    <n v="1459293"/>
    <n v="1459293"/>
    <s v="B)Factura sin saldo ERP"/>
    <x v="0"/>
    <m/>
    <s v="Diferente_Alfa"/>
    <n v="1459293"/>
    <n v="0"/>
    <n v="1459293"/>
    <n v="0"/>
    <m/>
    <m/>
    <m/>
    <m/>
    <n v="223248523184933"/>
    <m/>
    <n v="0"/>
    <d v="2022-12-15T00:00:00"/>
    <m/>
    <n v="2"/>
    <m/>
    <s v="SI"/>
    <n v="1"/>
    <n v="20221230"/>
    <n v="20221219"/>
    <n v="1459293"/>
    <n v="0"/>
    <m/>
    <n v="20231302"/>
  </r>
  <r>
    <n v="900959051"/>
    <s v="SUBRED INTEGRADA DE SERVICIOS DE SALUD"/>
    <s v="SCO"/>
    <n v="7265561"/>
    <s v="SSCO"/>
    <n v="7265561"/>
    <s v="SCO_7265561"/>
    <s v="900959051_SCO_7265561"/>
    <d v="2022-11-29T00:00:00"/>
    <n v="24700"/>
    <n v="24700"/>
    <s v="B)Factura sin saldo ERP"/>
    <x v="0"/>
    <m/>
    <s v="Diferente_Alfa"/>
    <n v="24700"/>
    <n v="0"/>
    <n v="24700"/>
    <n v="0"/>
    <m/>
    <m/>
    <m/>
    <m/>
    <n v="223228516631970"/>
    <m/>
    <n v="0"/>
    <d v="2022-12-16T00:00:00"/>
    <m/>
    <n v="2"/>
    <m/>
    <s v="SI"/>
    <n v="1"/>
    <n v="20221230"/>
    <n v="20221219"/>
    <n v="24700"/>
    <n v="0"/>
    <m/>
    <n v="20231302"/>
  </r>
  <r>
    <n v="900959051"/>
    <s v="SUBRED INTEGRADA DE SERVICIOS DE SALUD"/>
    <s v="SCO"/>
    <n v="7265765"/>
    <s v="SSCO"/>
    <n v="7265765"/>
    <s v="SCO_7265765"/>
    <s v="900959051_SCO_7265765"/>
    <d v="2022-11-29T00:00:00"/>
    <n v="300265"/>
    <n v="300265"/>
    <s v="B)Factura sin saldo ERP"/>
    <x v="0"/>
    <m/>
    <s v="Diferente_Alfa"/>
    <n v="300265"/>
    <n v="0"/>
    <n v="300265"/>
    <n v="0"/>
    <m/>
    <m/>
    <m/>
    <m/>
    <n v="223338523199067"/>
    <m/>
    <n v="0"/>
    <d v="2022-12-16T00:00:00"/>
    <m/>
    <n v="2"/>
    <m/>
    <s v="SI"/>
    <n v="1"/>
    <n v="20221230"/>
    <n v="20221219"/>
    <n v="300265"/>
    <n v="0"/>
    <m/>
    <n v="20231302"/>
  </r>
  <r>
    <n v="900959051"/>
    <s v="SUBRED INTEGRADA DE SERVICIOS DE SALUD"/>
    <s v="SCO"/>
    <n v="7118892"/>
    <s v="SSCO"/>
    <n v="7118892"/>
    <s v="SCO_7118892"/>
    <s v="900959051_SCO_7118892"/>
    <d v="2021-11-24T00:00:00"/>
    <n v="91500"/>
    <n v="91500"/>
    <s v="B)Factura sin saldo ERP"/>
    <x v="1"/>
    <m/>
    <s v="Diferente_Alfa"/>
    <n v="91500"/>
    <n v="0"/>
    <n v="91500"/>
    <n v="0"/>
    <n v="91500"/>
    <n v="2201242783"/>
    <s v="31.05.2022"/>
    <m/>
    <n v="213278516602249"/>
    <m/>
    <n v="0"/>
    <d v="2022-02-10T00:00:00"/>
    <m/>
    <n v="2"/>
    <m/>
    <s v="SI"/>
    <n v="1"/>
    <n v="20211230"/>
    <n v="20211221"/>
    <n v="91500"/>
    <n v="0"/>
    <m/>
    <n v="20231302"/>
  </r>
  <r>
    <n v="900959051"/>
    <s v="SUBRED INTEGRADA DE SERVICIOS DE SALUD"/>
    <s v="SCO"/>
    <n v="7172043"/>
    <s v="SSCO"/>
    <n v="7172043"/>
    <s v="SCO_7172043"/>
    <s v="900959051_SCO_7172043"/>
    <d v="2022-04-16T00:00:00"/>
    <n v="4739373"/>
    <n v="4739373"/>
    <s v="C)Glosas total pendiente por respuesta de IPS"/>
    <x v="2"/>
    <m/>
    <s v="Diferente_Alfa"/>
    <n v="4739373"/>
    <n v="0"/>
    <n v="0"/>
    <n v="4739373"/>
    <m/>
    <m/>
    <m/>
    <m/>
    <m/>
    <s v="AUT. SE DEVUELVE LA FACTURA POR QUE NO ENVIARON LA AUTO.PARAESTE SERVICIO DE HOSPITALIZACION SE GENERO UNA AUTO.INICIALSE URGENCIA 220968524579016 PERO NO CUBRE LO FACTURADOQUE ES LA HOSPITALIZACION (ANGELA CAMPAZ)"/>
    <n v="4739373"/>
    <d v="2022-05-19T00:00:00"/>
    <m/>
    <n v="9"/>
    <m/>
    <s v="SI"/>
    <n v="1"/>
    <n v="21001231"/>
    <n v="20220716"/>
    <n v="4739373"/>
    <n v="0"/>
    <m/>
    <n v="20231302"/>
  </r>
  <r>
    <n v="900959051"/>
    <s v="SUBRED INTEGRADA DE SERVICIOS DE SALUD"/>
    <s v="SCO"/>
    <n v="7205685"/>
    <s v="SSCO"/>
    <n v="7205685"/>
    <s v="SCO_7205685"/>
    <s v="900959051_SCO_7205685"/>
    <d v="2022-07-06T00:00:00"/>
    <n v="12300"/>
    <n v="12300"/>
    <s v="C)Glosas total pendiente por respuesta de IPS"/>
    <x v="2"/>
    <m/>
    <s v="Diferente_Alfa"/>
    <n v="12300"/>
    <n v="0"/>
    <n v="0"/>
    <n v="12300"/>
    <m/>
    <m/>
    <m/>
    <m/>
    <m/>
    <s v="AUTO. Se devuelve l Factura por que la auto. 221608516344870ya fue pagada en la factura ssco-7199667angela campaz"/>
    <n v="12300"/>
    <d v="2022-08-18T00:00:00"/>
    <m/>
    <n v="9"/>
    <m/>
    <s v="SI"/>
    <n v="1"/>
    <n v="21001231"/>
    <n v="20220818"/>
    <n v="12300"/>
    <n v="0"/>
    <m/>
    <n v="20231302"/>
  </r>
  <r>
    <n v="900959051"/>
    <s v="SUBRED INTEGRADA DE SERVICIOS DE SALUD"/>
    <s v="SCO"/>
    <n v="7241122"/>
    <s v="SSCO"/>
    <n v="7241122"/>
    <s v="SCO_7241122"/>
    <s v="900959051_SCO_7241122"/>
    <d v="2022-09-30T00:00:00"/>
    <n v="54700"/>
    <n v="54700"/>
    <s v="G)factura inicial en Gestion por ERP"/>
    <x v="3"/>
    <s v="ESTADO 1"/>
    <s v="Diferente_Alfa"/>
    <n v="54700"/>
    <n v="0"/>
    <n v="0"/>
    <n v="54700"/>
    <m/>
    <m/>
    <m/>
    <m/>
    <n v="222568516594951"/>
    <m/>
    <n v="0"/>
    <d v="2022-10-11T00:00:00"/>
    <m/>
    <n v="1"/>
    <m/>
    <s v="SI"/>
    <n v="1"/>
    <n v="20230228"/>
    <n v="20230207"/>
    <n v="54700"/>
    <n v="0"/>
    <m/>
    <n v="20231302"/>
  </r>
  <r>
    <n v="900959051"/>
    <s v="SUBRED INTEGRADA DE SERVICIOS DE SALUD"/>
    <s v="SCO"/>
    <n v="633788"/>
    <m/>
    <m/>
    <s v="SCO_633788"/>
    <s v="900959051_SCO_633788"/>
    <d v="2016-12-30T00:00:00"/>
    <n v="223070"/>
    <n v="223070"/>
    <s v="A)Factura no radicada en ERP"/>
    <x v="4"/>
    <m/>
    <s v="no_cruza"/>
    <n v="0"/>
    <n v="0"/>
    <n v="0"/>
    <n v="0"/>
    <m/>
    <m/>
    <m/>
    <m/>
    <m/>
    <m/>
    <n v="0"/>
    <d v="2017-05-02T00:00:00"/>
    <m/>
    <m/>
    <m/>
    <s v="SI"/>
    <m/>
    <m/>
    <m/>
    <n v="0"/>
    <n v="0"/>
    <m/>
    <n v="20231302"/>
  </r>
  <r>
    <n v="900959051"/>
    <s v="SUBRED INTEGRADA DE SERVICIOS DE SALUD"/>
    <s v="SCO"/>
    <n v="874196"/>
    <m/>
    <m/>
    <s v="SCO_874196"/>
    <s v="900959051_SCO_874196"/>
    <d v="2017-02-27T00:00:00"/>
    <n v="48400"/>
    <n v="48400"/>
    <s v="A)Factura no radicada en ERP"/>
    <x v="4"/>
    <m/>
    <s v="no_cruza"/>
    <n v="0"/>
    <n v="0"/>
    <n v="0"/>
    <n v="0"/>
    <m/>
    <m/>
    <m/>
    <m/>
    <m/>
    <m/>
    <n v="0"/>
    <d v="2017-08-01T00:00:00"/>
    <m/>
    <m/>
    <m/>
    <s v="SI"/>
    <m/>
    <m/>
    <m/>
    <n v="0"/>
    <n v="0"/>
    <m/>
    <n v="20231302"/>
  </r>
  <r>
    <n v="900959051"/>
    <s v="SUBRED INTEGRADA DE SERVICIOS DE SALUD"/>
    <s v="SCO"/>
    <n v="947496"/>
    <m/>
    <m/>
    <s v="SCO_947496"/>
    <s v="900959051_SCO_947496"/>
    <d v="2017-03-14T00:00:00"/>
    <n v="48400"/>
    <n v="48400"/>
    <s v="A)Factura no radicada en ERP"/>
    <x v="4"/>
    <m/>
    <s v="no_cruza"/>
    <n v="0"/>
    <n v="0"/>
    <n v="0"/>
    <n v="0"/>
    <m/>
    <m/>
    <m/>
    <m/>
    <m/>
    <m/>
    <n v="0"/>
    <d v="2017-05-02T00:00:00"/>
    <m/>
    <m/>
    <m/>
    <s v="SI"/>
    <m/>
    <m/>
    <m/>
    <n v="0"/>
    <n v="0"/>
    <m/>
    <n v="20231302"/>
  </r>
  <r>
    <n v="900959051"/>
    <s v="SUBRED INTEGRADA DE SERVICIOS DE SALUD"/>
    <s v="SCO"/>
    <n v="1891329"/>
    <m/>
    <m/>
    <s v="SCO_1891329"/>
    <s v="900959051_SCO_1891329"/>
    <d v="2017-10-03T00:00:00"/>
    <n v="1808756"/>
    <n v="35680"/>
    <s v="A)Factura no radicada en ERP"/>
    <x v="4"/>
    <m/>
    <s v="no_cruza"/>
    <n v="0"/>
    <n v="0"/>
    <n v="0"/>
    <n v="0"/>
    <m/>
    <m/>
    <m/>
    <m/>
    <m/>
    <m/>
    <n v="0"/>
    <d v="2018-06-01T00:00:00"/>
    <m/>
    <m/>
    <m/>
    <s v="SI"/>
    <m/>
    <m/>
    <m/>
    <n v="0"/>
    <n v="0"/>
    <m/>
    <n v="20231302"/>
  </r>
  <r>
    <n v="900959051"/>
    <s v="SUBRED INTEGRADA DE SERVICIOS DE SALUD"/>
    <s v="SCO"/>
    <n v="1959001"/>
    <m/>
    <m/>
    <s v="SCO_1959001"/>
    <s v="900959051_SCO_1959001"/>
    <d v="2017-10-17T00:00:00"/>
    <n v="29500"/>
    <n v="29500"/>
    <s v="A)Factura no radicada en ERP"/>
    <x v="4"/>
    <m/>
    <s v="no_cruza"/>
    <n v="0"/>
    <n v="0"/>
    <n v="0"/>
    <n v="0"/>
    <m/>
    <m/>
    <m/>
    <m/>
    <m/>
    <m/>
    <n v="0"/>
    <d v="2018-06-01T00:00:00"/>
    <m/>
    <m/>
    <m/>
    <s v="SI"/>
    <m/>
    <m/>
    <m/>
    <n v="0"/>
    <n v="0"/>
    <m/>
    <n v="20231302"/>
  </r>
  <r>
    <n v="900959051"/>
    <s v="SUBRED INTEGRADA DE SERVICIOS DE SALUD"/>
    <s v="SCO"/>
    <n v="7045945"/>
    <m/>
    <m/>
    <s v="SCO_7045945"/>
    <s v="900959051_SCO_7045945"/>
    <d v="2021-04-06T00:00:00"/>
    <n v="44500"/>
    <n v="40000"/>
    <s v="A)Factura no radicada en ERP"/>
    <x v="4"/>
    <m/>
    <s v="no_cruza"/>
    <n v="0"/>
    <n v="0"/>
    <n v="0"/>
    <n v="0"/>
    <m/>
    <m/>
    <m/>
    <m/>
    <m/>
    <m/>
    <n v="0"/>
    <d v="2021-07-19T00:00:00"/>
    <m/>
    <m/>
    <m/>
    <s v="SI"/>
    <m/>
    <m/>
    <m/>
    <n v="0"/>
    <n v="0"/>
    <m/>
    <n v="20231302"/>
  </r>
  <r>
    <n v="900959051"/>
    <s v="SUBRED INTEGRADA DE SERVICIOS DE SALUD"/>
    <s v="SCO"/>
    <n v="7046576"/>
    <m/>
    <m/>
    <s v="SCO_7046576"/>
    <s v="900959051_SCO_7046576"/>
    <d v="2021-04-08T00:00:00"/>
    <n v="30900"/>
    <n v="27800"/>
    <s v="A)Factura no radicada en ERP"/>
    <x v="4"/>
    <m/>
    <s v="no_cruza"/>
    <n v="0"/>
    <n v="0"/>
    <n v="0"/>
    <n v="0"/>
    <m/>
    <m/>
    <m/>
    <m/>
    <m/>
    <m/>
    <n v="0"/>
    <d v="2021-07-19T00:00:00"/>
    <m/>
    <m/>
    <m/>
    <s v="SI"/>
    <m/>
    <m/>
    <m/>
    <n v="0"/>
    <n v="0"/>
    <m/>
    <n v="20231302"/>
  </r>
  <r>
    <n v="900959051"/>
    <s v="SUBRED INTEGRADA DE SERVICIOS DE SALUD"/>
    <s v="SCO"/>
    <n v="7046863"/>
    <m/>
    <m/>
    <s v="SCO_7046863"/>
    <s v="900959051_SCO_7046863"/>
    <d v="2021-04-09T00:00:00"/>
    <n v="52400"/>
    <n v="52400"/>
    <s v="A)Factura no radicada en ERP"/>
    <x v="4"/>
    <m/>
    <s v="no_cruza"/>
    <n v="0"/>
    <n v="0"/>
    <n v="0"/>
    <n v="0"/>
    <m/>
    <m/>
    <m/>
    <m/>
    <m/>
    <m/>
    <n v="0"/>
    <d v="2021-07-19T00:00:00"/>
    <m/>
    <m/>
    <m/>
    <s v="SI"/>
    <m/>
    <m/>
    <m/>
    <n v="0"/>
    <n v="0"/>
    <m/>
    <n v="20231302"/>
  </r>
  <r>
    <n v="900959051"/>
    <s v="SUBRED INTEGRADA DE SERVICIOS DE SALUD"/>
    <s v="SCO"/>
    <n v="7048648"/>
    <m/>
    <m/>
    <s v="SCO_7048648"/>
    <s v="900959051_SCO_7048648"/>
    <d v="2021-04-15T00:00:00"/>
    <n v="51671"/>
    <n v="51671"/>
    <s v="A)Factura no radicada en ERP"/>
    <x v="4"/>
    <m/>
    <s v="no_cruza"/>
    <n v="0"/>
    <n v="0"/>
    <n v="0"/>
    <n v="0"/>
    <m/>
    <m/>
    <m/>
    <m/>
    <m/>
    <m/>
    <n v="0"/>
    <d v="2021-07-19T00:00:00"/>
    <m/>
    <m/>
    <m/>
    <s v="SI"/>
    <m/>
    <m/>
    <m/>
    <n v="0"/>
    <n v="0"/>
    <m/>
    <n v="20231302"/>
  </r>
  <r>
    <n v="900959051"/>
    <s v="SUBRED INTEGRADA DE SERVICIOS DE SALUD"/>
    <s v="SCO"/>
    <n v="7049333"/>
    <m/>
    <m/>
    <s v="SCO_7049333"/>
    <s v="900959051_SCO_7049333"/>
    <d v="2021-04-17T00:00:00"/>
    <n v="60225"/>
    <n v="60225"/>
    <s v="A)Factura no radicada en ERP"/>
    <x v="4"/>
    <m/>
    <s v="no_cruza"/>
    <n v="0"/>
    <n v="0"/>
    <n v="0"/>
    <n v="0"/>
    <m/>
    <m/>
    <m/>
    <m/>
    <m/>
    <m/>
    <n v="0"/>
    <d v="2021-07-19T00:00:00"/>
    <m/>
    <m/>
    <m/>
    <s v="SI"/>
    <m/>
    <m/>
    <m/>
    <n v="0"/>
    <n v="0"/>
    <m/>
    <n v="20231302"/>
  </r>
  <r>
    <n v="900959051"/>
    <s v="SUBRED INTEGRADA DE SERVICIOS DE SALUD"/>
    <s v="SCO"/>
    <n v="7049336"/>
    <m/>
    <m/>
    <s v="SCO_7049336"/>
    <s v="900959051_SCO_7049336"/>
    <d v="2021-04-17T00:00:00"/>
    <n v="216994"/>
    <n v="216994"/>
    <s v="A)Factura no radicada en ERP"/>
    <x v="4"/>
    <m/>
    <s v="no_cruza"/>
    <n v="0"/>
    <n v="0"/>
    <n v="0"/>
    <n v="0"/>
    <m/>
    <m/>
    <m/>
    <m/>
    <m/>
    <m/>
    <n v="0"/>
    <d v="2021-07-19T00:00:00"/>
    <m/>
    <m/>
    <m/>
    <s v="SI"/>
    <m/>
    <m/>
    <m/>
    <n v="0"/>
    <n v="0"/>
    <m/>
    <n v="20231302"/>
  </r>
  <r>
    <n v="900959051"/>
    <s v="SUBRED INTEGRADA DE SERVICIOS DE SALUD"/>
    <s v="SCO"/>
    <n v="7052289"/>
    <m/>
    <m/>
    <s v="SCO_7052289"/>
    <s v="900959051_SCO_7052289"/>
    <d v="2021-04-28T00:00:00"/>
    <n v="13000"/>
    <n v="9500"/>
    <s v="A)Factura no radicada en ERP"/>
    <x v="4"/>
    <m/>
    <s v="no_cruza"/>
    <n v="0"/>
    <n v="0"/>
    <n v="0"/>
    <n v="0"/>
    <m/>
    <m/>
    <m/>
    <m/>
    <m/>
    <m/>
    <n v="0"/>
    <d v="2021-07-19T00:00:00"/>
    <m/>
    <m/>
    <m/>
    <s v="SI"/>
    <m/>
    <m/>
    <m/>
    <n v="0"/>
    <n v="0"/>
    <m/>
    <n v="20231302"/>
  </r>
  <r>
    <n v="900959051"/>
    <s v="SUBRED INTEGRADA DE SERVICIOS DE SALUD"/>
    <s v="SCO"/>
    <n v="7069158"/>
    <m/>
    <m/>
    <s v="SCO_7069158"/>
    <s v="900959051_SCO_7069158"/>
    <d v="2021-06-25T00:00:00"/>
    <n v="52236"/>
    <n v="52236"/>
    <s v="A)Factura no radicada en ERP"/>
    <x v="4"/>
    <m/>
    <s v="no_cruza"/>
    <n v="0"/>
    <n v="0"/>
    <n v="0"/>
    <n v="0"/>
    <m/>
    <m/>
    <m/>
    <m/>
    <m/>
    <m/>
    <n v="0"/>
    <d v="2021-07-06T00:00:00"/>
    <m/>
    <m/>
    <m/>
    <s v="SI"/>
    <m/>
    <m/>
    <m/>
    <n v="0"/>
    <n v="0"/>
    <m/>
    <n v="20231302"/>
  </r>
  <r>
    <n v="900959051"/>
    <s v="SUBRED INTEGRADA DE SERVICIOS DE SALUD"/>
    <s v="SCO"/>
    <n v="7218809"/>
    <m/>
    <m/>
    <s v="SCO_7218809"/>
    <s v="900959051_SCO_7218809"/>
    <d v="2022-08-08T00:00:00"/>
    <n v="40000"/>
    <n v="40000"/>
    <s v="A)Factura no radicada en ERP"/>
    <x v="4"/>
    <m/>
    <s v="no_cruza"/>
    <n v="0"/>
    <n v="0"/>
    <n v="0"/>
    <n v="0"/>
    <m/>
    <m/>
    <m/>
    <m/>
    <m/>
    <m/>
    <n v="0"/>
    <d v="2023-01-18T00:00:00"/>
    <m/>
    <m/>
    <m/>
    <s v="SI"/>
    <m/>
    <m/>
    <m/>
    <n v="0"/>
    <n v="0"/>
    <m/>
    <n v="20231302"/>
  </r>
  <r>
    <n v="900959051"/>
    <s v="SUBRED INTEGRADA DE SERVICIOS DE SALUD"/>
    <s v="SCO"/>
    <n v="7223389"/>
    <m/>
    <m/>
    <s v="SCO_7223389"/>
    <s v="900959051_SCO_7223389"/>
    <d v="2022-08-20T00:00:00"/>
    <n v="34000"/>
    <n v="30300"/>
    <s v="A)Factura no radicada en ERP"/>
    <x v="4"/>
    <m/>
    <s v="no_cruza"/>
    <n v="0"/>
    <n v="0"/>
    <n v="0"/>
    <n v="0"/>
    <m/>
    <m/>
    <m/>
    <m/>
    <m/>
    <m/>
    <n v="0"/>
    <d v="2023-01-18T00:00:00"/>
    <m/>
    <m/>
    <m/>
    <s v="SI"/>
    <m/>
    <m/>
    <m/>
    <n v="0"/>
    <n v="0"/>
    <m/>
    <n v="20231302"/>
  </r>
  <r>
    <n v="900959051"/>
    <s v="SUBRED INTEGRADA DE SERVICIOS DE SALUD"/>
    <s v="SCO"/>
    <n v="7264285"/>
    <m/>
    <m/>
    <s v="SCO_7264285"/>
    <s v="900959051_SCO_7264285"/>
    <d v="2022-11-25T00:00:00"/>
    <n v="49000"/>
    <n v="45300"/>
    <s v="A)Factura no radicada en ERP"/>
    <x v="4"/>
    <m/>
    <s v="no_cruza"/>
    <n v="0"/>
    <n v="0"/>
    <n v="0"/>
    <n v="0"/>
    <m/>
    <m/>
    <m/>
    <m/>
    <m/>
    <m/>
    <n v="0"/>
    <d v="2022-12-16T00:00:00"/>
    <m/>
    <m/>
    <m/>
    <s v="SI"/>
    <m/>
    <m/>
    <m/>
    <n v="0"/>
    <n v="0"/>
    <m/>
    <n v="20231302"/>
  </r>
  <r>
    <n v="900959051"/>
    <s v="SUBRED INTEGRADA DE SERVICIOS DE SALUD"/>
    <s v="SCO"/>
    <n v="2200289"/>
    <s v="SCO"/>
    <n v="2200289"/>
    <s v="SCO_2200289"/>
    <s v="900959051_SCO_2200289"/>
    <d v="2017-12-06T00:00:00"/>
    <n v="90235"/>
    <n v="90235"/>
    <s v="B)Factura sin saldo ERP"/>
    <x v="1"/>
    <m/>
    <s v="OK"/>
    <n v="90235"/>
    <n v="0"/>
    <n v="90235"/>
    <n v="0"/>
    <n v="90235"/>
    <n v="2200578087"/>
    <s v="04.12.2018"/>
    <m/>
    <n v="999999999999999"/>
    <m/>
    <n v="0"/>
    <d v="2018-02-01T00:00:00"/>
    <m/>
    <n v="2"/>
    <m/>
    <s v="SI"/>
    <n v="2"/>
    <n v="20180925"/>
    <n v="20180913"/>
    <n v="90235"/>
    <n v="0"/>
    <m/>
    <n v="20231302"/>
  </r>
  <r>
    <n v="900959051"/>
    <s v="SUBRED INTEGRADA DE SERVICIOS DE SALUD"/>
    <s v="SCO"/>
    <n v="2673294"/>
    <s v="SCO"/>
    <n v="2673294"/>
    <s v="SCO_2673294"/>
    <s v="900959051_SCO_2673294"/>
    <d v="2018-03-18T00:00:00"/>
    <n v="749751"/>
    <n v="541191"/>
    <s v="B)Factura sin saldo ERP"/>
    <x v="1"/>
    <m/>
    <s v="OK"/>
    <n v="749751"/>
    <n v="0"/>
    <n v="749751"/>
    <n v="0"/>
    <n v="749751"/>
    <n v="2200510366"/>
    <s v="04.05.2018"/>
    <m/>
    <n v="999999999999999"/>
    <m/>
    <n v="0"/>
    <d v="2018-04-12T00:00:00"/>
    <m/>
    <n v="2"/>
    <m/>
    <s v="SI"/>
    <n v="1"/>
    <n v="20180430"/>
    <n v="20180416"/>
    <n v="749751"/>
    <n v="0"/>
    <m/>
    <n v="20231302"/>
  </r>
  <r>
    <n v="900959051"/>
    <s v="SUBRED INTEGRADA DE SERVICIOS DE SALUD"/>
    <s v="SCO"/>
    <n v="3634601"/>
    <s v="SCO"/>
    <n v="3634601"/>
    <s v="SCO_3634601"/>
    <s v="900959051_SCO_3634601"/>
    <d v="2018-10-03T00:00:00"/>
    <n v="85200"/>
    <n v="85200"/>
    <s v="B)Factura sin saldo ERP"/>
    <x v="1"/>
    <m/>
    <s v="OK"/>
    <n v="85200"/>
    <n v="0"/>
    <n v="85200"/>
    <n v="0"/>
    <n v="85200"/>
    <n v="2200578087"/>
    <s v="04.12.2018"/>
    <m/>
    <n v="182751331828428"/>
    <m/>
    <n v="0"/>
    <d v="2018-11-13T00:00:00"/>
    <m/>
    <n v="2"/>
    <m/>
    <s v="SI"/>
    <n v="1"/>
    <n v="20181130"/>
    <n v="20181113"/>
    <n v="85200"/>
    <n v="0"/>
    <m/>
    <n v="20231302"/>
  </r>
  <r>
    <n v="900959051"/>
    <s v="SUBRED INTEGRADA DE SERVICIOS DE SALUD"/>
    <s v="SCO"/>
    <n v="5310019"/>
    <s v="SCO"/>
    <n v="5310019"/>
    <s v="SCO_5310019"/>
    <s v="900959051_SCO_5310019"/>
    <d v="2019-10-04T00:00:00"/>
    <n v="36300"/>
    <n v="3200"/>
    <s v="B)Factura sin saldo ERP/conciliar diferencia glosa aceptada"/>
    <x v="5"/>
    <m/>
    <s v="OK"/>
    <n v="33100"/>
    <n v="3200"/>
    <n v="29900"/>
    <n v="0"/>
    <m/>
    <m/>
    <m/>
    <m/>
    <n v="192778495317369"/>
    <m/>
    <n v="0"/>
    <d v="2019-11-19T00:00:00"/>
    <m/>
    <n v="2"/>
    <m/>
    <s v="SI"/>
    <n v="2"/>
    <n v="20220208"/>
    <n v="20220125"/>
    <n v="33100"/>
    <n v="3200"/>
    <s v="ACEPTADO POR IPS CIERRE DE FACTURAS POR EXTEMPORANEIDAD, VO.BO COORDINACION DE CUENTAS SALUD25 DE ENERO 2021ELIZABETH FERNANDEZ"/>
    <n v="202313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0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7">
        <item x="1"/>
        <item x="5"/>
        <item x="2"/>
        <item x="3"/>
        <item x="0"/>
        <item x="4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numFmtId="41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SALDO_FACT_IPS" fld="10" subtotal="count" baseField="12" baseItem="0"/>
    <dataField name="Suma de SALDO_FACT_IPS" fld="10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M5" sqref="M5"/>
    </sheetView>
  </sheetViews>
  <sheetFormatPr baseColWidth="10" defaultColWidth="9.140625" defaultRowHeight="15" x14ac:dyDescent="0.25"/>
  <cols>
    <col min="1" max="1" width="10" bestFit="1" customWidth="1"/>
    <col min="2" max="2" width="14.140625" customWidth="1"/>
    <col min="3" max="3" width="18.28515625" customWidth="1"/>
    <col min="4" max="9" width="14.140625" customWidth="1"/>
  </cols>
  <sheetData>
    <row r="1" spans="1:9" ht="17.25" x14ac:dyDescent="0.3">
      <c r="B1" s="59" t="s">
        <v>50</v>
      </c>
      <c r="C1" s="59"/>
      <c r="D1" s="59"/>
      <c r="E1" s="59"/>
      <c r="F1" s="59"/>
      <c r="G1" s="59"/>
      <c r="H1" s="59"/>
      <c r="I1" s="59"/>
    </row>
    <row r="2" spans="1:9" ht="17.25" x14ac:dyDescent="0.3">
      <c r="B2" s="59" t="s">
        <v>49</v>
      </c>
      <c r="C2" s="59"/>
      <c r="D2" s="59"/>
      <c r="E2" s="59"/>
      <c r="F2" s="59"/>
      <c r="G2" s="59"/>
      <c r="H2" s="59"/>
      <c r="I2" s="59"/>
    </row>
    <row r="3" spans="1:9" ht="17.25" x14ac:dyDescent="0.3">
      <c r="B3" s="59" t="s">
        <v>50</v>
      </c>
      <c r="C3" s="59"/>
      <c r="D3" s="59"/>
      <c r="E3" s="59"/>
      <c r="F3" s="59"/>
      <c r="G3" s="59"/>
      <c r="H3" s="59"/>
      <c r="I3" s="59"/>
    </row>
    <row r="5" spans="1:9" ht="28.5" customHeight="1" x14ac:dyDescent="0.25">
      <c r="A5" s="3" t="s">
        <v>60</v>
      </c>
      <c r="B5" s="3" t="s">
        <v>51</v>
      </c>
      <c r="C5" s="3" t="s">
        <v>52</v>
      </c>
      <c r="D5" s="3" t="s">
        <v>53</v>
      </c>
      <c r="E5" s="3" t="s">
        <v>54</v>
      </c>
      <c r="F5" s="3" t="s">
        <v>55</v>
      </c>
      <c r="G5" s="3" t="s">
        <v>56</v>
      </c>
      <c r="H5" s="3" t="s">
        <v>57</v>
      </c>
      <c r="I5" s="3" t="s">
        <v>58</v>
      </c>
    </row>
    <row r="6" spans="1:9" x14ac:dyDescent="0.25">
      <c r="A6">
        <v>900959051</v>
      </c>
      <c r="B6" s="1" t="s">
        <v>0</v>
      </c>
      <c r="C6" s="1" t="s">
        <v>1</v>
      </c>
      <c r="D6" s="1" t="s">
        <v>2</v>
      </c>
      <c r="E6" s="2">
        <v>42734.679895833302</v>
      </c>
      <c r="F6" s="2">
        <v>42857</v>
      </c>
      <c r="G6" s="1" t="s">
        <v>3</v>
      </c>
      <c r="H6" s="4">
        <v>223070</v>
      </c>
      <c r="I6" s="4">
        <v>223070</v>
      </c>
    </row>
    <row r="7" spans="1:9" x14ac:dyDescent="0.25">
      <c r="A7">
        <v>900959051</v>
      </c>
      <c r="B7" s="1" t="s">
        <v>0</v>
      </c>
      <c r="C7" s="1" t="s">
        <v>1</v>
      </c>
      <c r="D7" s="1" t="s">
        <v>4</v>
      </c>
      <c r="E7" s="2">
        <v>42793.785567129598</v>
      </c>
      <c r="F7" s="2">
        <v>42948</v>
      </c>
      <c r="G7" s="1" t="s">
        <v>5</v>
      </c>
      <c r="H7" s="4">
        <v>48400</v>
      </c>
      <c r="I7" s="4">
        <v>48400</v>
      </c>
    </row>
    <row r="8" spans="1:9" x14ac:dyDescent="0.25">
      <c r="A8">
        <v>900959051</v>
      </c>
      <c r="B8" s="1" t="s">
        <v>0</v>
      </c>
      <c r="C8" s="1" t="s">
        <v>1</v>
      </c>
      <c r="D8" s="1" t="s">
        <v>6</v>
      </c>
      <c r="E8" s="2">
        <v>42808.453958333303</v>
      </c>
      <c r="F8" s="2">
        <v>42857</v>
      </c>
      <c r="G8" s="1" t="s">
        <v>7</v>
      </c>
      <c r="H8" s="4">
        <v>48400</v>
      </c>
      <c r="I8" s="4">
        <v>48400</v>
      </c>
    </row>
    <row r="9" spans="1:9" x14ac:dyDescent="0.25">
      <c r="A9">
        <v>900959051</v>
      </c>
      <c r="B9" s="1" t="s">
        <v>0</v>
      </c>
      <c r="C9" s="1" t="s">
        <v>1</v>
      </c>
      <c r="D9" s="1" t="s">
        <v>8</v>
      </c>
      <c r="E9" s="2">
        <v>43011.513993055603</v>
      </c>
      <c r="F9" s="2">
        <v>43252</v>
      </c>
      <c r="G9" s="1" t="s">
        <v>9</v>
      </c>
      <c r="H9" s="4">
        <v>1808756</v>
      </c>
      <c r="I9" s="4">
        <v>35680</v>
      </c>
    </row>
    <row r="10" spans="1:9" x14ac:dyDescent="0.25">
      <c r="A10">
        <v>900959051</v>
      </c>
      <c r="B10" s="1" t="s">
        <v>0</v>
      </c>
      <c r="C10" s="1" t="s">
        <v>1</v>
      </c>
      <c r="D10" s="1" t="s">
        <v>10</v>
      </c>
      <c r="E10" s="2">
        <v>43025.636006944398</v>
      </c>
      <c r="F10" s="2">
        <v>43252</v>
      </c>
      <c r="G10" s="1" t="s">
        <v>9</v>
      </c>
      <c r="H10" s="4">
        <v>29500</v>
      </c>
      <c r="I10" s="4">
        <v>29500</v>
      </c>
    </row>
    <row r="11" spans="1:9" x14ac:dyDescent="0.25">
      <c r="A11">
        <v>900959051</v>
      </c>
      <c r="B11" s="1" t="s">
        <v>0</v>
      </c>
      <c r="C11" s="1" t="s">
        <v>1</v>
      </c>
      <c r="D11" s="1" t="s">
        <v>11</v>
      </c>
      <c r="E11" s="2">
        <v>43075.023113425901</v>
      </c>
      <c r="F11" s="2">
        <v>43132</v>
      </c>
      <c r="G11" s="1" t="s">
        <v>12</v>
      </c>
      <c r="H11" s="4">
        <v>90235</v>
      </c>
      <c r="I11" s="4">
        <v>90235</v>
      </c>
    </row>
    <row r="12" spans="1:9" x14ac:dyDescent="0.25">
      <c r="A12">
        <v>900959051</v>
      </c>
      <c r="B12" s="1" t="s">
        <v>0</v>
      </c>
      <c r="C12" s="1" t="s">
        <v>1</v>
      </c>
      <c r="D12" s="1" t="s">
        <v>13</v>
      </c>
      <c r="E12" s="2">
        <v>43177.023263888899</v>
      </c>
      <c r="F12" s="2">
        <v>43202</v>
      </c>
      <c r="G12" s="1" t="s">
        <v>14</v>
      </c>
      <c r="H12" s="4">
        <v>749751</v>
      </c>
      <c r="I12" s="4">
        <v>541191</v>
      </c>
    </row>
    <row r="13" spans="1:9" x14ac:dyDescent="0.25">
      <c r="A13">
        <v>900959051</v>
      </c>
      <c r="B13" s="1" t="s">
        <v>0</v>
      </c>
      <c r="C13" s="1" t="s">
        <v>1</v>
      </c>
      <c r="D13" s="1" t="s">
        <v>15</v>
      </c>
      <c r="E13" s="2">
        <v>43376.241435185198</v>
      </c>
      <c r="F13" s="2">
        <v>43417</v>
      </c>
      <c r="G13" s="1" t="s">
        <v>16</v>
      </c>
      <c r="H13" s="4">
        <v>85200</v>
      </c>
      <c r="I13" s="4">
        <v>85200</v>
      </c>
    </row>
    <row r="14" spans="1:9" x14ac:dyDescent="0.25">
      <c r="A14">
        <v>900959051</v>
      </c>
      <c r="B14" s="1" t="s">
        <v>0</v>
      </c>
      <c r="C14" s="1" t="s">
        <v>1</v>
      </c>
      <c r="D14" s="1" t="s">
        <v>17</v>
      </c>
      <c r="E14" s="2">
        <v>43742.426238425898</v>
      </c>
      <c r="F14" s="2">
        <v>43788</v>
      </c>
      <c r="G14" s="1" t="s">
        <v>18</v>
      </c>
      <c r="H14" s="4">
        <v>36300</v>
      </c>
      <c r="I14" s="4">
        <v>3200</v>
      </c>
    </row>
    <row r="15" spans="1:9" x14ac:dyDescent="0.25">
      <c r="A15">
        <v>900959051</v>
      </c>
      <c r="B15" s="1" t="s">
        <v>0</v>
      </c>
      <c r="C15" s="1" t="s">
        <v>1</v>
      </c>
      <c r="D15" s="1" t="s">
        <v>19</v>
      </c>
      <c r="E15" s="2">
        <v>44292.502928240698</v>
      </c>
      <c r="F15" s="2">
        <v>44396</v>
      </c>
      <c r="G15" s="1" t="s">
        <v>20</v>
      </c>
      <c r="H15" s="4">
        <v>44500</v>
      </c>
      <c r="I15" s="4">
        <v>40000</v>
      </c>
    </row>
    <row r="16" spans="1:9" x14ac:dyDescent="0.25">
      <c r="A16">
        <v>900959051</v>
      </c>
      <c r="B16" s="1" t="s">
        <v>0</v>
      </c>
      <c r="C16" s="1" t="s">
        <v>1</v>
      </c>
      <c r="D16" s="1" t="s">
        <v>21</v>
      </c>
      <c r="E16" s="2">
        <v>44294.458043981504</v>
      </c>
      <c r="F16" s="2">
        <v>44396</v>
      </c>
      <c r="G16" s="1" t="s">
        <v>20</v>
      </c>
      <c r="H16" s="4">
        <v>30900</v>
      </c>
      <c r="I16" s="4">
        <v>27800</v>
      </c>
    </row>
    <row r="17" spans="1:9" x14ac:dyDescent="0.25">
      <c r="A17">
        <v>900959051</v>
      </c>
      <c r="B17" s="1" t="s">
        <v>0</v>
      </c>
      <c r="C17" s="1" t="s">
        <v>22</v>
      </c>
      <c r="D17" s="1" t="s">
        <v>23</v>
      </c>
      <c r="E17" s="2">
        <v>44295.342951388899</v>
      </c>
      <c r="F17" s="2">
        <v>44396</v>
      </c>
      <c r="G17" s="1" t="s">
        <v>24</v>
      </c>
      <c r="H17" s="4">
        <v>52400</v>
      </c>
      <c r="I17" s="4">
        <v>52400</v>
      </c>
    </row>
    <row r="18" spans="1:9" x14ac:dyDescent="0.25">
      <c r="A18">
        <v>900959051</v>
      </c>
      <c r="B18" s="1" t="s">
        <v>0</v>
      </c>
      <c r="C18" s="1" t="s">
        <v>1</v>
      </c>
      <c r="D18" s="1" t="s">
        <v>25</v>
      </c>
      <c r="E18" s="2">
        <v>44301.541273148097</v>
      </c>
      <c r="F18" s="2">
        <v>44396</v>
      </c>
      <c r="G18" s="1" t="s">
        <v>20</v>
      </c>
      <c r="H18" s="4">
        <v>51671</v>
      </c>
      <c r="I18" s="4">
        <v>51671</v>
      </c>
    </row>
    <row r="19" spans="1:9" x14ac:dyDescent="0.25">
      <c r="A19">
        <v>900959051</v>
      </c>
      <c r="B19" s="1" t="s">
        <v>0</v>
      </c>
      <c r="C19" s="1" t="s">
        <v>22</v>
      </c>
      <c r="D19" s="1" t="s">
        <v>26</v>
      </c>
      <c r="E19" s="2">
        <v>44303.744953703703</v>
      </c>
      <c r="F19" s="2">
        <v>44396</v>
      </c>
      <c r="G19" s="1" t="s">
        <v>24</v>
      </c>
      <c r="H19" s="4">
        <v>60225</v>
      </c>
      <c r="I19" s="4">
        <v>60225</v>
      </c>
    </row>
    <row r="20" spans="1:9" x14ac:dyDescent="0.25">
      <c r="A20">
        <v>900959051</v>
      </c>
      <c r="B20" s="1" t="s">
        <v>0</v>
      </c>
      <c r="C20" s="1" t="s">
        <v>22</v>
      </c>
      <c r="D20" s="1" t="s">
        <v>27</v>
      </c>
      <c r="E20" s="2">
        <v>44303.746921296297</v>
      </c>
      <c r="F20" s="2">
        <v>44396</v>
      </c>
      <c r="G20" s="1" t="s">
        <v>24</v>
      </c>
      <c r="H20" s="4">
        <v>216994</v>
      </c>
      <c r="I20" s="4">
        <v>216994</v>
      </c>
    </row>
    <row r="21" spans="1:9" x14ac:dyDescent="0.25">
      <c r="A21">
        <v>900959051</v>
      </c>
      <c r="B21" s="1" t="s">
        <v>0</v>
      </c>
      <c r="C21" s="1" t="s">
        <v>1</v>
      </c>
      <c r="D21" s="1" t="s">
        <v>28</v>
      </c>
      <c r="E21" s="2">
        <v>44314.415000000001</v>
      </c>
      <c r="F21" s="2">
        <v>44396</v>
      </c>
      <c r="G21" s="1" t="s">
        <v>20</v>
      </c>
      <c r="H21" s="4">
        <v>13000</v>
      </c>
      <c r="I21" s="4">
        <v>9500</v>
      </c>
    </row>
    <row r="22" spans="1:9" x14ac:dyDescent="0.25">
      <c r="A22">
        <v>900959051</v>
      </c>
      <c r="B22" s="1" t="s">
        <v>0</v>
      </c>
      <c r="C22" s="1" t="s">
        <v>1</v>
      </c>
      <c r="D22" s="1" t="s">
        <v>29</v>
      </c>
      <c r="E22" s="2">
        <v>44372.235763888901</v>
      </c>
      <c r="F22" s="2">
        <v>44383</v>
      </c>
      <c r="G22" s="1" t="s">
        <v>30</v>
      </c>
      <c r="H22" s="4">
        <v>52236</v>
      </c>
      <c r="I22" s="4">
        <v>52236</v>
      </c>
    </row>
    <row r="23" spans="1:9" x14ac:dyDescent="0.25">
      <c r="A23">
        <v>900959051</v>
      </c>
      <c r="B23" s="1" t="s">
        <v>0</v>
      </c>
      <c r="C23" s="1" t="s">
        <v>1</v>
      </c>
      <c r="D23" s="1" t="s">
        <v>31</v>
      </c>
      <c r="E23" s="2">
        <v>44524.117465277799</v>
      </c>
      <c r="F23" s="2">
        <v>44602</v>
      </c>
      <c r="G23" s="1" t="s">
        <v>32</v>
      </c>
      <c r="H23" s="4">
        <v>91500</v>
      </c>
      <c r="I23" s="4">
        <v>91500</v>
      </c>
    </row>
    <row r="24" spans="1:9" x14ac:dyDescent="0.25">
      <c r="A24">
        <v>900959051</v>
      </c>
      <c r="B24" s="1" t="s">
        <v>0</v>
      </c>
      <c r="C24" s="1" t="s">
        <v>1</v>
      </c>
      <c r="D24" s="1" t="s">
        <v>33</v>
      </c>
      <c r="E24" s="2">
        <v>44667.524895833303</v>
      </c>
      <c r="F24" s="2">
        <v>44700</v>
      </c>
      <c r="G24" s="1" t="s">
        <v>34</v>
      </c>
      <c r="H24" s="4">
        <v>4739373</v>
      </c>
      <c r="I24" s="4">
        <v>4739373</v>
      </c>
    </row>
    <row r="25" spans="1:9" x14ac:dyDescent="0.25">
      <c r="A25">
        <v>900959051</v>
      </c>
      <c r="B25" s="1" t="s">
        <v>0</v>
      </c>
      <c r="C25" s="1" t="s">
        <v>22</v>
      </c>
      <c r="D25" s="1" t="s">
        <v>35</v>
      </c>
      <c r="E25" s="2">
        <v>44748.498657407399</v>
      </c>
      <c r="F25" s="2">
        <v>44791</v>
      </c>
      <c r="G25" s="1" t="s">
        <v>36</v>
      </c>
      <c r="H25" s="4">
        <v>12300</v>
      </c>
      <c r="I25" s="4">
        <v>12300</v>
      </c>
    </row>
    <row r="26" spans="1:9" x14ac:dyDescent="0.25">
      <c r="A26">
        <v>900959051</v>
      </c>
      <c r="B26" s="1" t="s">
        <v>0</v>
      </c>
      <c r="C26" s="1" t="s">
        <v>22</v>
      </c>
      <c r="D26" s="1" t="s">
        <v>37</v>
      </c>
      <c r="E26" s="2">
        <v>44781.474074074104</v>
      </c>
      <c r="F26" s="2">
        <v>44944</v>
      </c>
      <c r="G26" s="1" t="s">
        <v>38</v>
      </c>
      <c r="H26" s="4">
        <v>40000</v>
      </c>
      <c r="I26" s="4">
        <v>40000</v>
      </c>
    </row>
    <row r="27" spans="1:9" x14ac:dyDescent="0.25">
      <c r="A27">
        <v>900959051</v>
      </c>
      <c r="B27" s="1" t="s">
        <v>0</v>
      </c>
      <c r="C27" s="1" t="s">
        <v>1</v>
      </c>
      <c r="D27" s="1" t="s">
        <v>39</v>
      </c>
      <c r="E27" s="2">
        <v>44793.432962963001</v>
      </c>
      <c r="F27" s="2">
        <v>44944</v>
      </c>
      <c r="G27" s="1" t="s">
        <v>40</v>
      </c>
      <c r="H27" s="4">
        <v>34000</v>
      </c>
      <c r="I27" s="4">
        <v>30300</v>
      </c>
    </row>
    <row r="28" spans="1:9" x14ac:dyDescent="0.25">
      <c r="A28">
        <v>900959051</v>
      </c>
      <c r="B28" s="1" t="s">
        <v>0</v>
      </c>
      <c r="C28" s="1" t="s">
        <v>22</v>
      </c>
      <c r="D28" s="1" t="s">
        <v>41</v>
      </c>
      <c r="E28" s="2">
        <v>44834.602037037002</v>
      </c>
      <c r="F28" s="2">
        <v>44845.444444444402</v>
      </c>
      <c r="G28" s="1" t="s">
        <v>42</v>
      </c>
      <c r="H28" s="4">
        <v>54700</v>
      </c>
      <c r="I28" s="4">
        <v>54700</v>
      </c>
    </row>
    <row r="29" spans="1:9" x14ac:dyDescent="0.25">
      <c r="A29">
        <v>900959051</v>
      </c>
      <c r="B29" s="1" t="s">
        <v>0</v>
      </c>
      <c r="C29" s="1" t="s">
        <v>22</v>
      </c>
      <c r="D29" s="1" t="s">
        <v>43</v>
      </c>
      <c r="E29" s="2">
        <v>44888.805891203701</v>
      </c>
      <c r="F29" s="2">
        <v>44910</v>
      </c>
      <c r="G29" s="1" t="s">
        <v>44</v>
      </c>
      <c r="H29" s="4">
        <v>1459293</v>
      </c>
      <c r="I29" s="4">
        <v>1459293</v>
      </c>
    </row>
    <row r="30" spans="1:9" x14ac:dyDescent="0.25">
      <c r="A30">
        <v>900959051</v>
      </c>
      <c r="B30" s="1" t="s">
        <v>0</v>
      </c>
      <c r="C30" s="1" t="s">
        <v>1</v>
      </c>
      <c r="D30" s="1" t="s">
        <v>45</v>
      </c>
      <c r="E30" s="2">
        <v>44890.432280092602</v>
      </c>
      <c r="F30" s="2">
        <v>44911</v>
      </c>
      <c r="G30" s="1" t="s">
        <v>46</v>
      </c>
      <c r="H30" s="4">
        <v>49000</v>
      </c>
      <c r="I30" s="4">
        <v>45300</v>
      </c>
    </row>
    <row r="31" spans="1:9" x14ac:dyDescent="0.25">
      <c r="A31">
        <v>900959051</v>
      </c>
      <c r="B31" s="1" t="s">
        <v>0</v>
      </c>
      <c r="C31" s="1" t="s">
        <v>1</v>
      </c>
      <c r="D31" s="1" t="s">
        <v>47</v>
      </c>
      <c r="E31" s="2">
        <v>44894.348425925898</v>
      </c>
      <c r="F31" s="2">
        <v>44911</v>
      </c>
      <c r="G31" s="1" t="s">
        <v>46</v>
      </c>
      <c r="H31" s="4">
        <v>24700</v>
      </c>
      <c r="I31" s="4">
        <v>24700</v>
      </c>
    </row>
    <row r="32" spans="1:9" x14ac:dyDescent="0.25">
      <c r="A32">
        <v>900959051</v>
      </c>
      <c r="B32" s="1" t="s">
        <v>0</v>
      </c>
      <c r="C32" s="1" t="s">
        <v>1</v>
      </c>
      <c r="D32" s="1" t="s">
        <v>48</v>
      </c>
      <c r="E32" s="2">
        <v>44894.664270833302</v>
      </c>
      <c r="F32" s="2">
        <v>44911</v>
      </c>
      <c r="G32" s="1" t="s">
        <v>46</v>
      </c>
      <c r="H32" s="4">
        <v>300265</v>
      </c>
      <c r="I32" s="4">
        <v>300265</v>
      </c>
    </row>
    <row r="33" spans="2:9" x14ac:dyDescent="0.25">
      <c r="B33" s="60" t="s">
        <v>59</v>
      </c>
      <c r="C33" s="61"/>
      <c r="D33" s="61"/>
      <c r="E33" s="61"/>
      <c r="F33" s="61"/>
      <c r="G33" s="62"/>
      <c r="H33" s="5">
        <f>SUM(H6:H32)</f>
        <v>10446669</v>
      </c>
      <c r="I33" s="5">
        <f>SUM(I6:I32)</f>
        <v>8413433</v>
      </c>
    </row>
  </sheetData>
  <mergeCells count="4">
    <mergeCell ref="B1:I1"/>
    <mergeCell ref="B2:I2"/>
    <mergeCell ref="B3:I3"/>
    <mergeCell ref="B33:G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C4" sqref="C4:C10"/>
    </sheetView>
  </sheetViews>
  <sheetFormatPr baseColWidth="10" defaultRowHeight="15" x14ac:dyDescent="0.25"/>
  <cols>
    <col min="1" max="1" width="40.85546875" bestFit="1" customWidth="1"/>
    <col min="2" max="2" width="25.7109375" bestFit="1" customWidth="1"/>
    <col min="3" max="3" width="24.28515625" bestFit="1" customWidth="1"/>
  </cols>
  <sheetData>
    <row r="3" spans="1:3" x14ac:dyDescent="0.25">
      <c r="A3" s="55" t="s">
        <v>203</v>
      </c>
      <c r="B3" t="s">
        <v>206</v>
      </c>
      <c r="C3" t="s">
        <v>205</v>
      </c>
    </row>
    <row r="4" spans="1:3" x14ac:dyDescent="0.25">
      <c r="A4" s="56" t="s">
        <v>173</v>
      </c>
      <c r="B4" s="57">
        <v>4</v>
      </c>
      <c r="C4" s="58">
        <v>808126</v>
      </c>
    </row>
    <row r="5" spans="1:3" x14ac:dyDescent="0.25">
      <c r="A5" s="56" t="s">
        <v>171</v>
      </c>
      <c r="B5" s="57">
        <v>1</v>
      </c>
      <c r="C5" s="58">
        <v>3200</v>
      </c>
    </row>
    <row r="6" spans="1:3" x14ac:dyDescent="0.25">
      <c r="A6" s="56" t="s">
        <v>170</v>
      </c>
      <c r="B6" s="57">
        <v>2</v>
      </c>
      <c r="C6" s="58">
        <v>4751673</v>
      </c>
    </row>
    <row r="7" spans="1:3" x14ac:dyDescent="0.25">
      <c r="A7" s="56" t="s">
        <v>168</v>
      </c>
      <c r="B7" s="57">
        <v>1</v>
      </c>
      <c r="C7" s="58">
        <v>54700</v>
      </c>
    </row>
    <row r="8" spans="1:3" x14ac:dyDescent="0.25">
      <c r="A8" s="56" t="s">
        <v>172</v>
      </c>
      <c r="B8" s="57">
        <v>3</v>
      </c>
      <c r="C8" s="58">
        <v>1784258</v>
      </c>
    </row>
    <row r="9" spans="1:3" x14ac:dyDescent="0.25">
      <c r="A9" s="56" t="s">
        <v>167</v>
      </c>
      <c r="B9" s="57">
        <v>16</v>
      </c>
      <c r="C9" s="58">
        <v>1011476</v>
      </c>
    </row>
    <row r="10" spans="1:3" x14ac:dyDescent="0.25">
      <c r="A10" s="56" t="s">
        <v>204</v>
      </c>
      <c r="B10" s="57">
        <v>27</v>
      </c>
      <c r="C10" s="58">
        <v>8413433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"/>
  <sheetViews>
    <sheetView tabSelected="1" topLeftCell="I1" workbookViewId="0">
      <pane ySplit="1" topLeftCell="A2" activePane="bottomLeft" state="frozen"/>
      <selection pane="bottomLeft" activeCell="I2" sqref="A2:XFD2"/>
    </sheetView>
  </sheetViews>
  <sheetFormatPr baseColWidth="10" defaultRowHeight="15" x14ac:dyDescent="0.25"/>
  <cols>
    <col min="2" max="2" width="47" customWidth="1"/>
    <col min="7" max="7" width="18.7109375" customWidth="1"/>
    <col min="8" max="8" width="27.5703125" customWidth="1"/>
    <col min="12" max="13" width="35.28515625" customWidth="1"/>
    <col min="14" max="14" width="20" customWidth="1"/>
    <col min="17" max="17" width="12.42578125" customWidth="1"/>
    <col min="19" max="19" width="12.42578125" customWidth="1"/>
    <col min="20" max="20" width="12.28515625" customWidth="1"/>
    <col min="24" max="24" width="17.85546875" customWidth="1"/>
    <col min="25" max="25" width="18.85546875" customWidth="1"/>
    <col min="26" max="26" width="14.85546875" customWidth="1"/>
    <col min="30" max="30" width="13.28515625" customWidth="1"/>
    <col min="35" max="35" width="12.85546875" customWidth="1"/>
  </cols>
  <sheetData>
    <row r="1" spans="1:38" x14ac:dyDescent="0.25">
      <c r="J1" s="10">
        <f>SUBTOTAL(9,J3:J29)</f>
        <v>10446669</v>
      </c>
      <c r="K1" s="10">
        <f>SUBTOTAL(9,K3:K29)</f>
        <v>8413433</v>
      </c>
      <c r="P1" s="10">
        <f>SUBTOTAL(9,P3:P29)</f>
        <v>7640417</v>
      </c>
      <c r="Q1" s="10">
        <f>SUBTOTAL(9,Q3:Q29)</f>
        <v>3200</v>
      </c>
      <c r="R1" s="10">
        <f>SUBTOTAL(9,R3:R29)</f>
        <v>2830844</v>
      </c>
      <c r="S1" s="10">
        <f>SUBTOTAL(9,S3:S29)</f>
        <v>4806373</v>
      </c>
      <c r="Z1" s="10">
        <f>SUBTOTAL(9,Z3:Z29)</f>
        <v>4751673</v>
      </c>
      <c r="AI1" s="10">
        <f>SUBTOTAL(9,AI3:AI29)</f>
        <v>7640417</v>
      </c>
      <c r="AJ1" s="10">
        <f>SUBTOTAL(9,AJ3:AJ29)</f>
        <v>3200</v>
      </c>
    </row>
    <row r="2" spans="1:38" ht="82.5" customHeight="1" x14ac:dyDescent="0.25">
      <c r="A2" s="7" t="s">
        <v>61</v>
      </c>
      <c r="B2" s="7" t="s">
        <v>62</v>
      </c>
      <c r="C2" s="7" t="s">
        <v>63</v>
      </c>
      <c r="D2" s="7" t="s">
        <v>64</v>
      </c>
      <c r="E2" s="7" t="s">
        <v>65</v>
      </c>
      <c r="F2" s="7" t="s">
        <v>66</v>
      </c>
      <c r="G2" s="8" t="s">
        <v>53</v>
      </c>
      <c r="H2" s="8" t="s">
        <v>134</v>
      </c>
      <c r="I2" s="7" t="s">
        <v>67</v>
      </c>
      <c r="J2" s="7" t="s">
        <v>68</v>
      </c>
      <c r="K2" s="8" t="s">
        <v>69</v>
      </c>
      <c r="L2" s="7" t="s">
        <v>70</v>
      </c>
      <c r="M2" s="8" t="s">
        <v>162</v>
      </c>
      <c r="N2" s="8" t="s">
        <v>163</v>
      </c>
      <c r="O2" s="7" t="s">
        <v>71</v>
      </c>
      <c r="P2" s="7" t="s">
        <v>72</v>
      </c>
      <c r="Q2" s="7" t="s">
        <v>73</v>
      </c>
      <c r="R2" s="7" t="s">
        <v>74</v>
      </c>
      <c r="S2" s="7" t="s">
        <v>75</v>
      </c>
      <c r="T2" s="8" t="s">
        <v>165</v>
      </c>
      <c r="U2" s="8" t="s">
        <v>76</v>
      </c>
      <c r="V2" s="8" t="s">
        <v>77</v>
      </c>
      <c r="W2" s="8" t="s">
        <v>78</v>
      </c>
      <c r="X2" s="7" t="s">
        <v>79</v>
      </c>
      <c r="Y2" s="8" t="s">
        <v>166</v>
      </c>
      <c r="Z2" s="8" t="s">
        <v>164</v>
      </c>
      <c r="AA2" s="7" t="s">
        <v>80</v>
      </c>
      <c r="AB2" s="7" t="s">
        <v>81</v>
      </c>
      <c r="AC2" s="7" t="s">
        <v>82</v>
      </c>
      <c r="AD2" s="7" t="s">
        <v>83</v>
      </c>
      <c r="AE2" s="7" t="s">
        <v>84</v>
      </c>
      <c r="AF2" s="7" t="s">
        <v>85</v>
      </c>
      <c r="AG2" s="7" t="s">
        <v>86</v>
      </c>
      <c r="AH2" s="7" t="s">
        <v>87</v>
      </c>
      <c r="AI2" s="8" t="s">
        <v>88</v>
      </c>
      <c r="AJ2" s="7" t="s">
        <v>89</v>
      </c>
      <c r="AK2" s="7" t="s">
        <v>90</v>
      </c>
      <c r="AL2" s="7" t="s">
        <v>91</v>
      </c>
    </row>
    <row r="3" spans="1:38" x14ac:dyDescent="0.25">
      <c r="A3" s="1">
        <v>900959051</v>
      </c>
      <c r="B3" s="1" t="s">
        <v>92</v>
      </c>
      <c r="C3" s="1" t="s">
        <v>93</v>
      </c>
      <c r="D3" s="1">
        <v>7263614</v>
      </c>
      <c r="E3" s="1" t="s">
        <v>94</v>
      </c>
      <c r="F3" s="1">
        <v>7263614</v>
      </c>
      <c r="G3" s="1" t="s">
        <v>107</v>
      </c>
      <c r="H3" s="1" t="s">
        <v>135</v>
      </c>
      <c r="I3" s="6">
        <v>44888</v>
      </c>
      <c r="J3" s="9">
        <v>1459293</v>
      </c>
      <c r="K3" s="9">
        <v>1459293</v>
      </c>
      <c r="L3" s="1" t="s">
        <v>95</v>
      </c>
      <c r="M3" s="1" t="s">
        <v>172</v>
      </c>
      <c r="N3" s="1"/>
      <c r="O3" s="1" t="s">
        <v>96</v>
      </c>
      <c r="P3" s="9">
        <v>1459293</v>
      </c>
      <c r="Q3" s="9">
        <v>0</v>
      </c>
      <c r="R3" s="9">
        <v>1459293</v>
      </c>
      <c r="S3" s="9">
        <v>0</v>
      </c>
      <c r="T3" s="1"/>
      <c r="U3" s="1"/>
      <c r="V3" s="1"/>
      <c r="W3" s="1"/>
      <c r="X3" s="11">
        <v>223248523184933</v>
      </c>
      <c r="Y3" s="1"/>
      <c r="Z3" s="9">
        <v>0</v>
      </c>
      <c r="AA3" s="6">
        <v>44910</v>
      </c>
      <c r="AB3" s="1"/>
      <c r="AC3" s="1">
        <v>2</v>
      </c>
      <c r="AD3" s="1"/>
      <c r="AE3" s="1" t="s">
        <v>97</v>
      </c>
      <c r="AF3" s="1">
        <v>1</v>
      </c>
      <c r="AG3" s="1">
        <v>20221230</v>
      </c>
      <c r="AH3" s="1">
        <v>20221219</v>
      </c>
      <c r="AI3" s="9">
        <v>1459293</v>
      </c>
      <c r="AJ3" s="9">
        <v>0</v>
      </c>
      <c r="AK3" s="1"/>
      <c r="AL3" s="1">
        <v>20231302</v>
      </c>
    </row>
    <row r="4" spans="1:38" x14ac:dyDescent="0.25">
      <c r="A4" s="1">
        <v>900959051</v>
      </c>
      <c r="B4" s="1" t="s">
        <v>92</v>
      </c>
      <c r="C4" s="1" t="s">
        <v>93</v>
      </c>
      <c r="D4" s="1">
        <v>7265561</v>
      </c>
      <c r="E4" s="1" t="s">
        <v>94</v>
      </c>
      <c r="F4" s="1">
        <v>7265561</v>
      </c>
      <c r="G4" s="1" t="s">
        <v>108</v>
      </c>
      <c r="H4" s="1" t="s">
        <v>136</v>
      </c>
      <c r="I4" s="6">
        <v>44894</v>
      </c>
      <c r="J4" s="9">
        <v>24700</v>
      </c>
      <c r="K4" s="9">
        <v>24700</v>
      </c>
      <c r="L4" s="1" t="s">
        <v>95</v>
      </c>
      <c r="M4" s="1" t="s">
        <v>172</v>
      </c>
      <c r="N4" s="1"/>
      <c r="O4" s="1" t="s">
        <v>96</v>
      </c>
      <c r="P4" s="9">
        <v>24700</v>
      </c>
      <c r="Q4" s="9">
        <v>0</v>
      </c>
      <c r="R4" s="9">
        <v>24700</v>
      </c>
      <c r="S4" s="9">
        <v>0</v>
      </c>
      <c r="T4" s="1"/>
      <c r="U4" s="1"/>
      <c r="V4" s="1"/>
      <c r="W4" s="1"/>
      <c r="X4" s="11">
        <v>223228516631970</v>
      </c>
      <c r="Y4" s="1"/>
      <c r="Z4" s="9">
        <v>0</v>
      </c>
      <c r="AA4" s="6">
        <v>44911</v>
      </c>
      <c r="AB4" s="1"/>
      <c r="AC4" s="1">
        <v>2</v>
      </c>
      <c r="AD4" s="1"/>
      <c r="AE4" s="1" t="s">
        <v>97</v>
      </c>
      <c r="AF4" s="1">
        <v>1</v>
      </c>
      <c r="AG4" s="1">
        <v>20221230</v>
      </c>
      <c r="AH4" s="1">
        <v>20221219</v>
      </c>
      <c r="AI4" s="9">
        <v>24700</v>
      </c>
      <c r="AJ4" s="9">
        <v>0</v>
      </c>
      <c r="AK4" s="1"/>
      <c r="AL4" s="1">
        <v>20231302</v>
      </c>
    </row>
    <row r="5" spans="1:38" x14ac:dyDescent="0.25">
      <c r="A5" s="1">
        <v>900959051</v>
      </c>
      <c r="B5" s="1" t="s">
        <v>92</v>
      </c>
      <c r="C5" s="1" t="s">
        <v>93</v>
      </c>
      <c r="D5" s="1">
        <v>7265765</v>
      </c>
      <c r="E5" s="1" t="s">
        <v>94</v>
      </c>
      <c r="F5" s="1">
        <v>7265765</v>
      </c>
      <c r="G5" s="1" t="s">
        <v>109</v>
      </c>
      <c r="H5" s="1" t="s">
        <v>137</v>
      </c>
      <c r="I5" s="6">
        <v>44894</v>
      </c>
      <c r="J5" s="9">
        <v>300265</v>
      </c>
      <c r="K5" s="9">
        <v>300265</v>
      </c>
      <c r="L5" s="1" t="s">
        <v>95</v>
      </c>
      <c r="M5" s="1" t="s">
        <v>172</v>
      </c>
      <c r="N5" s="1"/>
      <c r="O5" s="1" t="s">
        <v>96</v>
      </c>
      <c r="P5" s="9">
        <v>300265</v>
      </c>
      <c r="Q5" s="9">
        <v>0</v>
      </c>
      <c r="R5" s="9">
        <v>300265</v>
      </c>
      <c r="S5" s="9">
        <v>0</v>
      </c>
      <c r="T5" s="1"/>
      <c r="U5" s="1"/>
      <c r="V5" s="1"/>
      <c r="W5" s="1"/>
      <c r="X5" s="11">
        <v>223338523199067</v>
      </c>
      <c r="Y5" s="1"/>
      <c r="Z5" s="9">
        <v>0</v>
      </c>
      <c r="AA5" s="6">
        <v>44911</v>
      </c>
      <c r="AB5" s="1"/>
      <c r="AC5" s="1">
        <v>2</v>
      </c>
      <c r="AD5" s="1"/>
      <c r="AE5" s="1" t="s">
        <v>97</v>
      </c>
      <c r="AF5" s="1">
        <v>1</v>
      </c>
      <c r="AG5" s="1">
        <v>20221230</v>
      </c>
      <c r="AH5" s="1">
        <v>20221219</v>
      </c>
      <c r="AI5" s="9">
        <v>300265</v>
      </c>
      <c r="AJ5" s="9">
        <v>0</v>
      </c>
      <c r="AK5" s="1"/>
      <c r="AL5" s="1">
        <v>20231302</v>
      </c>
    </row>
    <row r="6" spans="1:38" x14ac:dyDescent="0.25">
      <c r="A6" s="1">
        <v>900959051</v>
      </c>
      <c r="B6" s="1" t="s">
        <v>92</v>
      </c>
      <c r="C6" s="1" t="s">
        <v>93</v>
      </c>
      <c r="D6" s="1">
        <v>7118892</v>
      </c>
      <c r="E6" s="1" t="s">
        <v>94</v>
      </c>
      <c r="F6" s="1">
        <v>7118892</v>
      </c>
      <c r="G6" s="1" t="s">
        <v>110</v>
      </c>
      <c r="H6" s="1" t="s">
        <v>138</v>
      </c>
      <c r="I6" s="6">
        <v>44524</v>
      </c>
      <c r="J6" s="9">
        <v>91500</v>
      </c>
      <c r="K6" s="9">
        <v>91500</v>
      </c>
      <c r="L6" s="1" t="s">
        <v>95</v>
      </c>
      <c r="M6" s="1" t="s">
        <v>173</v>
      </c>
      <c r="N6" s="1"/>
      <c r="O6" s="1" t="s">
        <v>96</v>
      </c>
      <c r="P6" s="9">
        <v>91500</v>
      </c>
      <c r="Q6" s="9">
        <v>0</v>
      </c>
      <c r="R6" s="9">
        <v>91500</v>
      </c>
      <c r="S6" s="9">
        <v>0</v>
      </c>
      <c r="T6" s="9">
        <v>91500</v>
      </c>
      <c r="U6" s="1">
        <v>2201242783</v>
      </c>
      <c r="V6" s="1" t="s">
        <v>174</v>
      </c>
      <c r="W6" s="1"/>
      <c r="X6" s="11">
        <v>213278516602249</v>
      </c>
      <c r="Y6" s="1"/>
      <c r="Z6" s="9">
        <v>0</v>
      </c>
      <c r="AA6" s="6">
        <v>44602</v>
      </c>
      <c r="AB6" s="1"/>
      <c r="AC6" s="1">
        <v>2</v>
      </c>
      <c r="AD6" s="1"/>
      <c r="AE6" s="1" t="s">
        <v>97</v>
      </c>
      <c r="AF6" s="1">
        <v>1</v>
      </c>
      <c r="AG6" s="1">
        <v>20211230</v>
      </c>
      <c r="AH6" s="1">
        <v>20211221</v>
      </c>
      <c r="AI6" s="9">
        <v>91500</v>
      </c>
      <c r="AJ6" s="9">
        <v>0</v>
      </c>
      <c r="AK6" s="1"/>
      <c r="AL6" s="1">
        <v>20231302</v>
      </c>
    </row>
    <row r="7" spans="1:38" x14ac:dyDescent="0.25">
      <c r="A7" s="1">
        <v>900959051</v>
      </c>
      <c r="B7" s="1" t="s">
        <v>92</v>
      </c>
      <c r="C7" s="1" t="s">
        <v>93</v>
      </c>
      <c r="D7" s="1">
        <v>7172043</v>
      </c>
      <c r="E7" s="1" t="s">
        <v>94</v>
      </c>
      <c r="F7" s="1">
        <v>7172043</v>
      </c>
      <c r="G7" s="1" t="s">
        <v>111</v>
      </c>
      <c r="H7" s="1" t="s">
        <v>139</v>
      </c>
      <c r="I7" s="6">
        <v>44667</v>
      </c>
      <c r="J7" s="9">
        <v>4739373</v>
      </c>
      <c r="K7" s="9">
        <v>4739373</v>
      </c>
      <c r="L7" s="1" t="s">
        <v>98</v>
      </c>
      <c r="M7" s="1" t="s">
        <v>170</v>
      </c>
      <c r="N7" s="1"/>
      <c r="O7" s="1" t="s">
        <v>96</v>
      </c>
      <c r="P7" s="9">
        <v>4739373</v>
      </c>
      <c r="Q7" s="9">
        <v>0</v>
      </c>
      <c r="R7" s="9">
        <v>0</v>
      </c>
      <c r="S7" s="9">
        <v>4739373</v>
      </c>
      <c r="T7" s="1"/>
      <c r="U7" s="1"/>
      <c r="V7" s="1"/>
      <c r="W7" s="1"/>
      <c r="X7" s="1"/>
      <c r="Y7" s="1" t="s">
        <v>99</v>
      </c>
      <c r="Z7" s="9">
        <v>4739373</v>
      </c>
      <c r="AA7" s="6">
        <v>44700</v>
      </c>
      <c r="AB7" s="1"/>
      <c r="AC7" s="1">
        <v>9</v>
      </c>
      <c r="AD7" s="1"/>
      <c r="AE7" s="1" t="s">
        <v>97</v>
      </c>
      <c r="AF7" s="1">
        <v>1</v>
      </c>
      <c r="AG7" s="1">
        <v>21001231</v>
      </c>
      <c r="AH7" s="1">
        <v>20220716</v>
      </c>
      <c r="AI7" s="9">
        <v>4739373</v>
      </c>
      <c r="AJ7" s="9">
        <v>0</v>
      </c>
      <c r="AK7" s="1"/>
      <c r="AL7" s="1">
        <v>20231302</v>
      </c>
    </row>
    <row r="8" spans="1:38" x14ac:dyDescent="0.25">
      <c r="A8" s="1">
        <v>900959051</v>
      </c>
      <c r="B8" s="1" t="s">
        <v>92</v>
      </c>
      <c r="C8" s="1" t="s">
        <v>93</v>
      </c>
      <c r="D8" s="1">
        <v>7205685</v>
      </c>
      <c r="E8" s="1" t="s">
        <v>94</v>
      </c>
      <c r="F8" s="1">
        <v>7205685</v>
      </c>
      <c r="G8" s="1" t="s">
        <v>112</v>
      </c>
      <c r="H8" s="1" t="s">
        <v>140</v>
      </c>
      <c r="I8" s="6">
        <v>44748</v>
      </c>
      <c r="J8" s="9">
        <v>12300</v>
      </c>
      <c r="K8" s="9">
        <v>12300</v>
      </c>
      <c r="L8" s="1" t="s">
        <v>98</v>
      </c>
      <c r="M8" s="1" t="s">
        <v>170</v>
      </c>
      <c r="N8" s="1"/>
      <c r="O8" s="1" t="s">
        <v>96</v>
      </c>
      <c r="P8" s="9">
        <v>12300</v>
      </c>
      <c r="Q8" s="9">
        <v>0</v>
      </c>
      <c r="R8" s="9">
        <v>0</v>
      </c>
      <c r="S8" s="9">
        <v>12300</v>
      </c>
      <c r="T8" s="1"/>
      <c r="U8" s="1"/>
      <c r="V8" s="1"/>
      <c r="W8" s="1"/>
      <c r="X8" s="1"/>
      <c r="Y8" s="1" t="s">
        <v>100</v>
      </c>
      <c r="Z8" s="9">
        <v>12300</v>
      </c>
      <c r="AA8" s="6">
        <v>44791</v>
      </c>
      <c r="AB8" s="1"/>
      <c r="AC8" s="1">
        <v>9</v>
      </c>
      <c r="AD8" s="1"/>
      <c r="AE8" s="1" t="s">
        <v>97</v>
      </c>
      <c r="AF8" s="1">
        <v>1</v>
      </c>
      <c r="AG8" s="1">
        <v>21001231</v>
      </c>
      <c r="AH8" s="1">
        <v>20220818</v>
      </c>
      <c r="AI8" s="9">
        <v>12300</v>
      </c>
      <c r="AJ8" s="9">
        <v>0</v>
      </c>
      <c r="AK8" s="1"/>
      <c r="AL8" s="1">
        <v>20231302</v>
      </c>
    </row>
    <row r="9" spans="1:38" x14ac:dyDescent="0.25">
      <c r="A9" s="1">
        <v>900959051</v>
      </c>
      <c r="B9" s="1" t="s">
        <v>92</v>
      </c>
      <c r="C9" s="1" t="s">
        <v>93</v>
      </c>
      <c r="D9" s="1">
        <v>7241122</v>
      </c>
      <c r="E9" s="1" t="s">
        <v>94</v>
      </c>
      <c r="F9" s="1">
        <v>7241122</v>
      </c>
      <c r="G9" s="1" t="s">
        <v>113</v>
      </c>
      <c r="H9" s="1" t="s">
        <v>141</v>
      </c>
      <c r="I9" s="6">
        <v>44834</v>
      </c>
      <c r="J9" s="9">
        <v>54700</v>
      </c>
      <c r="K9" s="9">
        <v>54700</v>
      </c>
      <c r="L9" s="1" t="s">
        <v>101</v>
      </c>
      <c r="M9" s="1" t="s">
        <v>168</v>
      </c>
      <c r="N9" s="1" t="s">
        <v>169</v>
      </c>
      <c r="O9" s="1" t="s">
        <v>96</v>
      </c>
      <c r="P9" s="9">
        <v>54700</v>
      </c>
      <c r="Q9" s="9">
        <v>0</v>
      </c>
      <c r="R9" s="9">
        <v>0</v>
      </c>
      <c r="S9" s="9">
        <v>54700</v>
      </c>
      <c r="T9" s="1"/>
      <c r="U9" s="1"/>
      <c r="V9" s="1"/>
      <c r="W9" s="1"/>
      <c r="X9" s="11">
        <v>222568516594951</v>
      </c>
      <c r="Y9" s="1"/>
      <c r="Z9" s="9">
        <v>0</v>
      </c>
      <c r="AA9" s="6">
        <v>44845</v>
      </c>
      <c r="AB9" s="1"/>
      <c r="AC9" s="1">
        <v>1</v>
      </c>
      <c r="AD9" s="1"/>
      <c r="AE9" s="1" t="s">
        <v>97</v>
      </c>
      <c r="AF9" s="1">
        <v>1</v>
      </c>
      <c r="AG9" s="1">
        <v>20230228</v>
      </c>
      <c r="AH9" s="1">
        <v>20230207</v>
      </c>
      <c r="AI9" s="9">
        <v>54700</v>
      </c>
      <c r="AJ9" s="9">
        <v>0</v>
      </c>
      <c r="AK9" s="1"/>
      <c r="AL9" s="1">
        <v>20231302</v>
      </c>
    </row>
    <row r="10" spans="1:38" x14ac:dyDescent="0.25">
      <c r="A10" s="1">
        <v>900959051</v>
      </c>
      <c r="B10" s="1" t="s">
        <v>92</v>
      </c>
      <c r="C10" s="1" t="s">
        <v>93</v>
      </c>
      <c r="D10" s="1">
        <v>633788</v>
      </c>
      <c r="E10" s="1"/>
      <c r="F10" s="1"/>
      <c r="G10" s="1" t="s">
        <v>114</v>
      </c>
      <c r="H10" s="1" t="s">
        <v>142</v>
      </c>
      <c r="I10" s="6">
        <v>42734</v>
      </c>
      <c r="J10" s="9">
        <v>223070</v>
      </c>
      <c r="K10" s="9">
        <v>223070</v>
      </c>
      <c r="L10" s="1" t="s">
        <v>102</v>
      </c>
      <c r="M10" s="1" t="s">
        <v>167</v>
      </c>
      <c r="N10" s="1"/>
      <c r="O10" s="1" t="s">
        <v>103</v>
      </c>
      <c r="P10" s="9">
        <v>0</v>
      </c>
      <c r="Q10" s="9">
        <v>0</v>
      </c>
      <c r="R10" s="9">
        <v>0</v>
      </c>
      <c r="S10" s="9">
        <v>0</v>
      </c>
      <c r="T10" s="1"/>
      <c r="U10" s="1"/>
      <c r="V10" s="1"/>
      <c r="W10" s="1"/>
      <c r="X10" s="1"/>
      <c r="Y10" s="1"/>
      <c r="Z10" s="9">
        <v>0</v>
      </c>
      <c r="AA10" s="6">
        <v>42857</v>
      </c>
      <c r="AB10" s="1"/>
      <c r="AC10" s="1"/>
      <c r="AD10" s="1"/>
      <c r="AE10" s="1" t="s">
        <v>97</v>
      </c>
      <c r="AF10" s="1"/>
      <c r="AG10" s="1"/>
      <c r="AH10" s="1"/>
      <c r="AI10" s="9">
        <v>0</v>
      </c>
      <c r="AJ10" s="9">
        <v>0</v>
      </c>
      <c r="AK10" s="1"/>
      <c r="AL10" s="1">
        <v>20231302</v>
      </c>
    </row>
    <row r="11" spans="1:38" x14ac:dyDescent="0.25">
      <c r="A11" s="1">
        <v>900959051</v>
      </c>
      <c r="B11" s="1" t="s">
        <v>92</v>
      </c>
      <c r="C11" s="1" t="s">
        <v>93</v>
      </c>
      <c r="D11" s="1">
        <v>874196</v>
      </c>
      <c r="E11" s="1"/>
      <c r="F11" s="1"/>
      <c r="G11" s="1" t="s">
        <v>115</v>
      </c>
      <c r="H11" s="1" t="s">
        <v>143</v>
      </c>
      <c r="I11" s="6">
        <v>42793</v>
      </c>
      <c r="J11" s="9">
        <v>48400</v>
      </c>
      <c r="K11" s="9">
        <v>48400</v>
      </c>
      <c r="L11" s="1" t="s">
        <v>102</v>
      </c>
      <c r="M11" s="1" t="s">
        <v>167</v>
      </c>
      <c r="N11" s="1"/>
      <c r="O11" s="1" t="s">
        <v>103</v>
      </c>
      <c r="P11" s="9">
        <v>0</v>
      </c>
      <c r="Q11" s="9">
        <v>0</v>
      </c>
      <c r="R11" s="9">
        <v>0</v>
      </c>
      <c r="S11" s="9">
        <v>0</v>
      </c>
      <c r="T11" s="1"/>
      <c r="U11" s="1"/>
      <c r="V11" s="1"/>
      <c r="W11" s="1"/>
      <c r="X11" s="1"/>
      <c r="Y11" s="1"/>
      <c r="Z11" s="9">
        <v>0</v>
      </c>
      <c r="AA11" s="6">
        <v>42948</v>
      </c>
      <c r="AB11" s="1"/>
      <c r="AC11" s="1"/>
      <c r="AD11" s="1"/>
      <c r="AE11" s="1" t="s">
        <v>97</v>
      </c>
      <c r="AF11" s="1"/>
      <c r="AG11" s="1"/>
      <c r="AH11" s="1"/>
      <c r="AI11" s="9">
        <v>0</v>
      </c>
      <c r="AJ11" s="9">
        <v>0</v>
      </c>
      <c r="AK11" s="1"/>
      <c r="AL11" s="1">
        <v>20231302</v>
      </c>
    </row>
    <row r="12" spans="1:38" x14ac:dyDescent="0.25">
      <c r="A12" s="1">
        <v>900959051</v>
      </c>
      <c r="B12" s="1" t="s">
        <v>92</v>
      </c>
      <c r="C12" s="1" t="s">
        <v>93</v>
      </c>
      <c r="D12" s="1">
        <v>947496</v>
      </c>
      <c r="E12" s="1"/>
      <c r="F12" s="1"/>
      <c r="G12" s="1" t="s">
        <v>116</v>
      </c>
      <c r="H12" s="1" t="s">
        <v>144</v>
      </c>
      <c r="I12" s="6">
        <v>42808</v>
      </c>
      <c r="J12" s="9">
        <v>48400</v>
      </c>
      <c r="K12" s="9">
        <v>48400</v>
      </c>
      <c r="L12" s="1" t="s">
        <v>102</v>
      </c>
      <c r="M12" s="1" t="s">
        <v>167</v>
      </c>
      <c r="N12" s="1"/>
      <c r="O12" s="1" t="s">
        <v>103</v>
      </c>
      <c r="P12" s="9">
        <v>0</v>
      </c>
      <c r="Q12" s="9">
        <v>0</v>
      </c>
      <c r="R12" s="9">
        <v>0</v>
      </c>
      <c r="S12" s="9">
        <v>0</v>
      </c>
      <c r="T12" s="1"/>
      <c r="U12" s="1"/>
      <c r="V12" s="1"/>
      <c r="W12" s="1"/>
      <c r="X12" s="1"/>
      <c r="Y12" s="1"/>
      <c r="Z12" s="9">
        <v>0</v>
      </c>
      <c r="AA12" s="6">
        <v>42857</v>
      </c>
      <c r="AB12" s="1"/>
      <c r="AC12" s="1"/>
      <c r="AD12" s="1"/>
      <c r="AE12" s="1" t="s">
        <v>97</v>
      </c>
      <c r="AF12" s="1"/>
      <c r="AG12" s="1"/>
      <c r="AH12" s="1"/>
      <c r="AI12" s="9">
        <v>0</v>
      </c>
      <c r="AJ12" s="9">
        <v>0</v>
      </c>
      <c r="AK12" s="1"/>
      <c r="AL12" s="1">
        <v>20231302</v>
      </c>
    </row>
    <row r="13" spans="1:38" x14ac:dyDescent="0.25">
      <c r="A13" s="1">
        <v>900959051</v>
      </c>
      <c r="B13" s="1" t="s">
        <v>92</v>
      </c>
      <c r="C13" s="1" t="s">
        <v>93</v>
      </c>
      <c r="D13" s="1">
        <v>1891329</v>
      </c>
      <c r="E13" s="1"/>
      <c r="F13" s="1"/>
      <c r="G13" s="1" t="s">
        <v>117</v>
      </c>
      <c r="H13" s="1" t="s">
        <v>145</v>
      </c>
      <c r="I13" s="6">
        <v>43011</v>
      </c>
      <c r="J13" s="9">
        <v>1808756</v>
      </c>
      <c r="K13" s="9">
        <v>35680</v>
      </c>
      <c r="L13" s="1" t="s">
        <v>102</v>
      </c>
      <c r="M13" s="1" t="s">
        <v>167</v>
      </c>
      <c r="N13" s="1"/>
      <c r="O13" s="1" t="s">
        <v>103</v>
      </c>
      <c r="P13" s="9">
        <v>0</v>
      </c>
      <c r="Q13" s="9">
        <v>0</v>
      </c>
      <c r="R13" s="9">
        <v>0</v>
      </c>
      <c r="S13" s="9">
        <v>0</v>
      </c>
      <c r="T13" s="1"/>
      <c r="U13" s="1"/>
      <c r="V13" s="1"/>
      <c r="W13" s="1"/>
      <c r="X13" s="1"/>
      <c r="Y13" s="1"/>
      <c r="Z13" s="9">
        <v>0</v>
      </c>
      <c r="AA13" s="6">
        <v>43252</v>
      </c>
      <c r="AB13" s="1"/>
      <c r="AC13" s="1"/>
      <c r="AD13" s="1"/>
      <c r="AE13" s="1" t="s">
        <v>97</v>
      </c>
      <c r="AF13" s="1"/>
      <c r="AG13" s="1"/>
      <c r="AH13" s="1"/>
      <c r="AI13" s="9">
        <v>0</v>
      </c>
      <c r="AJ13" s="9">
        <v>0</v>
      </c>
      <c r="AK13" s="1"/>
      <c r="AL13" s="1">
        <v>20231302</v>
      </c>
    </row>
    <row r="14" spans="1:38" x14ac:dyDescent="0.25">
      <c r="A14" s="1">
        <v>900959051</v>
      </c>
      <c r="B14" s="1" t="s">
        <v>92</v>
      </c>
      <c r="C14" s="1" t="s">
        <v>93</v>
      </c>
      <c r="D14" s="1">
        <v>1959001</v>
      </c>
      <c r="E14" s="1"/>
      <c r="F14" s="1"/>
      <c r="G14" s="1" t="s">
        <v>118</v>
      </c>
      <c r="H14" s="1" t="s">
        <v>146</v>
      </c>
      <c r="I14" s="6">
        <v>43025</v>
      </c>
      <c r="J14" s="9">
        <v>29500</v>
      </c>
      <c r="K14" s="9">
        <v>29500</v>
      </c>
      <c r="L14" s="1" t="s">
        <v>102</v>
      </c>
      <c r="M14" s="1" t="s">
        <v>167</v>
      </c>
      <c r="N14" s="1"/>
      <c r="O14" s="1" t="s">
        <v>103</v>
      </c>
      <c r="P14" s="9">
        <v>0</v>
      </c>
      <c r="Q14" s="9">
        <v>0</v>
      </c>
      <c r="R14" s="9">
        <v>0</v>
      </c>
      <c r="S14" s="9">
        <v>0</v>
      </c>
      <c r="T14" s="1"/>
      <c r="U14" s="1"/>
      <c r="V14" s="1"/>
      <c r="W14" s="1"/>
      <c r="X14" s="1"/>
      <c r="Y14" s="1"/>
      <c r="Z14" s="9">
        <v>0</v>
      </c>
      <c r="AA14" s="6">
        <v>43252</v>
      </c>
      <c r="AB14" s="1"/>
      <c r="AC14" s="1"/>
      <c r="AD14" s="1"/>
      <c r="AE14" s="1" t="s">
        <v>97</v>
      </c>
      <c r="AF14" s="1"/>
      <c r="AG14" s="1"/>
      <c r="AH14" s="1"/>
      <c r="AI14" s="9">
        <v>0</v>
      </c>
      <c r="AJ14" s="9">
        <v>0</v>
      </c>
      <c r="AK14" s="1"/>
      <c r="AL14" s="1">
        <v>20231302</v>
      </c>
    </row>
    <row r="15" spans="1:38" x14ac:dyDescent="0.25">
      <c r="A15" s="1">
        <v>900959051</v>
      </c>
      <c r="B15" s="1" t="s">
        <v>92</v>
      </c>
      <c r="C15" s="1" t="s">
        <v>93</v>
      </c>
      <c r="D15" s="1">
        <v>7045945</v>
      </c>
      <c r="E15" s="1"/>
      <c r="F15" s="1"/>
      <c r="G15" s="1" t="s">
        <v>119</v>
      </c>
      <c r="H15" s="1" t="s">
        <v>147</v>
      </c>
      <c r="I15" s="6">
        <v>44292</v>
      </c>
      <c r="J15" s="9">
        <v>44500</v>
      </c>
      <c r="K15" s="9">
        <v>40000</v>
      </c>
      <c r="L15" s="1" t="s">
        <v>102</v>
      </c>
      <c r="M15" s="1" t="s">
        <v>167</v>
      </c>
      <c r="N15" s="1"/>
      <c r="O15" s="1" t="s">
        <v>103</v>
      </c>
      <c r="P15" s="9">
        <v>0</v>
      </c>
      <c r="Q15" s="9">
        <v>0</v>
      </c>
      <c r="R15" s="9">
        <v>0</v>
      </c>
      <c r="S15" s="9">
        <v>0</v>
      </c>
      <c r="T15" s="1"/>
      <c r="U15" s="1"/>
      <c r="V15" s="1"/>
      <c r="W15" s="1"/>
      <c r="X15" s="1"/>
      <c r="Y15" s="1"/>
      <c r="Z15" s="9">
        <v>0</v>
      </c>
      <c r="AA15" s="6">
        <v>44396</v>
      </c>
      <c r="AB15" s="1"/>
      <c r="AC15" s="1"/>
      <c r="AD15" s="1"/>
      <c r="AE15" s="1" t="s">
        <v>97</v>
      </c>
      <c r="AF15" s="1"/>
      <c r="AG15" s="1"/>
      <c r="AH15" s="1"/>
      <c r="AI15" s="9">
        <v>0</v>
      </c>
      <c r="AJ15" s="9">
        <v>0</v>
      </c>
      <c r="AK15" s="1"/>
      <c r="AL15" s="1">
        <v>20231302</v>
      </c>
    </row>
    <row r="16" spans="1:38" x14ac:dyDescent="0.25">
      <c r="A16" s="1">
        <v>900959051</v>
      </c>
      <c r="B16" s="1" t="s">
        <v>92</v>
      </c>
      <c r="C16" s="1" t="s">
        <v>93</v>
      </c>
      <c r="D16" s="1">
        <v>7046576</v>
      </c>
      <c r="E16" s="1"/>
      <c r="F16" s="1"/>
      <c r="G16" s="1" t="s">
        <v>120</v>
      </c>
      <c r="H16" s="1" t="s">
        <v>148</v>
      </c>
      <c r="I16" s="6">
        <v>44294</v>
      </c>
      <c r="J16" s="9">
        <v>30900</v>
      </c>
      <c r="K16" s="9">
        <v>27800</v>
      </c>
      <c r="L16" s="1" t="s">
        <v>102</v>
      </c>
      <c r="M16" s="1" t="s">
        <v>167</v>
      </c>
      <c r="N16" s="1"/>
      <c r="O16" s="1" t="s">
        <v>103</v>
      </c>
      <c r="P16" s="9">
        <v>0</v>
      </c>
      <c r="Q16" s="9">
        <v>0</v>
      </c>
      <c r="R16" s="9">
        <v>0</v>
      </c>
      <c r="S16" s="9">
        <v>0</v>
      </c>
      <c r="T16" s="1"/>
      <c r="U16" s="1"/>
      <c r="V16" s="1"/>
      <c r="W16" s="1"/>
      <c r="X16" s="1"/>
      <c r="Y16" s="1"/>
      <c r="Z16" s="9">
        <v>0</v>
      </c>
      <c r="AA16" s="6">
        <v>44396</v>
      </c>
      <c r="AB16" s="1"/>
      <c r="AC16" s="1"/>
      <c r="AD16" s="1"/>
      <c r="AE16" s="1" t="s">
        <v>97</v>
      </c>
      <c r="AF16" s="1"/>
      <c r="AG16" s="1"/>
      <c r="AH16" s="1"/>
      <c r="AI16" s="9">
        <v>0</v>
      </c>
      <c r="AJ16" s="9">
        <v>0</v>
      </c>
      <c r="AK16" s="1"/>
      <c r="AL16" s="1">
        <v>20231302</v>
      </c>
    </row>
    <row r="17" spans="1:38" x14ac:dyDescent="0.25">
      <c r="A17" s="1">
        <v>900959051</v>
      </c>
      <c r="B17" s="1" t="s">
        <v>92</v>
      </c>
      <c r="C17" s="1" t="s">
        <v>93</v>
      </c>
      <c r="D17" s="1">
        <v>7046863</v>
      </c>
      <c r="E17" s="1"/>
      <c r="F17" s="1"/>
      <c r="G17" s="1" t="s">
        <v>121</v>
      </c>
      <c r="H17" s="1" t="s">
        <v>149</v>
      </c>
      <c r="I17" s="6">
        <v>44295</v>
      </c>
      <c r="J17" s="9">
        <v>52400</v>
      </c>
      <c r="K17" s="9">
        <v>52400</v>
      </c>
      <c r="L17" s="1" t="s">
        <v>102</v>
      </c>
      <c r="M17" s="1" t="s">
        <v>167</v>
      </c>
      <c r="N17" s="1"/>
      <c r="O17" s="1" t="s">
        <v>103</v>
      </c>
      <c r="P17" s="9">
        <v>0</v>
      </c>
      <c r="Q17" s="9">
        <v>0</v>
      </c>
      <c r="R17" s="9">
        <v>0</v>
      </c>
      <c r="S17" s="9">
        <v>0</v>
      </c>
      <c r="T17" s="1"/>
      <c r="U17" s="1"/>
      <c r="V17" s="1"/>
      <c r="W17" s="1"/>
      <c r="X17" s="1"/>
      <c r="Y17" s="1"/>
      <c r="Z17" s="9">
        <v>0</v>
      </c>
      <c r="AA17" s="6">
        <v>44396</v>
      </c>
      <c r="AB17" s="1"/>
      <c r="AC17" s="1"/>
      <c r="AD17" s="1"/>
      <c r="AE17" s="1" t="s">
        <v>97</v>
      </c>
      <c r="AF17" s="1"/>
      <c r="AG17" s="1"/>
      <c r="AH17" s="1"/>
      <c r="AI17" s="9">
        <v>0</v>
      </c>
      <c r="AJ17" s="9">
        <v>0</v>
      </c>
      <c r="AK17" s="1"/>
      <c r="AL17" s="1">
        <v>20231302</v>
      </c>
    </row>
    <row r="18" spans="1:38" x14ac:dyDescent="0.25">
      <c r="A18" s="1">
        <v>900959051</v>
      </c>
      <c r="B18" s="1" t="s">
        <v>92</v>
      </c>
      <c r="C18" s="1" t="s">
        <v>93</v>
      </c>
      <c r="D18" s="1">
        <v>7048648</v>
      </c>
      <c r="E18" s="1"/>
      <c r="F18" s="1"/>
      <c r="G18" s="1" t="s">
        <v>122</v>
      </c>
      <c r="H18" s="1" t="s">
        <v>150</v>
      </c>
      <c r="I18" s="6">
        <v>44301</v>
      </c>
      <c r="J18" s="9">
        <v>51671</v>
      </c>
      <c r="K18" s="9">
        <v>51671</v>
      </c>
      <c r="L18" s="1" t="s">
        <v>102</v>
      </c>
      <c r="M18" s="1" t="s">
        <v>167</v>
      </c>
      <c r="N18" s="1"/>
      <c r="O18" s="1" t="s">
        <v>103</v>
      </c>
      <c r="P18" s="9">
        <v>0</v>
      </c>
      <c r="Q18" s="9">
        <v>0</v>
      </c>
      <c r="R18" s="9">
        <v>0</v>
      </c>
      <c r="S18" s="9">
        <v>0</v>
      </c>
      <c r="T18" s="1"/>
      <c r="U18" s="1"/>
      <c r="V18" s="1"/>
      <c r="W18" s="1"/>
      <c r="X18" s="1"/>
      <c r="Y18" s="1"/>
      <c r="Z18" s="9">
        <v>0</v>
      </c>
      <c r="AA18" s="6">
        <v>44396</v>
      </c>
      <c r="AB18" s="1"/>
      <c r="AC18" s="1"/>
      <c r="AD18" s="1"/>
      <c r="AE18" s="1" t="s">
        <v>97</v>
      </c>
      <c r="AF18" s="1"/>
      <c r="AG18" s="1"/>
      <c r="AH18" s="1"/>
      <c r="AI18" s="9">
        <v>0</v>
      </c>
      <c r="AJ18" s="9">
        <v>0</v>
      </c>
      <c r="AK18" s="1"/>
      <c r="AL18" s="1">
        <v>20231302</v>
      </c>
    </row>
    <row r="19" spans="1:38" x14ac:dyDescent="0.25">
      <c r="A19" s="1">
        <v>900959051</v>
      </c>
      <c r="B19" s="1" t="s">
        <v>92</v>
      </c>
      <c r="C19" s="1" t="s">
        <v>93</v>
      </c>
      <c r="D19" s="1">
        <v>7049333</v>
      </c>
      <c r="E19" s="1"/>
      <c r="F19" s="1"/>
      <c r="G19" s="1" t="s">
        <v>123</v>
      </c>
      <c r="H19" s="1" t="s">
        <v>151</v>
      </c>
      <c r="I19" s="6">
        <v>44303</v>
      </c>
      <c r="J19" s="9">
        <v>60225</v>
      </c>
      <c r="K19" s="9">
        <v>60225</v>
      </c>
      <c r="L19" s="1" t="s">
        <v>102</v>
      </c>
      <c r="M19" s="1" t="s">
        <v>167</v>
      </c>
      <c r="N19" s="1"/>
      <c r="O19" s="1" t="s">
        <v>103</v>
      </c>
      <c r="P19" s="9">
        <v>0</v>
      </c>
      <c r="Q19" s="9">
        <v>0</v>
      </c>
      <c r="R19" s="9">
        <v>0</v>
      </c>
      <c r="S19" s="9">
        <v>0</v>
      </c>
      <c r="T19" s="1"/>
      <c r="U19" s="1"/>
      <c r="V19" s="1"/>
      <c r="W19" s="1"/>
      <c r="X19" s="1"/>
      <c r="Y19" s="1"/>
      <c r="Z19" s="9">
        <v>0</v>
      </c>
      <c r="AA19" s="6">
        <v>44396</v>
      </c>
      <c r="AB19" s="1"/>
      <c r="AC19" s="1"/>
      <c r="AD19" s="1"/>
      <c r="AE19" s="1" t="s">
        <v>97</v>
      </c>
      <c r="AF19" s="1"/>
      <c r="AG19" s="1"/>
      <c r="AH19" s="1"/>
      <c r="AI19" s="9">
        <v>0</v>
      </c>
      <c r="AJ19" s="9">
        <v>0</v>
      </c>
      <c r="AK19" s="1"/>
      <c r="AL19" s="1">
        <v>20231302</v>
      </c>
    </row>
    <row r="20" spans="1:38" x14ac:dyDescent="0.25">
      <c r="A20" s="1">
        <v>900959051</v>
      </c>
      <c r="B20" s="1" t="s">
        <v>92</v>
      </c>
      <c r="C20" s="1" t="s">
        <v>93</v>
      </c>
      <c r="D20" s="1">
        <v>7049336</v>
      </c>
      <c r="E20" s="1"/>
      <c r="F20" s="1"/>
      <c r="G20" s="1" t="s">
        <v>124</v>
      </c>
      <c r="H20" s="1" t="s">
        <v>152</v>
      </c>
      <c r="I20" s="6">
        <v>44303</v>
      </c>
      <c r="J20" s="9">
        <v>216994</v>
      </c>
      <c r="K20" s="9">
        <v>216994</v>
      </c>
      <c r="L20" s="1" t="s">
        <v>102</v>
      </c>
      <c r="M20" s="1" t="s">
        <v>167</v>
      </c>
      <c r="N20" s="1"/>
      <c r="O20" s="1" t="s">
        <v>103</v>
      </c>
      <c r="P20" s="9">
        <v>0</v>
      </c>
      <c r="Q20" s="9">
        <v>0</v>
      </c>
      <c r="R20" s="9">
        <v>0</v>
      </c>
      <c r="S20" s="9">
        <v>0</v>
      </c>
      <c r="T20" s="1"/>
      <c r="U20" s="1"/>
      <c r="V20" s="1"/>
      <c r="W20" s="1"/>
      <c r="X20" s="1"/>
      <c r="Y20" s="1"/>
      <c r="Z20" s="9">
        <v>0</v>
      </c>
      <c r="AA20" s="6">
        <v>44396</v>
      </c>
      <c r="AB20" s="1"/>
      <c r="AC20" s="1"/>
      <c r="AD20" s="1"/>
      <c r="AE20" s="1" t="s">
        <v>97</v>
      </c>
      <c r="AF20" s="1"/>
      <c r="AG20" s="1"/>
      <c r="AH20" s="1"/>
      <c r="AI20" s="9">
        <v>0</v>
      </c>
      <c r="AJ20" s="9">
        <v>0</v>
      </c>
      <c r="AK20" s="1"/>
      <c r="AL20" s="1">
        <v>20231302</v>
      </c>
    </row>
    <row r="21" spans="1:38" x14ac:dyDescent="0.25">
      <c r="A21" s="1">
        <v>900959051</v>
      </c>
      <c r="B21" s="1" t="s">
        <v>92</v>
      </c>
      <c r="C21" s="1" t="s">
        <v>93</v>
      </c>
      <c r="D21" s="1">
        <v>7052289</v>
      </c>
      <c r="E21" s="1"/>
      <c r="F21" s="1"/>
      <c r="G21" s="1" t="s">
        <v>125</v>
      </c>
      <c r="H21" s="1" t="s">
        <v>153</v>
      </c>
      <c r="I21" s="6">
        <v>44314</v>
      </c>
      <c r="J21" s="9">
        <v>13000</v>
      </c>
      <c r="K21" s="9">
        <v>9500</v>
      </c>
      <c r="L21" s="1" t="s">
        <v>102</v>
      </c>
      <c r="M21" s="1" t="s">
        <v>167</v>
      </c>
      <c r="N21" s="1"/>
      <c r="O21" s="1" t="s">
        <v>103</v>
      </c>
      <c r="P21" s="9">
        <v>0</v>
      </c>
      <c r="Q21" s="9">
        <v>0</v>
      </c>
      <c r="R21" s="9">
        <v>0</v>
      </c>
      <c r="S21" s="9">
        <v>0</v>
      </c>
      <c r="T21" s="1"/>
      <c r="U21" s="1"/>
      <c r="V21" s="1"/>
      <c r="W21" s="1"/>
      <c r="X21" s="1"/>
      <c r="Y21" s="1"/>
      <c r="Z21" s="9">
        <v>0</v>
      </c>
      <c r="AA21" s="6">
        <v>44396</v>
      </c>
      <c r="AB21" s="1"/>
      <c r="AC21" s="1"/>
      <c r="AD21" s="1"/>
      <c r="AE21" s="1" t="s">
        <v>97</v>
      </c>
      <c r="AF21" s="1"/>
      <c r="AG21" s="1"/>
      <c r="AH21" s="1"/>
      <c r="AI21" s="9">
        <v>0</v>
      </c>
      <c r="AJ21" s="9">
        <v>0</v>
      </c>
      <c r="AK21" s="1"/>
      <c r="AL21" s="1">
        <v>20231302</v>
      </c>
    </row>
    <row r="22" spans="1:38" x14ac:dyDescent="0.25">
      <c r="A22" s="1">
        <v>900959051</v>
      </c>
      <c r="B22" s="1" t="s">
        <v>92</v>
      </c>
      <c r="C22" s="1" t="s">
        <v>93</v>
      </c>
      <c r="D22" s="1">
        <v>7069158</v>
      </c>
      <c r="E22" s="1"/>
      <c r="F22" s="1"/>
      <c r="G22" s="1" t="s">
        <v>126</v>
      </c>
      <c r="H22" s="1" t="s">
        <v>154</v>
      </c>
      <c r="I22" s="6">
        <v>44372</v>
      </c>
      <c r="J22" s="9">
        <v>52236</v>
      </c>
      <c r="K22" s="9">
        <v>52236</v>
      </c>
      <c r="L22" s="1" t="s">
        <v>102</v>
      </c>
      <c r="M22" s="1" t="s">
        <v>167</v>
      </c>
      <c r="N22" s="1"/>
      <c r="O22" s="1" t="s">
        <v>103</v>
      </c>
      <c r="P22" s="9">
        <v>0</v>
      </c>
      <c r="Q22" s="9">
        <v>0</v>
      </c>
      <c r="R22" s="9">
        <v>0</v>
      </c>
      <c r="S22" s="9">
        <v>0</v>
      </c>
      <c r="T22" s="1"/>
      <c r="U22" s="1"/>
      <c r="V22" s="1"/>
      <c r="W22" s="1"/>
      <c r="X22" s="1"/>
      <c r="Y22" s="1"/>
      <c r="Z22" s="9">
        <v>0</v>
      </c>
      <c r="AA22" s="6">
        <v>44383</v>
      </c>
      <c r="AB22" s="1"/>
      <c r="AC22" s="1"/>
      <c r="AD22" s="1"/>
      <c r="AE22" s="1" t="s">
        <v>97</v>
      </c>
      <c r="AF22" s="1"/>
      <c r="AG22" s="1"/>
      <c r="AH22" s="1"/>
      <c r="AI22" s="9">
        <v>0</v>
      </c>
      <c r="AJ22" s="9">
        <v>0</v>
      </c>
      <c r="AK22" s="1"/>
      <c r="AL22" s="1">
        <v>20231302</v>
      </c>
    </row>
    <row r="23" spans="1:38" x14ac:dyDescent="0.25">
      <c r="A23" s="1">
        <v>900959051</v>
      </c>
      <c r="B23" s="1" t="s">
        <v>92</v>
      </c>
      <c r="C23" s="1" t="s">
        <v>93</v>
      </c>
      <c r="D23" s="1">
        <v>7218809</v>
      </c>
      <c r="E23" s="1"/>
      <c r="F23" s="1"/>
      <c r="G23" s="1" t="s">
        <v>127</v>
      </c>
      <c r="H23" s="1" t="s">
        <v>155</v>
      </c>
      <c r="I23" s="6">
        <v>44781</v>
      </c>
      <c r="J23" s="9">
        <v>40000</v>
      </c>
      <c r="K23" s="9">
        <v>40000</v>
      </c>
      <c r="L23" s="1" t="s">
        <v>102</v>
      </c>
      <c r="M23" s="1" t="s">
        <v>167</v>
      </c>
      <c r="N23" s="1"/>
      <c r="O23" s="1" t="s">
        <v>103</v>
      </c>
      <c r="P23" s="9">
        <v>0</v>
      </c>
      <c r="Q23" s="9">
        <v>0</v>
      </c>
      <c r="R23" s="9">
        <v>0</v>
      </c>
      <c r="S23" s="9">
        <v>0</v>
      </c>
      <c r="T23" s="1"/>
      <c r="U23" s="1"/>
      <c r="V23" s="1"/>
      <c r="W23" s="1"/>
      <c r="X23" s="1"/>
      <c r="Y23" s="1"/>
      <c r="Z23" s="9">
        <v>0</v>
      </c>
      <c r="AA23" s="6">
        <v>44944</v>
      </c>
      <c r="AB23" s="1"/>
      <c r="AC23" s="1"/>
      <c r="AD23" s="1"/>
      <c r="AE23" s="1" t="s">
        <v>97</v>
      </c>
      <c r="AF23" s="1"/>
      <c r="AG23" s="1"/>
      <c r="AH23" s="1"/>
      <c r="AI23" s="9">
        <v>0</v>
      </c>
      <c r="AJ23" s="9">
        <v>0</v>
      </c>
      <c r="AK23" s="1"/>
      <c r="AL23" s="1">
        <v>20231302</v>
      </c>
    </row>
    <row r="24" spans="1:38" x14ac:dyDescent="0.25">
      <c r="A24" s="1">
        <v>900959051</v>
      </c>
      <c r="B24" s="1" t="s">
        <v>92</v>
      </c>
      <c r="C24" s="1" t="s">
        <v>93</v>
      </c>
      <c r="D24" s="1">
        <v>7223389</v>
      </c>
      <c r="E24" s="1"/>
      <c r="F24" s="1"/>
      <c r="G24" s="1" t="s">
        <v>128</v>
      </c>
      <c r="H24" s="1" t="s">
        <v>156</v>
      </c>
      <c r="I24" s="6">
        <v>44793</v>
      </c>
      <c r="J24" s="9">
        <v>34000</v>
      </c>
      <c r="K24" s="9">
        <v>30300</v>
      </c>
      <c r="L24" s="1" t="s">
        <v>102</v>
      </c>
      <c r="M24" s="1" t="s">
        <v>167</v>
      </c>
      <c r="N24" s="1"/>
      <c r="O24" s="1" t="s">
        <v>103</v>
      </c>
      <c r="P24" s="9">
        <v>0</v>
      </c>
      <c r="Q24" s="9">
        <v>0</v>
      </c>
      <c r="R24" s="9">
        <v>0</v>
      </c>
      <c r="S24" s="9">
        <v>0</v>
      </c>
      <c r="T24" s="1"/>
      <c r="U24" s="1"/>
      <c r="V24" s="1"/>
      <c r="W24" s="1"/>
      <c r="X24" s="1"/>
      <c r="Y24" s="1"/>
      <c r="Z24" s="9">
        <v>0</v>
      </c>
      <c r="AA24" s="6">
        <v>44944</v>
      </c>
      <c r="AB24" s="1"/>
      <c r="AC24" s="1"/>
      <c r="AD24" s="1"/>
      <c r="AE24" s="1" t="s">
        <v>97</v>
      </c>
      <c r="AF24" s="1"/>
      <c r="AG24" s="1"/>
      <c r="AH24" s="1"/>
      <c r="AI24" s="9">
        <v>0</v>
      </c>
      <c r="AJ24" s="9">
        <v>0</v>
      </c>
      <c r="AK24" s="1"/>
      <c r="AL24" s="1">
        <v>20231302</v>
      </c>
    </row>
    <row r="25" spans="1:38" x14ac:dyDescent="0.25">
      <c r="A25" s="1">
        <v>900959051</v>
      </c>
      <c r="B25" s="1" t="s">
        <v>92</v>
      </c>
      <c r="C25" s="1" t="s">
        <v>93</v>
      </c>
      <c r="D25" s="1">
        <v>7264285</v>
      </c>
      <c r="E25" s="1"/>
      <c r="F25" s="1"/>
      <c r="G25" s="1" t="s">
        <v>129</v>
      </c>
      <c r="H25" s="1" t="s">
        <v>157</v>
      </c>
      <c r="I25" s="6">
        <v>44890</v>
      </c>
      <c r="J25" s="9">
        <v>49000</v>
      </c>
      <c r="K25" s="9">
        <v>45300</v>
      </c>
      <c r="L25" s="1" t="s">
        <v>102</v>
      </c>
      <c r="M25" s="1" t="s">
        <v>167</v>
      </c>
      <c r="N25" s="1"/>
      <c r="O25" s="1" t="s">
        <v>103</v>
      </c>
      <c r="P25" s="9">
        <v>0</v>
      </c>
      <c r="Q25" s="9">
        <v>0</v>
      </c>
      <c r="R25" s="9">
        <v>0</v>
      </c>
      <c r="S25" s="9">
        <v>0</v>
      </c>
      <c r="T25" s="1"/>
      <c r="U25" s="1"/>
      <c r="V25" s="1"/>
      <c r="W25" s="1"/>
      <c r="X25" s="1"/>
      <c r="Y25" s="1"/>
      <c r="Z25" s="9">
        <v>0</v>
      </c>
      <c r="AA25" s="6">
        <v>44911</v>
      </c>
      <c r="AB25" s="1"/>
      <c r="AC25" s="1"/>
      <c r="AD25" s="1"/>
      <c r="AE25" s="1" t="s">
        <v>97</v>
      </c>
      <c r="AF25" s="1"/>
      <c r="AG25" s="1"/>
      <c r="AH25" s="1"/>
      <c r="AI25" s="9">
        <v>0</v>
      </c>
      <c r="AJ25" s="9">
        <v>0</v>
      </c>
      <c r="AK25" s="1"/>
      <c r="AL25" s="1">
        <v>20231302</v>
      </c>
    </row>
    <row r="26" spans="1:38" x14ac:dyDescent="0.25">
      <c r="A26" s="1">
        <v>900959051</v>
      </c>
      <c r="B26" s="1" t="s">
        <v>92</v>
      </c>
      <c r="C26" s="1" t="s">
        <v>93</v>
      </c>
      <c r="D26" s="1">
        <v>2200289</v>
      </c>
      <c r="E26" s="1" t="s">
        <v>93</v>
      </c>
      <c r="F26" s="1">
        <v>2200289</v>
      </c>
      <c r="G26" s="1" t="s">
        <v>130</v>
      </c>
      <c r="H26" s="1" t="s">
        <v>158</v>
      </c>
      <c r="I26" s="6">
        <v>43075</v>
      </c>
      <c r="J26" s="9">
        <v>90235</v>
      </c>
      <c r="K26" s="9">
        <v>90235</v>
      </c>
      <c r="L26" s="1" t="s">
        <v>95</v>
      </c>
      <c r="M26" s="1" t="s">
        <v>173</v>
      </c>
      <c r="N26" s="1"/>
      <c r="O26" s="1" t="s">
        <v>104</v>
      </c>
      <c r="P26" s="9">
        <v>90235</v>
      </c>
      <c r="Q26" s="9">
        <v>0</v>
      </c>
      <c r="R26" s="9">
        <v>90235</v>
      </c>
      <c r="S26" s="9">
        <v>0</v>
      </c>
      <c r="T26" s="9">
        <v>90235</v>
      </c>
      <c r="U26" s="1">
        <v>2200578087</v>
      </c>
      <c r="V26" s="1" t="s">
        <v>175</v>
      </c>
      <c r="W26" s="1"/>
      <c r="X26" s="11">
        <v>999999999999999</v>
      </c>
      <c r="Y26" s="1"/>
      <c r="Z26" s="9">
        <v>0</v>
      </c>
      <c r="AA26" s="6">
        <v>43132</v>
      </c>
      <c r="AB26" s="1"/>
      <c r="AC26" s="1">
        <v>2</v>
      </c>
      <c r="AD26" s="1"/>
      <c r="AE26" s="1" t="s">
        <v>97</v>
      </c>
      <c r="AF26" s="1">
        <v>2</v>
      </c>
      <c r="AG26" s="1">
        <v>20180925</v>
      </c>
      <c r="AH26" s="1">
        <v>20180913</v>
      </c>
      <c r="AI26" s="9">
        <v>90235</v>
      </c>
      <c r="AJ26" s="9">
        <v>0</v>
      </c>
      <c r="AK26" s="1"/>
      <c r="AL26" s="1">
        <v>20231302</v>
      </c>
    </row>
    <row r="27" spans="1:38" x14ac:dyDescent="0.25">
      <c r="A27" s="1">
        <v>900959051</v>
      </c>
      <c r="B27" s="1" t="s">
        <v>92</v>
      </c>
      <c r="C27" s="1" t="s">
        <v>93</v>
      </c>
      <c r="D27" s="1">
        <v>2673294</v>
      </c>
      <c r="E27" s="1" t="s">
        <v>93</v>
      </c>
      <c r="F27" s="1">
        <v>2673294</v>
      </c>
      <c r="G27" s="1" t="s">
        <v>131</v>
      </c>
      <c r="H27" s="1" t="s">
        <v>159</v>
      </c>
      <c r="I27" s="6">
        <v>43177</v>
      </c>
      <c r="J27" s="9">
        <v>749751</v>
      </c>
      <c r="K27" s="9">
        <v>541191</v>
      </c>
      <c r="L27" s="1" t="s">
        <v>95</v>
      </c>
      <c r="M27" s="1" t="s">
        <v>173</v>
      </c>
      <c r="N27" s="1"/>
      <c r="O27" s="1" t="s">
        <v>104</v>
      </c>
      <c r="P27" s="9">
        <v>749751</v>
      </c>
      <c r="Q27" s="9">
        <v>0</v>
      </c>
      <c r="R27" s="9">
        <v>749751</v>
      </c>
      <c r="S27" s="9">
        <v>0</v>
      </c>
      <c r="T27" s="9">
        <v>749751</v>
      </c>
      <c r="U27" s="1">
        <v>2200510366</v>
      </c>
      <c r="V27" s="1" t="s">
        <v>176</v>
      </c>
      <c r="W27" s="1"/>
      <c r="X27" s="11">
        <v>999999999999999</v>
      </c>
      <c r="Y27" s="1"/>
      <c r="Z27" s="9">
        <v>0</v>
      </c>
      <c r="AA27" s="6">
        <v>43202</v>
      </c>
      <c r="AB27" s="1"/>
      <c r="AC27" s="1">
        <v>2</v>
      </c>
      <c r="AD27" s="1"/>
      <c r="AE27" s="1" t="s">
        <v>97</v>
      </c>
      <c r="AF27" s="1">
        <v>1</v>
      </c>
      <c r="AG27" s="1">
        <v>20180430</v>
      </c>
      <c r="AH27" s="1">
        <v>20180416</v>
      </c>
      <c r="AI27" s="9">
        <v>749751</v>
      </c>
      <c r="AJ27" s="9">
        <v>0</v>
      </c>
      <c r="AK27" s="1"/>
      <c r="AL27" s="1">
        <v>20231302</v>
      </c>
    </row>
    <row r="28" spans="1:38" x14ac:dyDescent="0.25">
      <c r="A28" s="1">
        <v>900959051</v>
      </c>
      <c r="B28" s="1" t="s">
        <v>92</v>
      </c>
      <c r="C28" s="1" t="s">
        <v>93</v>
      </c>
      <c r="D28" s="1">
        <v>3634601</v>
      </c>
      <c r="E28" s="1" t="s">
        <v>93</v>
      </c>
      <c r="F28" s="1">
        <v>3634601</v>
      </c>
      <c r="G28" s="1" t="s">
        <v>132</v>
      </c>
      <c r="H28" s="1" t="s">
        <v>160</v>
      </c>
      <c r="I28" s="6">
        <v>43376</v>
      </c>
      <c r="J28" s="9">
        <v>85200</v>
      </c>
      <c r="K28" s="9">
        <v>85200</v>
      </c>
      <c r="L28" s="1" t="s">
        <v>95</v>
      </c>
      <c r="M28" s="1" t="s">
        <v>173</v>
      </c>
      <c r="N28" s="1"/>
      <c r="O28" s="1" t="s">
        <v>104</v>
      </c>
      <c r="P28" s="9">
        <v>85200</v>
      </c>
      <c r="Q28" s="9">
        <v>0</v>
      </c>
      <c r="R28" s="9">
        <v>85200</v>
      </c>
      <c r="S28" s="9">
        <v>0</v>
      </c>
      <c r="T28" s="9">
        <v>85200</v>
      </c>
      <c r="U28" s="1">
        <v>2200578087</v>
      </c>
      <c r="V28" s="1" t="s">
        <v>175</v>
      </c>
      <c r="W28" s="1"/>
      <c r="X28" s="11">
        <v>182751331828428</v>
      </c>
      <c r="Y28" s="1"/>
      <c r="Z28" s="9">
        <v>0</v>
      </c>
      <c r="AA28" s="6">
        <v>43417</v>
      </c>
      <c r="AB28" s="1"/>
      <c r="AC28" s="1">
        <v>2</v>
      </c>
      <c r="AD28" s="1"/>
      <c r="AE28" s="1" t="s">
        <v>97</v>
      </c>
      <c r="AF28" s="1">
        <v>1</v>
      </c>
      <c r="AG28" s="1">
        <v>20181130</v>
      </c>
      <c r="AH28" s="1">
        <v>20181113</v>
      </c>
      <c r="AI28" s="9">
        <v>85200</v>
      </c>
      <c r="AJ28" s="9">
        <v>0</v>
      </c>
      <c r="AK28" s="1"/>
      <c r="AL28" s="1">
        <v>20231302</v>
      </c>
    </row>
    <row r="29" spans="1:38" x14ac:dyDescent="0.25">
      <c r="A29" s="1">
        <v>900959051</v>
      </c>
      <c r="B29" s="1" t="s">
        <v>92</v>
      </c>
      <c r="C29" s="1" t="s">
        <v>93</v>
      </c>
      <c r="D29" s="1">
        <v>5310019</v>
      </c>
      <c r="E29" s="1" t="s">
        <v>93</v>
      </c>
      <c r="F29" s="1">
        <v>5310019</v>
      </c>
      <c r="G29" s="1" t="s">
        <v>133</v>
      </c>
      <c r="H29" s="1" t="s">
        <v>161</v>
      </c>
      <c r="I29" s="6">
        <v>43742</v>
      </c>
      <c r="J29" s="9">
        <v>36300</v>
      </c>
      <c r="K29" s="9">
        <v>3200</v>
      </c>
      <c r="L29" s="1" t="s">
        <v>105</v>
      </c>
      <c r="M29" s="1" t="s">
        <v>171</v>
      </c>
      <c r="N29" s="1"/>
      <c r="O29" s="1" t="s">
        <v>104</v>
      </c>
      <c r="P29" s="9">
        <v>33100</v>
      </c>
      <c r="Q29" s="9">
        <v>3200</v>
      </c>
      <c r="R29" s="9">
        <v>29900</v>
      </c>
      <c r="S29" s="9">
        <v>0</v>
      </c>
      <c r="T29" s="1"/>
      <c r="U29" s="1"/>
      <c r="V29" s="1"/>
      <c r="W29" s="1"/>
      <c r="X29" s="11">
        <v>192778495317369</v>
      </c>
      <c r="Y29" s="1"/>
      <c r="Z29" s="9">
        <v>0</v>
      </c>
      <c r="AA29" s="6">
        <v>43788</v>
      </c>
      <c r="AB29" s="1"/>
      <c r="AC29" s="1">
        <v>2</v>
      </c>
      <c r="AD29" s="1"/>
      <c r="AE29" s="1" t="s">
        <v>97</v>
      </c>
      <c r="AF29" s="1">
        <v>2</v>
      </c>
      <c r="AG29" s="1">
        <v>20220208</v>
      </c>
      <c r="AH29" s="1">
        <v>20220125</v>
      </c>
      <c r="AI29" s="9">
        <v>33100</v>
      </c>
      <c r="AJ29" s="9">
        <v>3200</v>
      </c>
      <c r="AK29" s="1" t="s">
        <v>106</v>
      </c>
      <c r="AL29" s="1">
        <v>20231302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2" zoomScaleNormal="100" zoomScaleSheetLayoutView="100" workbookViewId="0">
      <selection activeCell="H26" sqref="H26:I26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31" width="11.42578125" style="12"/>
    <col min="232" max="232" width="4.42578125" style="12" customWidth="1"/>
    <col min="233" max="233" width="11.42578125" style="12"/>
    <col min="234" max="234" width="17.5703125" style="12" customWidth="1"/>
    <col min="235" max="235" width="11.5703125" style="12" customWidth="1"/>
    <col min="236" max="239" width="11.42578125" style="12"/>
    <col min="240" max="240" width="22.5703125" style="12" customWidth="1"/>
    <col min="241" max="241" width="14" style="12" customWidth="1"/>
    <col min="242" max="242" width="1.7109375" style="12" customWidth="1"/>
    <col min="243" max="487" width="11.42578125" style="12"/>
    <col min="488" max="488" width="4.42578125" style="12" customWidth="1"/>
    <col min="489" max="489" width="11.42578125" style="12"/>
    <col min="490" max="490" width="17.5703125" style="12" customWidth="1"/>
    <col min="491" max="491" width="11.5703125" style="12" customWidth="1"/>
    <col min="492" max="495" width="11.42578125" style="12"/>
    <col min="496" max="496" width="22.5703125" style="12" customWidth="1"/>
    <col min="497" max="497" width="14" style="12" customWidth="1"/>
    <col min="498" max="498" width="1.7109375" style="12" customWidth="1"/>
    <col min="499" max="743" width="11.42578125" style="12"/>
    <col min="744" max="744" width="4.42578125" style="12" customWidth="1"/>
    <col min="745" max="745" width="11.42578125" style="12"/>
    <col min="746" max="746" width="17.5703125" style="12" customWidth="1"/>
    <col min="747" max="747" width="11.5703125" style="12" customWidth="1"/>
    <col min="748" max="751" width="11.42578125" style="12"/>
    <col min="752" max="752" width="22.5703125" style="12" customWidth="1"/>
    <col min="753" max="753" width="14" style="12" customWidth="1"/>
    <col min="754" max="754" width="1.7109375" style="12" customWidth="1"/>
    <col min="755" max="999" width="11.42578125" style="12"/>
    <col min="1000" max="1000" width="4.42578125" style="12" customWidth="1"/>
    <col min="1001" max="1001" width="11.42578125" style="12"/>
    <col min="1002" max="1002" width="17.5703125" style="12" customWidth="1"/>
    <col min="1003" max="1003" width="11.5703125" style="12" customWidth="1"/>
    <col min="1004" max="1007" width="11.42578125" style="12"/>
    <col min="1008" max="1008" width="22.5703125" style="12" customWidth="1"/>
    <col min="1009" max="1009" width="14" style="12" customWidth="1"/>
    <col min="1010" max="1010" width="1.7109375" style="12" customWidth="1"/>
    <col min="1011" max="1255" width="11.42578125" style="12"/>
    <col min="1256" max="1256" width="4.42578125" style="12" customWidth="1"/>
    <col min="1257" max="1257" width="11.42578125" style="12"/>
    <col min="1258" max="1258" width="17.5703125" style="12" customWidth="1"/>
    <col min="1259" max="1259" width="11.5703125" style="12" customWidth="1"/>
    <col min="1260" max="1263" width="11.42578125" style="12"/>
    <col min="1264" max="1264" width="22.5703125" style="12" customWidth="1"/>
    <col min="1265" max="1265" width="14" style="12" customWidth="1"/>
    <col min="1266" max="1266" width="1.7109375" style="12" customWidth="1"/>
    <col min="1267" max="1511" width="11.42578125" style="12"/>
    <col min="1512" max="1512" width="4.42578125" style="12" customWidth="1"/>
    <col min="1513" max="1513" width="11.42578125" style="12"/>
    <col min="1514" max="1514" width="17.5703125" style="12" customWidth="1"/>
    <col min="1515" max="1515" width="11.5703125" style="12" customWidth="1"/>
    <col min="1516" max="1519" width="11.42578125" style="12"/>
    <col min="1520" max="1520" width="22.5703125" style="12" customWidth="1"/>
    <col min="1521" max="1521" width="14" style="12" customWidth="1"/>
    <col min="1522" max="1522" width="1.7109375" style="12" customWidth="1"/>
    <col min="1523" max="1767" width="11.42578125" style="12"/>
    <col min="1768" max="1768" width="4.42578125" style="12" customWidth="1"/>
    <col min="1769" max="1769" width="11.42578125" style="12"/>
    <col min="1770" max="1770" width="17.5703125" style="12" customWidth="1"/>
    <col min="1771" max="1771" width="11.5703125" style="12" customWidth="1"/>
    <col min="1772" max="1775" width="11.42578125" style="12"/>
    <col min="1776" max="1776" width="22.5703125" style="12" customWidth="1"/>
    <col min="1777" max="1777" width="14" style="12" customWidth="1"/>
    <col min="1778" max="1778" width="1.7109375" style="12" customWidth="1"/>
    <col min="1779" max="2023" width="11.42578125" style="12"/>
    <col min="2024" max="2024" width="4.42578125" style="12" customWidth="1"/>
    <col min="2025" max="2025" width="11.42578125" style="12"/>
    <col min="2026" max="2026" width="17.5703125" style="12" customWidth="1"/>
    <col min="2027" max="2027" width="11.5703125" style="12" customWidth="1"/>
    <col min="2028" max="2031" width="11.42578125" style="12"/>
    <col min="2032" max="2032" width="22.5703125" style="12" customWidth="1"/>
    <col min="2033" max="2033" width="14" style="12" customWidth="1"/>
    <col min="2034" max="2034" width="1.7109375" style="12" customWidth="1"/>
    <col min="2035" max="2279" width="11.42578125" style="12"/>
    <col min="2280" max="2280" width="4.42578125" style="12" customWidth="1"/>
    <col min="2281" max="2281" width="11.42578125" style="12"/>
    <col min="2282" max="2282" width="17.5703125" style="12" customWidth="1"/>
    <col min="2283" max="2283" width="11.5703125" style="12" customWidth="1"/>
    <col min="2284" max="2287" width="11.42578125" style="12"/>
    <col min="2288" max="2288" width="22.5703125" style="12" customWidth="1"/>
    <col min="2289" max="2289" width="14" style="12" customWidth="1"/>
    <col min="2290" max="2290" width="1.7109375" style="12" customWidth="1"/>
    <col min="2291" max="2535" width="11.42578125" style="12"/>
    <col min="2536" max="2536" width="4.42578125" style="12" customWidth="1"/>
    <col min="2537" max="2537" width="11.42578125" style="12"/>
    <col min="2538" max="2538" width="17.5703125" style="12" customWidth="1"/>
    <col min="2539" max="2539" width="11.5703125" style="12" customWidth="1"/>
    <col min="2540" max="2543" width="11.42578125" style="12"/>
    <col min="2544" max="2544" width="22.5703125" style="12" customWidth="1"/>
    <col min="2545" max="2545" width="14" style="12" customWidth="1"/>
    <col min="2546" max="2546" width="1.7109375" style="12" customWidth="1"/>
    <col min="2547" max="2791" width="11.42578125" style="12"/>
    <col min="2792" max="2792" width="4.42578125" style="12" customWidth="1"/>
    <col min="2793" max="2793" width="11.42578125" style="12"/>
    <col min="2794" max="2794" width="17.5703125" style="12" customWidth="1"/>
    <col min="2795" max="2795" width="11.5703125" style="12" customWidth="1"/>
    <col min="2796" max="2799" width="11.42578125" style="12"/>
    <col min="2800" max="2800" width="22.5703125" style="12" customWidth="1"/>
    <col min="2801" max="2801" width="14" style="12" customWidth="1"/>
    <col min="2802" max="2802" width="1.7109375" style="12" customWidth="1"/>
    <col min="2803" max="3047" width="11.42578125" style="12"/>
    <col min="3048" max="3048" width="4.42578125" style="12" customWidth="1"/>
    <col min="3049" max="3049" width="11.42578125" style="12"/>
    <col min="3050" max="3050" width="17.5703125" style="12" customWidth="1"/>
    <col min="3051" max="3051" width="11.5703125" style="12" customWidth="1"/>
    <col min="3052" max="3055" width="11.42578125" style="12"/>
    <col min="3056" max="3056" width="22.5703125" style="12" customWidth="1"/>
    <col min="3057" max="3057" width="14" style="12" customWidth="1"/>
    <col min="3058" max="3058" width="1.7109375" style="12" customWidth="1"/>
    <col min="3059" max="3303" width="11.42578125" style="12"/>
    <col min="3304" max="3304" width="4.42578125" style="12" customWidth="1"/>
    <col min="3305" max="3305" width="11.42578125" style="12"/>
    <col min="3306" max="3306" width="17.5703125" style="12" customWidth="1"/>
    <col min="3307" max="3307" width="11.5703125" style="12" customWidth="1"/>
    <col min="3308" max="3311" width="11.42578125" style="12"/>
    <col min="3312" max="3312" width="22.5703125" style="12" customWidth="1"/>
    <col min="3313" max="3313" width="14" style="12" customWidth="1"/>
    <col min="3314" max="3314" width="1.7109375" style="12" customWidth="1"/>
    <col min="3315" max="3559" width="11.42578125" style="12"/>
    <col min="3560" max="3560" width="4.42578125" style="12" customWidth="1"/>
    <col min="3561" max="3561" width="11.42578125" style="12"/>
    <col min="3562" max="3562" width="17.5703125" style="12" customWidth="1"/>
    <col min="3563" max="3563" width="11.5703125" style="12" customWidth="1"/>
    <col min="3564" max="3567" width="11.42578125" style="12"/>
    <col min="3568" max="3568" width="22.5703125" style="12" customWidth="1"/>
    <col min="3569" max="3569" width="14" style="12" customWidth="1"/>
    <col min="3570" max="3570" width="1.7109375" style="12" customWidth="1"/>
    <col min="3571" max="3815" width="11.42578125" style="12"/>
    <col min="3816" max="3816" width="4.42578125" style="12" customWidth="1"/>
    <col min="3817" max="3817" width="11.42578125" style="12"/>
    <col min="3818" max="3818" width="17.5703125" style="12" customWidth="1"/>
    <col min="3819" max="3819" width="11.5703125" style="12" customWidth="1"/>
    <col min="3820" max="3823" width="11.42578125" style="12"/>
    <col min="3824" max="3824" width="22.5703125" style="12" customWidth="1"/>
    <col min="3825" max="3825" width="14" style="12" customWidth="1"/>
    <col min="3826" max="3826" width="1.7109375" style="12" customWidth="1"/>
    <col min="3827" max="4071" width="11.42578125" style="12"/>
    <col min="4072" max="4072" width="4.42578125" style="12" customWidth="1"/>
    <col min="4073" max="4073" width="11.42578125" style="12"/>
    <col min="4074" max="4074" width="17.5703125" style="12" customWidth="1"/>
    <col min="4075" max="4075" width="11.5703125" style="12" customWidth="1"/>
    <col min="4076" max="4079" width="11.42578125" style="12"/>
    <col min="4080" max="4080" width="22.5703125" style="12" customWidth="1"/>
    <col min="4081" max="4081" width="14" style="12" customWidth="1"/>
    <col min="4082" max="4082" width="1.7109375" style="12" customWidth="1"/>
    <col min="4083" max="4327" width="11.42578125" style="12"/>
    <col min="4328" max="4328" width="4.42578125" style="12" customWidth="1"/>
    <col min="4329" max="4329" width="11.42578125" style="12"/>
    <col min="4330" max="4330" width="17.5703125" style="12" customWidth="1"/>
    <col min="4331" max="4331" width="11.5703125" style="12" customWidth="1"/>
    <col min="4332" max="4335" width="11.42578125" style="12"/>
    <col min="4336" max="4336" width="22.5703125" style="12" customWidth="1"/>
    <col min="4337" max="4337" width="14" style="12" customWidth="1"/>
    <col min="4338" max="4338" width="1.7109375" style="12" customWidth="1"/>
    <col min="4339" max="4583" width="11.42578125" style="12"/>
    <col min="4584" max="4584" width="4.42578125" style="12" customWidth="1"/>
    <col min="4585" max="4585" width="11.42578125" style="12"/>
    <col min="4586" max="4586" width="17.5703125" style="12" customWidth="1"/>
    <col min="4587" max="4587" width="11.5703125" style="12" customWidth="1"/>
    <col min="4588" max="4591" width="11.42578125" style="12"/>
    <col min="4592" max="4592" width="22.5703125" style="12" customWidth="1"/>
    <col min="4593" max="4593" width="14" style="12" customWidth="1"/>
    <col min="4594" max="4594" width="1.7109375" style="12" customWidth="1"/>
    <col min="4595" max="4839" width="11.42578125" style="12"/>
    <col min="4840" max="4840" width="4.42578125" style="12" customWidth="1"/>
    <col min="4841" max="4841" width="11.42578125" style="12"/>
    <col min="4842" max="4842" width="17.5703125" style="12" customWidth="1"/>
    <col min="4843" max="4843" width="11.5703125" style="12" customWidth="1"/>
    <col min="4844" max="4847" width="11.42578125" style="12"/>
    <col min="4848" max="4848" width="22.5703125" style="12" customWidth="1"/>
    <col min="4849" max="4849" width="14" style="12" customWidth="1"/>
    <col min="4850" max="4850" width="1.7109375" style="12" customWidth="1"/>
    <col min="4851" max="5095" width="11.42578125" style="12"/>
    <col min="5096" max="5096" width="4.42578125" style="12" customWidth="1"/>
    <col min="5097" max="5097" width="11.42578125" style="12"/>
    <col min="5098" max="5098" width="17.5703125" style="12" customWidth="1"/>
    <col min="5099" max="5099" width="11.5703125" style="12" customWidth="1"/>
    <col min="5100" max="5103" width="11.42578125" style="12"/>
    <col min="5104" max="5104" width="22.5703125" style="12" customWidth="1"/>
    <col min="5105" max="5105" width="14" style="12" customWidth="1"/>
    <col min="5106" max="5106" width="1.7109375" style="12" customWidth="1"/>
    <col min="5107" max="5351" width="11.42578125" style="12"/>
    <col min="5352" max="5352" width="4.42578125" style="12" customWidth="1"/>
    <col min="5353" max="5353" width="11.42578125" style="12"/>
    <col min="5354" max="5354" width="17.5703125" style="12" customWidth="1"/>
    <col min="5355" max="5355" width="11.5703125" style="12" customWidth="1"/>
    <col min="5356" max="5359" width="11.42578125" style="12"/>
    <col min="5360" max="5360" width="22.5703125" style="12" customWidth="1"/>
    <col min="5361" max="5361" width="14" style="12" customWidth="1"/>
    <col min="5362" max="5362" width="1.7109375" style="12" customWidth="1"/>
    <col min="5363" max="5607" width="11.42578125" style="12"/>
    <col min="5608" max="5608" width="4.42578125" style="12" customWidth="1"/>
    <col min="5609" max="5609" width="11.42578125" style="12"/>
    <col min="5610" max="5610" width="17.5703125" style="12" customWidth="1"/>
    <col min="5611" max="5611" width="11.5703125" style="12" customWidth="1"/>
    <col min="5612" max="5615" width="11.42578125" style="12"/>
    <col min="5616" max="5616" width="22.5703125" style="12" customWidth="1"/>
    <col min="5617" max="5617" width="14" style="12" customWidth="1"/>
    <col min="5618" max="5618" width="1.7109375" style="12" customWidth="1"/>
    <col min="5619" max="5863" width="11.42578125" style="12"/>
    <col min="5864" max="5864" width="4.42578125" style="12" customWidth="1"/>
    <col min="5865" max="5865" width="11.42578125" style="12"/>
    <col min="5866" max="5866" width="17.5703125" style="12" customWidth="1"/>
    <col min="5867" max="5867" width="11.5703125" style="12" customWidth="1"/>
    <col min="5868" max="5871" width="11.42578125" style="12"/>
    <col min="5872" max="5872" width="22.5703125" style="12" customWidth="1"/>
    <col min="5873" max="5873" width="14" style="12" customWidth="1"/>
    <col min="5874" max="5874" width="1.7109375" style="12" customWidth="1"/>
    <col min="5875" max="6119" width="11.42578125" style="12"/>
    <col min="6120" max="6120" width="4.42578125" style="12" customWidth="1"/>
    <col min="6121" max="6121" width="11.42578125" style="12"/>
    <col min="6122" max="6122" width="17.5703125" style="12" customWidth="1"/>
    <col min="6123" max="6123" width="11.5703125" style="12" customWidth="1"/>
    <col min="6124" max="6127" width="11.42578125" style="12"/>
    <col min="6128" max="6128" width="22.5703125" style="12" customWidth="1"/>
    <col min="6129" max="6129" width="14" style="12" customWidth="1"/>
    <col min="6130" max="6130" width="1.7109375" style="12" customWidth="1"/>
    <col min="6131" max="6375" width="11.42578125" style="12"/>
    <col min="6376" max="6376" width="4.42578125" style="12" customWidth="1"/>
    <col min="6377" max="6377" width="11.42578125" style="12"/>
    <col min="6378" max="6378" width="17.5703125" style="12" customWidth="1"/>
    <col min="6379" max="6379" width="11.5703125" style="12" customWidth="1"/>
    <col min="6380" max="6383" width="11.42578125" style="12"/>
    <col min="6384" max="6384" width="22.5703125" style="12" customWidth="1"/>
    <col min="6385" max="6385" width="14" style="12" customWidth="1"/>
    <col min="6386" max="6386" width="1.7109375" style="12" customWidth="1"/>
    <col min="6387" max="6631" width="11.42578125" style="12"/>
    <col min="6632" max="6632" width="4.42578125" style="12" customWidth="1"/>
    <col min="6633" max="6633" width="11.42578125" style="12"/>
    <col min="6634" max="6634" width="17.5703125" style="12" customWidth="1"/>
    <col min="6635" max="6635" width="11.5703125" style="12" customWidth="1"/>
    <col min="6636" max="6639" width="11.42578125" style="12"/>
    <col min="6640" max="6640" width="22.5703125" style="12" customWidth="1"/>
    <col min="6641" max="6641" width="14" style="12" customWidth="1"/>
    <col min="6642" max="6642" width="1.7109375" style="12" customWidth="1"/>
    <col min="6643" max="6887" width="11.42578125" style="12"/>
    <col min="6888" max="6888" width="4.42578125" style="12" customWidth="1"/>
    <col min="6889" max="6889" width="11.42578125" style="12"/>
    <col min="6890" max="6890" width="17.5703125" style="12" customWidth="1"/>
    <col min="6891" max="6891" width="11.5703125" style="12" customWidth="1"/>
    <col min="6892" max="6895" width="11.42578125" style="12"/>
    <col min="6896" max="6896" width="22.5703125" style="12" customWidth="1"/>
    <col min="6897" max="6897" width="14" style="12" customWidth="1"/>
    <col min="6898" max="6898" width="1.7109375" style="12" customWidth="1"/>
    <col min="6899" max="7143" width="11.42578125" style="12"/>
    <col min="7144" max="7144" width="4.42578125" style="12" customWidth="1"/>
    <col min="7145" max="7145" width="11.42578125" style="12"/>
    <col min="7146" max="7146" width="17.5703125" style="12" customWidth="1"/>
    <col min="7147" max="7147" width="11.5703125" style="12" customWidth="1"/>
    <col min="7148" max="7151" width="11.42578125" style="12"/>
    <col min="7152" max="7152" width="22.5703125" style="12" customWidth="1"/>
    <col min="7153" max="7153" width="14" style="12" customWidth="1"/>
    <col min="7154" max="7154" width="1.7109375" style="12" customWidth="1"/>
    <col min="7155" max="7399" width="11.42578125" style="12"/>
    <col min="7400" max="7400" width="4.42578125" style="12" customWidth="1"/>
    <col min="7401" max="7401" width="11.42578125" style="12"/>
    <col min="7402" max="7402" width="17.5703125" style="12" customWidth="1"/>
    <col min="7403" max="7403" width="11.5703125" style="12" customWidth="1"/>
    <col min="7404" max="7407" width="11.42578125" style="12"/>
    <col min="7408" max="7408" width="22.5703125" style="12" customWidth="1"/>
    <col min="7409" max="7409" width="14" style="12" customWidth="1"/>
    <col min="7410" max="7410" width="1.7109375" style="12" customWidth="1"/>
    <col min="7411" max="7655" width="11.42578125" style="12"/>
    <col min="7656" max="7656" width="4.42578125" style="12" customWidth="1"/>
    <col min="7657" max="7657" width="11.42578125" style="12"/>
    <col min="7658" max="7658" width="17.5703125" style="12" customWidth="1"/>
    <col min="7659" max="7659" width="11.5703125" style="12" customWidth="1"/>
    <col min="7660" max="7663" width="11.42578125" style="12"/>
    <col min="7664" max="7664" width="22.5703125" style="12" customWidth="1"/>
    <col min="7665" max="7665" width="14" style="12" customWidth="1"/>
    <col min="7666" max="7666" width="1.7109375" style="12" customWidth="1"/>
    <col min="7667" max="7911" width="11.42578125" style="12"/>
    <col min="7912" max="7912" width="4.42578125" style="12" customWidth="1"/>
    <col min="7913" max="7913" width="11.42578125" style="12"/>
    <col min="7914" max="7914" width="17.5703125" style="12" customWidth="1"/>
    <col min="7915" max="7915" width="11.5703125" style="12" customWidth="1"/>
    <col min="7916" max="7919" width="11.42578125" style="12"/>
    <col min="7920" max="7920" width="22.5703125" style="12" customWidth="1"/>
    <col min="7921" max="7921" width="14" style="12" customWidth="1"/>
    <col min="7922" max="7922" width="1.7109375" style="12" customWidth="1"/>
    <col min="7923" max="8167" width="11.42578125" style="12"/>
    <col min="8168" max="8168" width="4.42578125" style="12" customWidth="1"/>
    <col min="8169" max="8169" width="11.42578125" style="12"/>
    <col min="8170" max="8170" width="17.5703125" style="12" customWidth="1"/>
    <col min="8171" max="8171" width="11.5703125" style="12" customWidth="1"/>
    <col min="8172" max="8175" width="11.42578125" style="12"/>
    <col min="8176" max="8176" width="22.5703125" style="12" customWidth="1"/>
    <col min="8177" max="8177" width="14" style="12" customWidth="1"/>
    <col min="8178" max="8178" width="1.7109375" style="12" customWidth="1"/>
    <col min="8179" max="8423" width="11.42578125" style="12"/>
    <col min="8424" max="8424" width="4.42578125" style="12" customWidth="1"/>
    <col min="8425" max="8425" width="11.42578125" style="12"/>
    <col min="8426" max="8426" width="17.5703125" style="12" customWidth="1"/>
    <col min="8427" max="8427" width="11.5703125" style="12" customWidth="1"/>
    <col min="8428" max="8431" width="11.42578125" style="12"/>
    <col min="8432" max="8432" width="22.5703125" style="12" customWidth="1"/>
    <col min="8433" max="8433" width="14" style="12" customWidth="1"/>
    <col min="8434" max="8434" width="1.7109375" style="12" customWidth="1"/>
    <col min="8435" max="8679" width="11.42578125" style="12"/>
    <col min="8680" max="8680" width="4.42578125" style="12" customWidth="1"/>
    <col min="8681" max="8681" width="11.42578125" style="12"/>
    <col min="8682" max="8682" width="17.5703125" style="12" customWidth="1"/>
    <col min="8683" max="8683" width="11.5703125" style="12" customWidth="1"/>
    <col min="8684" max="8687" width="11.42578125" style="12"/>
    <col min="8688" max="8688" width="22.5703125" style="12" customWidth="1"/>
    <col min="8689" max="8689" width="14" style="12" customWidth="1"/>
    <col min="8690" max="8690" width="1.7109375" style="12" customWidth="1"/>
    <col min="8691" max="8935" width="11.42578125" style="12"/>
    <col min="8936" max="8936" width="4.42578125" style="12" customWidth="1"/>
    <col min="8937" max="8937" width="11.42578125" style="12"/>
    <col min="8938" max="8938" width="17.5703125" style="12" customWidth="1"/>
    <col min="8939" max="8939" width="11.5703125" style="12" customWidth="1"/>
    <col min="8940" max="8943" width="11.42578125" style="12"/>
    <col min="8944" max="8944" width="22.5703125" style="12" customWidth="1"/>
    <col min="8945" max="8945" width="14" style="12" customWidth="1"/>
    <col min="8946" max="8946" width="1.7109375" style="12" customWidth="1"/>
    <col min="8947" max="9191" width="11.42578125" style="12"/>
    <col min="9192" max="9192" width="4.42578125" style="12" customWidth="1"/>
    <col min="9193" max="9193" width="11.42578125" style="12"/>
    <col min="9194" max="9194" width="17.5703125" style="12" customWidth="1"/>
    <col min="9195" max="9195" width="11.5703125" style="12" customWidth="1"/>
    <col min="9196" max="9199" width="11.42578125" style="12"/>
    <col min="9200" max="9200" width="22.5703125" style="12" customWidth="1"/>
    <col min="9201" max="9201" width="14" style="12" customWidth="1"/>
    <col min="9202" max="9202" width="1.7109375" style="12" customWidth="1"/>
    <col min="9203" max="9447" width="11.42578125" style="12"/>
    <col min="9448" max="9448" width="4.42578125" style="12" customWidth="1"/>
    <col min="9449" max="9449" width="11.42578125" style="12"/>
    <col min="9450" max="9450" width="17.5703125" style="12" customWidth="1"/>
    <col min="9451" max="9451" width="11.5703125" style="12" customWidth="1"/>
    <col min="9452" max="9455" width="11.42578125" style="12"/>
    <col min="9456" max="9456" width="22.5703125" style="12" customWidth="1"/>
    <col min="9457" max="9457" width="14" style="12" customWidth="1"/>
    <col min="9458" max="9458" width="1.7109375" style="12" customWidth="1"/>
    <col min="9459" max="9703" width="11.42578125" style="12"/>
    <col min="9704" max="9704" width="4.42578125" style="12" customWidth="1"/>
    <col min="9705" max="9705" width="11.42578125" style="12"/>
    <col min="9706" max="9706" width="17.5703125" style="12" customWidth="1"/>
    <col min="9707" max="9707" width="11.5703125" style="12" customWidth="1"/>
    <col min="9708" max="9711" width="11.42578125" style="12"/>
    <col min="9712" max="9712" width="22.5703125" style="12" customWidth="1"/>
    <col min="9713" max="9713" width="14" style="12" customWidth="1"/>
    <col min="9714" max="9714" width="1.7109375" style="12" customWidth="1"/>
    <col min="9715" max="9959" width="11.42578125" style="12"/>
    <col min="9960" max="9960" width="4.42578125" style="12" customWidth="1"/>
    <col min="9961" max="9961" width="11.42578125" style="12"/>
    <col min="9962" max="9962" width="17.5703125" style="12" customWidth="1"/>
    <col min="9963" max="9963" width="11.5703125" style="12" customWidth="1"/>
    <col min="9964" max="9967" width="11.42578125" style="12"/>
    <col min="9968" max="9968" width="22.5703125" style="12" customWidth="1"/>
    <col min="9969" max="9969" width="14" style="12" customWidth="1"/>
    <col min="9970" max="9970" width="1.7109375" style="12" customWidth="1"/>
    <col min="9971" max="10215" width="11.42578125" style="12"/>
    <col min="10216" max="10216" width="4.42578125" style="12" customWidth="1"/>
    <col min="10217" max="10217" width="11.42578125" style="12"/>
    <col min="10218" max="10218" width="17.5703125" style="12" customWidth="1"/>
    <col min="10219" max="10219" width="11.5703125" style="12" customWidth="1"/>
    <col min="10220" max="10223" width="11.42578125" style="12"/>
    <col min="10224" max="10224" width="22.5703125" style="12" customWidth="1"/>
    <col min="10225" max="10225" width="14" style="12" customWidth="1"/>
    <col min="10226" max="10226" width="1.7109375" style="12" customWidth="1"/>
    <col min="10227" max="10471" width="11.42578125" style="12"/>
    <col min="10472" max="10472" width="4.42578125" style="12" customWidth="1"/>
    <col min="10473" max="10473" width="11.42578125" style="12"/>
    <col min="10474" max="10474" width="17.5703125" style="12" customWidth="1"/>
    <col min="10475" max="10475" width="11.5703125" style="12" customWidth="1"/>
    <col min="10476" max="10479" width="11.42578125" style="12"/>
    <col min="10480" max="10480" width="22.5703125" style="12" customWidth="1"/>
    <col min="10481" max="10481" width="14" style="12" customWidth="1"/>
    <col min="10482" max="10482" width="1.7109375" style="12" customWidth="1"/>
    <col min="10483" max="10727" width="11.42578125" style="12"/>
    <col min="10728" max="10728" width="4.42578125" style="12" customWidth="1"/>
    <col min="10729" max="10729" width="11.42578125" style="12"/>
    <col min="10730" max="10730" width="17.5703125" style="12" customWidth="1"/>
    <col min="10731" max="10731" width="11.5703125" style="12" customWidth="1"/>
    <col min="10732" max="10735" width="11.42578125" style="12"/>
    <col min="10736" max="10736" width="22.5703125" style="12" customWidth="1"/>
    <col min="10737" max="10737" width="14" style="12" customWidth="1"/>
    <col min="10738" max="10738" width="1.7109375" style="12" customWidth="1"/>
    <col min="10739" max="10983" width="11.42578125" style="12"/>
    <col min="10984" max="10984" width="4.42578125" style="12" customWidth="1"/>
    <col min="10985" max="10985" width="11.42578125" style="12"/>
    <col min="10986" max="10986" width="17.5703125" style="12" customWidth="1"/>
    <col min="10987" max="10987" width="11.5703125" style="12" customWidth="1"/>
    <col min="10988" max="10991" width="11.42578125" style="12"/>
    <col min="10992" max="10992" width="22.5703125" style="12" customWidth="1"/>
    <col min="10993" max="10993" width="14" style="12" customWidth="1"/>
    <col min="10994" max="10994" width="1.7109375" style="12" customWidth="1"/>
    <col min="10995" max="11239" width="11.42578125" style="12"/>
    <col min="11240" max="11240" width="4.42578125" style="12" customWidth="1"/>
    <col min="11241" max="11241" width="11.42578125" style="12"/>
    <col min="11242" max="11242" width="17.5703125" style="12" customWidth="1"/>
    <col min="11243" max="11243" width="11.5703125" style="12" customWidth="1"/>
    <col min="11244" max="11247" width="11.42578125" style="12"/>
    <col min="11248" max="11248" width="22.5703125" style="12" customWidth="1"/>
    <col min="11249" max="11249" width="14" style="12" customWidth="1"/>
    <col min="11250" max="11250" width="1.7109375" style="12" customWidth="1"/>
    <col min="11251" max="11495" width="11.42578125" style="12"/>
    <col min="11496" max="11496" width="4.42578125" style="12" customWidth="1"/>
    <col min="11497" max="11497" width="11.42578125" style="12"/>
    <col min="11498" max="11498" width="17.5703125" style="12" customWidth="1"/>
    <col min="11499" max="11499" width="11.5703125" style="12" customWidth="1"/>
    <col min="11500" max="11503" width="11.42578125" style="12"/>
    <col min="11504" max="11504" width="22.5703125" style="12" customWidth="1"/>
    <col min="11505" max="11505" width="14" style="12" customWidth="1"/>
    <col min="11506" max="11506" width="1.7109375" style="12" customWidth="1"/>
    <col min="11507" max="11751" width="11.42578125" style="12"/>
    <col min="11752" max="11752" width="4.42578125" style="12" customWidth="1"/>
    <col min="11753" max="11753" width="11.42578125" style="12"/>
    <col min="11754" max="11754" width="17.5703125" style="12" customWidth="1"/>
    <col min="11755" max="11755" width="11.5703125" style="12" customWidth="1"/>
    <col min="11756" max="11759" width="11.42578125" style="12"/>
    <col min="11760" max="11760" width="22.5703125" style="12" customWidth="1"/>
    <col min="11761" max="11761" width="14" style="12" customWidth="1"/>
    <col min="11762" max="11762" width="1.7109375" style="12" customWidth="1"/>
    <col min="11763" max="12007" width="11.42578125" style="12"/>
    <col min="12008" max="12008" width="4.42578125" style="12" customWidth="1"/>
    <col min="12009" max="12009" width="11.42578125" style="12"/>
    <col min="12010" max="12010" width="17.5703125" style="12" customWidth="1"/>
    <col min="12011" max="12011" width="11.5703125" style="12" customWidth="1"/>
    <col min="12012" max="12015" width="11.42578125" style="12"/>
    <col min="12016" max="12016" width="22.5703125" style="12" customWidth="1"/>
    <col min="12017" max="12017" width="14" style="12" customWidth="1"/>
    <col min="12018" max="12018" width="1.7109375" style="12" customWidth="1"/>
    <col min="12019" max="12263" width="11.42578125" style="12"/>
    <col min="12264" max="12264" width="4.42578125" style="12" customWidth="1"/>
    <col min="12265" max="12265" width="11.42578125" style="12"/>
    <col min="12266" max="12266" width="17.5703125" style="12" customWidth="1"/>
    <col min="12267" max="12267" width="11.5703125" style="12" customWidth="1"/>
    <col min="12268" max="12271" width="11.42578125" style="12"/>
    <col min="12272" max="12272" width="22.5703125" style="12" customWidth="1"/>
    <col min="12273" max="12273" width="14" style="12" customWidth="1"/>
    <col min="12274" max="12274" width="1.7109375" style="12" customWidth="1"/>
    <col min="12275" max="12519" width="11.42578125" style="12"/>
    <col min="12520" max="12520" width="4.42578125" style="12" customWidth="1"/>
    <col min="12521" max="12521" width="11.42578125" style="12"/>
    <col min="12522" max="12522" width="17.5703125" style="12" customWidth="1"/>
    <col min="12523" max="12523" width="11.5703125" style="12" customWidth="1"/>
    <col min="12524" max="12527" width="11.42578125" style="12"/>
    <col min="12528" max="12528" width="22.5703125" style="12" customWidth="1"/>
    <col min="12529" max="12529" width="14" style="12" customWidth="1"/>
    <col min="12530" max="12530" width="1.7109375" style="12" customWidth="1"/>
    <col min="12531" max="12775" width="11.42578125" style="12"/>
    <col min="12776" max="12776" width="4.42578125" style="12" customWidth="1"/>
    <col min="12777" max="12777" width="11.42578125" style="12"/>
    <col min="12778" max="12778" width="17.5703125" style="12" customWidth="1"/>
    <col min="12779" max="12779" width="11.5703125" style="12" customWidth="1"/>
    <col min="12780" max="12783" width="11.42578125" style="12"/>
    <col min="12784" max="12784" width="22.5703125" style="12" customWidth="1"/>
    <col min="12785" max="12785" width="14" style="12" customWidth="1"/>
    <col min="12786" max="12786" width="1.7109375" style="12" customWidth="1"/>
    <col min="12787" max="13031" width="11.42578125" style="12"/>
    <col min="13032" max="13032" width="4.42578125" style="12" customWidth="1"/>
    <col min="13033" max="13033" width="11.42578125" style="12"/>
    <col min="13034" max="13034" width="17.5703125" style="12" customWidth="1"/>
    <col min="13035" max="13035" width="11.5703125" style="12" customWidth="1"/>
    <col min="13036" max="13039" width="11.42578125" style="12"/>
    <col min="13040" max="13040" width="22.5703125" style="12" customWidth="1"/>
    <col min="13041" max="13041" width="14" style="12" customWidth="1"/>
    <col min="13042" max="13042" width="1.7109375" style="12" customWidth="1"/>
    <col min="13043" max="13287" width="11.42578125" style="12"/>
    <col min="13288" max="13288" width="4.42578125" style="12" customWidth="1"/>
    <col min="13289" max="13289" width="11.42578125" style="12"/>
    <col min="13290" max="13290" width="17.5703125" style="12" customWidth="1"/>
    <col min="13291" max="13291" width="11.5703125" style="12" customWidth="1"/>
    <col min="13292" max="13295" width="11.42578125" style="12"/>
    <col min="13296" max="13296" width="22.5703125" style="12" customWidth="1"/>
    <col min="13297" max="13297" width="14" style="12" customWidth="1"/>
    <col min="13298" max="13298" width="1.7109375" style="12" customWidth="1"/>
    <col min="13299" max="13543" width="11.42578125" style="12"/>
    <col min="13544" max="13544" width="4.42578125" style="12" customWidth="1"/>
    <col min="13545" max="13545" width="11.42578125" style="12"/>
    <col min="13546" max="13546" width="17.5703125" style="12" customWidth="1"/>
    <col min="13547" max="13547" width="11.5703125" style="12" customWidth="1"/>
    <col min="13548" max="13551" width="11.42578125" style="12"/>
    <col min="13552" max="13552" width="22.5703125" style="12" customWidth="1"/>
    <col min="13553" max="13553" width="14" style="12" customWidth="1"/>
    <col min="13554" max="13554" width="1.7109375" style="12" customWidth="1"/>
    <col min="13555" max="13799" width="11.42578125" style="12"/>
    <col min="13800" max="13800" width="4.42578125" style="12" customWidth="1"/>
    <col min="13801" max="13801" width="11.42578125" style="12"/>
    <col min="13802" max="13802" width="17.5703125" style="12" customWidth="1"/>
    <col min="13803" max="13803" width="11.5703125" style="12" customWidth="1"/>
    <col min="13804" max="13807" width="11.42578125" style="12"/>
    <col min="13808" max="13808" width="22.5703125" style="12" customWidth="1"/>
    <col min="13809" max="13809" width="14" style="12" customWidth="1"/>
    <col min="13810" max="13810" width="1.7109375" style="12" customWidth="1"/>
    <col min="13811" max="14055" width="11.42578125" style="12"/>
    <col min="14056" max="14056" width="4.42578125" style="12" customWidth="1"/>
    <col min="14057" max="14057" width="11.42578125" style="12"/>
    <col min="14058" max="14058" width="17.5703125" style="12" customWidth="1"/>
    <col min="14059" max="14059" width="11.5703125" style="12" customWidth="1"/>
    <col min="14060" max="14063" width="11.42578125" style="12"/>
    <col min="14064" max="14064" width="22.5703125" style="12" customWidth="1"/>
    <col min="14065" max="14065" width="14" style="12" customWidth="1"/>
    <col min="14066" max="14066" width="1.7109375" style="12" customWidth="1"/>
    <col min="14067" max="14311" width="11.42578125" style="12"/>
    <col min="14312" max="14312" width="4.42578125" style="12" customWidth="1"/>
    <col min="14313" max="14313" width="11.42578125" style="12"/>
    <col min="14314" max="14314" width="17.5703125" style="12" customWidth="1"/>
    <col min="14315" max="14315" width="11.5703125" style="12" customWidth="1"/>
    <col min="14316" max="14319" width="11.42578125" style="12"/>
    <col min="14320" max="14320" width="22.5703125" style="12" customWidth="1"/>
    <col min="14321" max="14321" width="14" style="12" customWidth="1"/>
    <col min="14322" max="14322" width="1.7109375" style="12" customWidth="1"/>
    <col min="14323" max="14567" width="11.42578125" style="12"/>
    <col min="14568" max="14568" width="4.42578125" style="12" customWidth="1"/>
    <col min="14569" max="14569" width="11.42578125" style="12"/>
    <col min="14570" max="14570" width="17.5703125" style="12" customWidth="1"/>
    <col min="14571" max="14571" width="11.5703125" style="12" customWidth="1"/>
    <col min="14572" max="14575" width="11.42578125" style="12"/>
    <col min="14576" max="14576" width="22.5703125" style="12" customWidth="1"/>
    <col min="14577" max="14577" width="14" style="12" customWidth="1"/>
    <col min="14578" max="14578" width="1.7109375" style="12" customWidth="1"/>
    <col min="14579" max="14823" width="11.42578125" style="12"/>
    <col min="14824" max="14824" width="4.42578125" style="12" customWidth="1"/>
    <col min="14825" max="14825" width="11.42578125" style="12"/>
    <col min="14826" max="14826" width="17.5703125" style="12" customWidth="1"/>
    <col min="14827" max="14827" width="11.5703125" style="12" customWidth="1"/>
    <col min="14828" max="14831" width="11.42578125" style="12"/>
    <col min="14832" max="14832" width="22.5703125" style="12" customWidth="1"/>
    <col min="14833" max="14833" width="14" style="12" customWidth="1"/>
    <col min="14834" max="14834" width="1.7109375" style="12" customWidth="1"/>
    <col min="14835" max="15079" width="11.42578125" style="12"/>
    <col min="15080" max="15080" width="4.42578125" style="12" customWidth="1"/>
    <col min="15081" max="15081" width="11.42578125" style="12"/>
    <col min="15082" max="15082" width="17.5703125" style="12" customWidth="1"/>
    <col min="15083" max="15083" width="11.5703125" style="12" customWidth="1"/>
    <col min="15084" max="15087" width="11.42578125" style="12"/>
    <col min="15088" max="15088" width="22.5703125" style="12" customWidth="1"/>
    <col min="15089" max="15089" width="14" style="12" customWidth="1"/>
    <col min="15090" max="15090" width="1.7109375" style="12" customWidth="1"/>
    <col min="15091" max="15335" width="11.42578125" style="12"/>
    <col min="15336" max="15336" width="4.42578125" style="12" customWidth="1"/>
    <col min="15337" max="15337" width="11.42578125" style="12"/>
    <col min="15338" max="15338" width="17.5703125" style="12" customWidth="1"/>
    <col min="15339" max="15339" width="11.5703125" style="12" customWidth="1"/>
    <col min="15340" max="15343" width="11.42578125" style="12"/>
    <col min="15344" max="15344" width="22.5703125" style="12" customWidth="1"/>
    <col min="15345" max="15345" width="14" style="12" customWidth="1"/>
    <col min="15346" max="15346" width="1.7109375" style="12" customWidth="1"/>
    <col min="15347" max="15591" width="11.42578125" style="12"/>
    <col min="15592" max="15592" width="4.42578125" style="12" customWidth="1"/>
    <col min="15593" max="15593" width="11.42578125" style="12"/>
    <col min="15594" max="15594" width="17.5703125" style="12" customWidth="1"/>
    <col min="15595" max="15595" width="11.5703125" style="12" customWidth="1"/>
    <col min="15596" max="15599" width="11.42578125" style="12"/>
    <col min="15600" max="15600" width="22.5703125" style="12" customWidth="1"/>
    <col min="15601" max="15601" width="14" style="12" customWidth="1"/>
    <col min="15602" max="15602" width="1.7109375" style="12" customWidth="1"/>
    <col min="15603" max="15847" width="11.42578125" style="12"/>
    <col min="15848" max="15848" width="4.42578125" style="12" customWidth="1"/>
    <col min="15849" max="15849" width="11.42578125" style="12"/>
    <col min="15850" max="15850" width="17.5703125" style="12" customWidth="1"/>
    <col min="15851" max="15851" width="11.5703125" style="12" customWidth="1"/>
    <col min="15852" max="15855" width="11.42578125" style="12"/>
    <col min="15856" max="15856" width="22.5703125" style="12" customWidth="1"/>
    <col min="15857" max="15857" width="14" style="12" customWidth="1"/>
    <col min="15858" max="15858" width="1.7109375" style="12" customWidth="1"/>
    <col min="15859" max="16103" width="11.42578125" style="12"/>
    <col min="16104" max="16104" width="4.42578125" style="12" customWidth="1"/>
    <col min="16105" max="16105" width="11.42578125" style="12"/>
    <col min="16106" max="16106" width="17.5703125" style="12" customWidth="1"/>
    <col min="16107" max="16107" width="11.5703125" style="12" customWidth="1"/>
    <col min="16108" max="16111" width="11.42578125" style="12"/>
    <col min="16112" max="16112" width="22.5703125" style="12" customWidth="1"/>
    <col min="16113" max="16113" width="14" style="12" customWidth="1"/>
    <col min="16114" max="16114" width="1.7109375" style="12" customWidth="1"/>
    <col min="16115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177</v>
      </c>
      <c r="E2" s="16"/>
      <c r="F2" s="16"/>
      <c r="G2" s="16"/>
      <c r="H2" s="16"/>
      <c r="I2" s="17"/>
      <c r="J2" s="18" t="s">
        <v>178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179</v>
      </c>
      <c r="E4" s="16"/>
      <c r="F4" s="16"/>
      <c r="G4" s="16"/>
      <c r="H4" s="16"/>
      <c r="I4" s="17"/>
      <c r="J4" s="18" t="s">
        <v>180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196</v>
      </c>
      <c r="E10" s="33"/>
      <c r="J10" s="32"/>
    </row>
    <row r="11" spans="2:10" x14ac:dyDescent="0.2">
      <c r="B11" s="31"/>
      <c r="J11" s="32"/>
    </row>
    <row r="12" spans="2:10" ht="15" x14ac:dyDescent="0.25">
      <c r="B12" s="31"/>
      <c r="C12" s="12" t="s">
        <v>197</v>
      </c>
      <c r="H12" s="53"/>
      <c r="J12" s="32"/>
    </row>
    <row r="13" spans="2:10" x14ac:dyDescent="0.2">
      <c r="B13" s="31"/>
      <c r="C13" s="12" t="s">
        <v>198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199</v>
      </c>
      <c r="J15" s="32"/>
    </row>
    <row r="16" spans="2:10" x14ac:dyDescent="0.2">
      <c r="B16" s="31"/>
      <c r="C16" s="34"/>
      <c r="J16" s="32"/>
    </row>
    <row r="17" spans="2:10" x14ac:dyDescent="0.2">
      <c r="B17" s="31"/>
      <c r="C17" s="12" t="s">
        <v>200</v>
      </c>
      <c r="D17" s="33"/>
      <c r="H17" s="35" t="s">
        <v>181</v>
      </c>
      <c r="I17" s="35" t="s">
        <v>182</v>
      </c>
      <c r="J17" s="32"/>
    </row>
    <row r="18" spans="2:10" x14ac:dyDescent="0.2">
      <c r="B18" s="31"/>
      <c r="C18" s="36" t="s">
        <v>183</v>
      </c>
      <c r="D18" s="36"/>
      <c r="E18" s="36"/>
      <c r="F18" s="36"/>
      <c r="H18" s="54">
        <v>27</v>
      </c>
      <c r="I18" s="37">
        <v>8413433</v>
      </c>
      <c r="J18" s="32"/>
    </row>
    <row r="19" spans="2:10" x14ac:dyDescent="0.2">
      <c r="B19" s="31"/>
      <c r="C19" s="12" t="s">
        <v>184</v>
      </c>
      <c r="H19" s="38">
        <v>4</v>
      </c>
      <c r="I19" s="39">
        <v>808126</v>
      </c>
      <c r="J19" s="32"/>
    </row>
    <row r="20" spans="2:10" x14ac:dyDescent="0.2">
      <c r="B20" s="31"/>
      <c r="C20" s="12" t="s">
        <v>185</v>
      </c>
      <c r="H20" s="38">
        <v>2</v>
      </c>
      <c r="I20" s="39">
        <v>4751673</v>
      </c>
      <c r="J20" s="32"/>
    </row>
    <row r="21" spans="2:10" x14ac:dyDescent="0.2">
      <c r="B21" s="31"/>
      <c r="C21" s="12" t="s">
        <v>186</v>
      </c>
      <c r="H21" s="38">
        <v>16</v>
      </c>
      <c r="I21" s="39">
        <v>1011476</v>
      </c>
      <c r="J21" s="32"/>
    </row>
    <row r="22" spans="2:10" x14ac:dyDescent="0.2">
      <c r="B22" s="31"/>
      <c r="C22" s="12" t="s">
        <v>187</v>
      </c>
      <c r="H22" s="38"/>
      <c r="I22" s="39">
        <v>0</v>
      </c>
      <c r="J22" s="32"/>
    </row>
    <row r="23" spans="2:10" x14ac:dyDescent="0.2">
      <c r="B23" s="31"/>
      <c r="C23" s="12" t="s">
        <v>188</v>
      </c>
      <c r="H23" s="38"/>
      <c r="I23" s="39">
        <v>0</v>
      </c>
      <c r="J23" s="32"/>
    </row>
    <row r="24" spans="2:10" x14ac:dyDescent="0.2">
      <c r="B24" s="31"/>
      <c r="C24" s="12" t="s">
        <v>171</v>
      </c>
      <c r="H24" s="40">
        <v>1</v>
      </c>
      <c r="I24" s="41">
        <v>3200</v>
      </c>
      <c r="J24" s="32"/>
    </row>
    <row r="25" spans="2:10" x14ac:dyDescent="0.2">
      <c r="B25" s="31"/>
      <c r="C25" s="36" t="s">
        <v>189</v>
      </c>
      <c r="D25" s="36"/>
      <c r="E25" s="36"/>
      <c r="F25" s="36"/>
      <c r="H25" s="42">
        <f>SUM(H19:H24)</f>
        <v>23</v>
      </c>
      <c r="I25" s="43">
        <f>(I19+I20+I21+I22+I23+I24)</f>
        <v>6574475</v>
      </c>
      <c r="J25" s="32"/>
    </row>
    <row r="26" spans="2:10" x14ac:dyDescent="0.2">
      <c r="B26" s="31"/>
      <c r="C26" s="12" t="s">
        <v>190</v>
      </c>
      <c r="H26" s="38">
        <v>3</v>
      </c>
      <c r="I26" s="39">
        <v>1784258</v>
      </c>
      <c r="J26" s="32"/>
    </row>
    <row r="27" spans="2:10" x14ac:dyDescent="0.2">
      <c r="B27" s="31"/>
      <c r="C27" s="12" t="s">
        <v>191</v>
      </c>
      <c r="H27" s="38"/>
      <c r="I27" s="39">
        <v>0</v>
      </c>
      <c r="J27" s="32"/>
    </row>
    <row r="28" spans="2:10" x14ac:dyDescent="0.2">
      <c r="B28" s="31"/>
      <c r="C28" s="12" t="s">
        <v>168</v>
      </c>
      <c r="H28" s="38">
        <v>1</v>
      </c>
      <c r="I28" s="39">
        <v>54700</v>
      </c>
      <c r="J28" s="32"/>
    </row>
    <row r="29" spans="2:10" ht="12.75" customHeight="1" thickBot="1" x14ac:dyDescent="0.25">
      <c r="B29" s="31"/>
      <c r="C29" s="12" t="s">
        <v>192</v>
      </c>
      <c r="H29" s="44"/>
      <c r="I29" s="45">
        <v>0</v>
      </c>
      <c r="J29" s="32"/>
    </row>
    <row r="30" spans="2:10" x14ac:dyDescent="0.2">
      <c r="B30" s="31"/>
      <c r="C30" s="36" t="s">
        <v>193</v>
      </c>
      <c r="D30" s="36"/>
      <c r="E30" s="36"/>
      <c r="F30" s="36"/>
      <c r="H30" s="42">
        <f>SUM(H26:H29)</f>
        <v>4</v>
      </c>
      <c r="I30" s="43">
        <f>(I28+I29+I26)</f>
        <v>1838958</v>
      </c>
      <c r="J30" s="32"/>
    </row>
    <row r="31" spans="2:10" ht="13.5" thickBot="1" x14ac:dyDescent="0.25">
      <c r="B31" s="31"/>
      <c r="C31" s="36" t="s">
        <v>194</v>
      </c>
      <c r="D31" s="36"/>
      <c r="H31" s="46">
        <f>(H25+H30)</f>
        <v>27</v>
      </c>
      <c r="I31" s="47">
        <f>(I25+I30)</f>
        <v>8413433</v>
      </c>
      <c r="J31" s="32"/>
    </row>
    <row r="32" spans="2:10" ht="13.5" thickTop="1" x14ac:dyDescent="0.2">
      <c r="B32" s="31"/>
      <c r="C32" s="36"/>
      <c r="D32" s="36"/>
      <c r="H32" s="48"/>
      <c r="I32" s="39"/>
      <c r="J32" s="32"/>
    </row>
    <row r="33" spans="2:10" x14ac:dyDescent="0.2">
      <c r="B33" s="31"/>
      <c r="G33" s="48"/>
      <c r="H33" s="48"/>
      <c r="I33" s="48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ht="13.5" thickBot="1" x14ac:dyDescent="0.25">
      <c r="B36" s="31"/>
      <c r="C36" s="49"/>
      <c r="D36" s="49"/>
      <c r="G36" s="49" t="s">
        <v>201</v>
      </c>
      <c r="H36" s="49"/>
      <c r="I36" s="48"/>
      <c r="J36" s="32"/>
    </row>
    <row r="37" spans="2:10" x14ac:dyDescent="0.2">
      <c r="B37" s="31"/>
      <c r="C37" s="48" t="s">
        <v>195</v>
      </c>
      <c r="D37" s="48"/>
      <c r="G37" s="48" t="s">
        <v>202</v>
      </c>
      <c r="H37" s="48"/>
      <c r="I37" s="48"/>
      <c r="J37" s="32"/>
    </row>
    <row r="38" spans="2:10" x14ac:dyDescent="0.2">
      <c r="B38" s="31"/>
      <c r="G38" s="48"/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ht="18.75" customHeight="1" thickBot="1" x14ac:dyDescent="0.25">
      <c r="B40" s="50"/>
      <c r="C40" s="51"/>
      <c r="D40" s="51"/>
      <c r="E40" s="51"/>
      <c r="F40" s="51"/>
      <c r="G40" s="49"/>
      <c r="H40" s="49"/>
      <c r="I40" s="49"/>
      <c r="J40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Estado_Cartera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ADM-CAR-007 Cartera 7</dc:creator>
  <cp:lastModifiedBy>Natalia Elena Granados Oviedo</cp:lastModifiedBy>
  <dcterms:created xsi:type="dcterms:W3CDTF">2023-01-26T21:09:49Z</dcterms:created>
  <dcterms:modified xsi:type="dcterms:W3CDTF">2023-02-16T20:44:44Z</dcterms:modified>
</cp:coreProperties>
</file>