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0. OCTUBRE\NIT 891200528 HOSPITAL DPTAL DE NARIÑO\"/>
    </mc:Choice>
  </mc:AlternateContent>
  <bookViews>
    <workbookView xWindow="0" yWindow="0" windowWidth="20490" windowHeight="7155" activeTab="3"/>
  </bookViews>
  <sheets>
    <sheet name="INFO IPS" sheetId="1" r:id="rId1"/>
    <sheet name="TD" sheetId="5" r:id="rId2"/>
    <sheet name="ESTADO DE CADA FACTURA" sheetId="2" r:id="rId3"/>
    <sheet name="FOR-CSA-018" sheetId="3" r:id="rId4"/>
    <sheet name="FOR_CSA_004" sheetId="4" r:id="rId5"/>
  </sheets>
  <definedNames>
    <definedName name="_xlnm._FilterDatabase" localSheetId="2" hidden="1">'ESTADO DE CADA FACTURA'!$A$2:$S$14</definedName>
  </definedNames>
  <calcPr calcId="152511"/>
  <pivotCaches>
    <pivotCache cacheId="2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4" l="1"/>
  <c r="H20" i="4"/>
  <c r="I29" i="3"/>
  <c r="H29" i="3"/>
  <c r="H27" i="3"/>
  <c r="I27" i="3"/>
  <c r="I24" i="3"/>
  <c r="H24" i="3"/>
  <c r="I31" i="3" l="1"/>
  <c r="H31" i="3"/>
  <c r="S1" i="2"/>
  <c r="R1" i="2"/>
  <c r="Q1" i="2"/>
  <c r="P1" i="2"/>
  <c r="O1" i="2"/>
  <c r="N1" i="2"/>
  <c r="M1" i="2"/>
  <c r="H1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<sst xmlns="http://schemas.openxmlformats.org/spreadsheetml/2006/main" count="218" uniqueCount="101">
  <si>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</si>
  <si>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</si>
  <si>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</si>
  <si>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</si>
  <si>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</si>
  <si>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</si>
  <si>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</si>
  <si>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</si>
  <si>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</si>
  <si>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</si>
  <si>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</si>
  <si>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HOSPITAL UNIVERSITARIO DEPARTAMENTAL DE NARIÑO </t>
  </si>
  <si>
    <t>00000001593279</t>
  </si>
  <si>
    <t>00000002561213</t>
  </si>
  <si>
    <t>00000002582931</t>
  </si>
  <si>
    <t>00000002630312</t>
  </si>
  <si>
    <t>00000002730123</t>
  </si>
  <si>
    <t>00000002753878</t>
  </si>
  <si>
    <t>00000002761390</t>
  </si>
  <si>
    <t>00000002761394</t>
  </si>
  <si>
    <t>00000002777303</t>
  </si>
  <si>
    <t>00000002794732</t>
  </si>
  <si>
    <t>00000002808285</t>
  </si>
  <si>
    <t>00000002816295</t>
  </si>
  <si>
    <t xml:space="preserve">URGENCIAS </t>
  </si>
  <si>
    <t xml:space="preserve">PASTO </t>
  </si>
  <si>
    <t>EVENTO</t>
  </si>
  <si>
    <t>LLAVE</t>
  </si>
  <si>
    <t>891200528_1593279</t>
  </si>
  <si>
    <t>891200528_2561213</t>
  </si>
  <si>
    <t>891200528_2582931</t>
  </si>
  <si>
    <t>891200528_2630312</t>
  </si>
  <si>
    <t>891200528_2730123</t>
  </si>
  <si>
    <t>891200528_2753878</t>
  </si>
  <si>
    <t>891200528_2761390</t>
  </si>
  <si>
    <t>891200528_2761394</t>
  </si>
  <si>
    <t>891200528_2777303</t>
  </si>
  <si>
    <t>891200528_2794732</t>
  </si>
  <si>
    <t>891200528_2808285</t>
  </si>
  <si>
    <t>891200528_2816295</t>
  </si>
  <si>
    <t>TipoContrato</t>
  </si>
  <si>
    <t>Finalizada</t>
  </si>
  <si>
    <t>Para auditoria de pertinencia</t>
  </si>
  <si>
    <t>Demanda</t>
  </si>
  <si>
    <t>ESTADO EPS 27 DE OCTUBRE DE 2023</t>
  </si>
  <si>
    <t>EstadoFacturaBoxalud</t>
  </si>
  <si>
    <t>ValorTotalBruto</t>
  </si>
  <si>
    <t>ValorDevolucion</t>
  </si>
  <si>
    <t>ValorCasusado</t>
  </si>
  <si>
    <t>ValorRadicado</t>
  </si>
  <si>
    <t>ValorAprobado</t>
  </si>
  <si>
    <t>ValorGlosaAceptada</t>
  </si>
  <si>
    <t>ValorPagar</t>
  </si>
  <si>
    <t>FACTURA EN PROCESO INTERNO</t>
  </si>
  <si>
    <t>FACTURA EN PROGRAMACION DE PAGO</t>
  </si>
  <si>
    <t>ESTADO DE CARTERA ANTERIOR</t>
  </si>
  <si>
    <t>FACTURA CERRADA POR EXTEMPORANEIDAD</t>
  </si>
  <si>
    <t>FACTURA DEVUELTA</t>
  </si>
  <si>
    <t>GLOSA POR CONCILIAR</t>
  </si>
  <si>
    <t>FACTURA COVID</t>
  </si>
  <si>
    <t>FOR-CSA-018</t>
  </si>
  <si>
    <t>HOJA 1 DE 2</t>
  </si>
  <si>
    <t>RESUMEN DE CARTERA REVISADA POR LA EPS</t>
  </si>
  <si>
    <t>VERSION 1</t>
  </si>
  <si>
    <t xml:space="preserve">Señores : HOSPITAL UNIVERSITARIO DEPARTAMENTAL DE NARIÑO </t>
  </si>
  <si>
    <t>NIT: 891200528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</si>
  <si>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</si>
  <si>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</si>
  <si>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</si>
  <si>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</si>
  <si>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</si>
  <si>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</si>
  <si>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refacturar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</si>
  <si>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</si>
  <si>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</si>
  <si>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</si>
  <si>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</si>
  <si>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</si>
  <si>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</si>
  <si>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</si>
  <si>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Lucy Narváez Cárdenas</t>
  </si>
  <si>
    <t>Natalia Granados</t>
  </si>
  <si>
    <t>Profesional de Cartera</t>
  </si>
  <si>
    <t>Analista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</si>
  <si>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</si>
  <si>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</si>
  <si>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</si>
  <si>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</si>
  <si>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</si>
  <si>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FACTURA-GLOSA-DEVOLUCION ACEPTADA POR LA IPS ( $ )</t>
  </si>
  <si>
    <t>TOTAL CARTERA REVISADA CIRCULAR 030</t>
  </si>
  <si>
    <t>IPS</t>
  </si>
  <si>
    <t>EPS COMFENALCO VALLE</t>
  </si>
  <si>
    <t>Total general</t>
  </si>
  <si>
    <t xml:space="preserve"> TIPIFICACION</t>
  </si>
  <si>
    <t xml:space="preserve"> CANT FACT</t>
  </si>
  <si>
    <t xml:space="preserve"> SUMA SALDO IPS</t>
  </si>
  <si>
    <t>Santiago de Cali, Octubre 27  de 2023</t>
  </si>
  <si>
    <t>Con Corte al dia: 30/09/2023</t>
  </si>
  <si>
    <t>A continuacion me permito remitir nuestra respuesta al estado de cartera presentado en la fecha: 23/10/2023</t>
  </si>
  <si>
    <t>Corte al dia: 30/09/2023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</si>
</sst>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\ #,##0;[Red]\-&quot;$&quot;\ #,##0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7" formatCode="[$-240A]d&quot; de &quot;mmmm&quot; de &quot;yyyy;@"/>
    <numFmt numFmtId="168" formatCode="&quot;$&quot;\ #,##0"/>
    <numFmt numFmtId="169" formatCode="&quot;$&quot;\ #,##0;[Red]&quot;$&quot;\ #,##0"/>
    <numFmt numFmtId="170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22" fontId="0" fillId="0" borderId="1" xfId="0" applyNumberFormat="1" applyFont="1" applyBorder="1"/>
    <xf numFmtId="164" fontId="4" fillId="0" borderId="1" xfId="1" applyNumberFormat="1" applyFont="1" applyBorder="1"/>
    <xf numFmtId="0" fontId="0" fillId="2" borderId="1" xfId="0" applyFont="1" applyFill="1" applyBorder="1" applyAlignment="1">
      <alignment horizontal="center"/>
    </xf>
    <xf numFmtId="164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1" xfId="0" applyNumberFormat="1" applyBorder="1"/>
    <xf numFmtId="41" fontId="0" fillId="0" borderId="1" xfId="2" applyFont="1" applyBorder="1"/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1" fontId="0" fillId="0" borderId="0" xfId="2" applyFont="1"/>
    <xf numFmtId="0" fontId="0" fillId="4" borderId="1" xfId="0" applyFill="1" applyBorder="1" applyAlignment="1">
      <alignment horizontal="center" vertical="center" wrapText="1"/>
    </xf>
    <xf numFmtId="0" fontId="6" fillId="0" borderId="0" xfId="3" applyFont="1"/>
    <xf numFmtId="0" fontId="6" fillId="0" borderId="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6" fillId="0" borderId="7" xfId="3" applyFont="1" applyBorder="1"/>
    <xf numFmtId="0" fontId="6" fillId="0" borderId="8" xfId="3" applyFont="1" applyBorder="1"/>
    <xf numFmtId="0" fontId="7" fillId="0" borderId="0" xfId="3" applyFont="1"/>
    <xf numFmtId="14" fontId="6" fillId="0" borderId="0" xfId="3" applyNumberFormat="1" applyFont="1"/>
    <xf numFmtId="167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68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9" fontId="6" fillId="0" borderId="0" xfId="3" applyNumberFormat="1" applyFont="1" applyAlignment="1">
      <alignment horizontal="right"/>
    </xf>
    <xf numFmtId="168" fontId="6" fillId="0" borderId="0" xfId="3" applyNumberFormat="1" applyFont="1" applyAlignment="1">
      <alignment horizontal="right"/>
    </xf>
    <xf numFmtId="1" fontId="6" fillId="0" borderId="10" xfId="3" applyNumberFormat="1" applyFont="1" applyBorder="1" applyAlignment="1">
      <alignment horizontal="center"/>
    </xf>
    <xf numFmtId="169" fontId="6" fillId="0" borderId="10" xfId="3" applyNumberFormat="1" applyFont="1" applyBorder="1" applyAlignment="1">
      <alignment horizontal="right"/>
    </xf>
    <xf numFmtId="169" fontId="7" fillId="0" borderId="0" xfId="3" applyNumberFormat="1" applyFont="1" applyAlignment="1">
      <alignment horizontal="right"/>
    </xf>
    <xf numFmtId="6" fontId="6" fillId="0" borderId="0" xfId="3" applyNumberFormat="1" applyFont="1"/>
    <xf numFmtId="0" fontId="6" fillId="0" borderId="0" xfId="3" applyFont="1" applyAlignment="1">
      <alignment horizontal="center"/>
    </xf>
    <xf numFmtId="1" fontId="7" fillId="0" borderId="14" xfId="3" applyNumberFormat="1" applyFont="1" applyBorder="1" applyAlignment="1">
      <alignment horizontal="center"/>
    </xf>
    <xf numFmtId="169" fontId="7" fillId="0" borderId="14" xfId="3" applyNumberFormat="1" applyFont="1" applyBorder="1" applyAlignment="1">
      <alignment horizontal="right"/>
    </xf>
    <xf numFmtId="169" fontId="6" fillId="0" borderId="0" xfId="3" applyNumberFormat="1" applyFont="1"/>
    <xf numFmtId="169" fontId="7" fillId="0" borderId="10" xfId="3" applyNumberFormat="1" applyFont="1" applyBorder="1"/>
    <xf numFmtId="169" fontId="6" fillId="0" borderId="10" xfId="3" applyNumberFormat="1" applyFont="1" applyBorder="1"/>
    <xf numFmtId="169" fontId="7" fillId="0" borderId="0" xfId="3" applyNumberFormat="1" applyFont="1"/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  <xf numFmtId="0" fontId="6" fillId="0" borderId="3" xfId="3" applyFont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7" fillId="0" borderId="3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  <xf numFmtId="0" fontId="6" fillId="0" borderId="9" xfId="3" applyFont="1" applyBorder="1" applyAlignment="1">
      <alignment horizontal="center"/>
    </xf>
    <xf numFmtId="0" fontId="6" fillId="0" borderId="11" xfId="3" applyFont="1" applyBorder="1" applyAlignment="1">
      <alignment horizontal="center"/>
    </xf>
    <xf numFmtId="0" fontId="7" fillId="0" borderId="15" xfId="3" applyFont="1" applyBorder="1" applyAlignment="1">
      <alignment horizontal="center" vertical="center" wrapText="1"/>
    </xf>
    <xf numFmtId="0" fontId="7" fillId="0" borderId="16" xfId="3" applyFont="1" applyBorder="1" applyAlignment="1">
      <alignment horizontal="center" vertical="center" wrapText="1"/>
    </xf>
    <xf numFmtId="0" fontId="7" fillId="0" borderId="17" xfId="3" applyFont="1" applyBorder="1" applyAlignment="1">
      <alignment horizontal="center" vertical="center" wrapText="1"/>
    </xf>
    <xf numFmtId="0" fontId="7" fillId="0" borderId="18" xfId="3" applyFont="1" applyBorder="1" applyAlignment="1">
      <alignment horizontal="center" vertical="center"/>
    </xf>
    <xf numFmtId="0" fontId="6" fillId="2" borderId="0" xfId="3" applyFont="1" applyFill="1"/>
    <xf numFmtId="164" fontId="7" fillId="0" borderId="0" xfId="1" applyNumberFormat="1" applyFont="1"/>
    <xf numFmtId="170" fontId="7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70" fontId="6" fillId="0" borderId="0" xfId="1" applyNumberFormat="1" applyFont="1" applyAlignment="1">
      <alignment horizontal="right"/>
    </xf>
    <xf numFmtId="164" fontId="6" fillId="0" borderId="2" xfId="1" applyNumberFormat="1" applyFont="1" applyBorder="1" applyAlignment="1">
      <alignment horizontal="center"/>
    </xf>
    <xf numFmtId="170" fontId="6" fillId="0" borderId="2" xfId="1" applyNumberFormat="1" applyFont="1" applyBorder="1" applyAlignment="1">
      <alignment horizontal="right"/>
    </xf>
    <xf numFmtId="164" fontId="6" fillId="0" borderId="14" xfId="1" applyNumberFormat="1" applyFont="1" applyBorder="1" applyAlignment="1">
      <alignment horizontal="center"/>
    </xf>
    <xf numFmtId="170" fontId="6" fillId="0" borderId="14" xfId="1" applyNumberFormat="1" applyFont="1" applyBorder="1" applyAlignment="1">
      <alignment horizontal="right"/>
    </xf>
    <xf numFmtId="0" fontId="0" fillId="0" borderId="1" xfId="0" pivotButton="1" applyBorder="1"/>
    <xf numFmtId="0" fontId="0" fillId="0" borderId="1" xfId="0" applyBorder="1" applyAlignment="1">
      <alignment horizontal="left"/>
    </xf>
    <xf numFmtId="41" fontId="0" fillId="0" borderId="1" xfId="0" applyNumberFormat="1" applyBorder="1"/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26"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52916</xdr:colOff>
      <xdr:row>1</xdr:row>
      <xdr:rowOff>74082</xdr:rowOff>
    </xdr:from>
    <xdr:to>
      <xdr:col>2</xdr:col>
      <xdr:colOff>1143000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591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609600</xdr:colOff>
      <xdr:row>31</xdr:row>
      <xdr:rowOff>142875</xdr:rowOff>
    </xdr:from>
    <xdr:to>
      <xdr:col>8</xdr:col>
      <xdr:colOff>752171</xdr:colOff>
      <xdr:row>34</xdr:row>
      <xdr:rowOff>114242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43375" y="5219700"/>
          <a:ext cx="2428571" cy="4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95250</xdr:colOff>
      <xdr:row>21</xdr:row>
      <xdr:rowOff>75320</xdr:rowOff>
    </xdr:from>
    <xdr:to>
      <xdr:col>8</xdr:col>
      <xdr:colOff>409575</xdr:colOff>
      <xdr:row>23</xdr:row>
      <xdr:rowOff>95192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91100" y="4199645"/>
          <a:ext cx="1838325" cy="35324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26.656032638886" createdVersion="5" refreshedVersion="5" minRefreshableVersion="3" recordCount="12">
  <cacheSource type="worksheet">
    <worksheetSource ref="A2:S14" sheet="ESTADO DE CADA FACTURA"/>
  </cacheSource>
  <cacheFields count="19">
    <cacheField name="NIT IPS" numFmtId="0">
      <sharedItems containsSemiMixedTypes="0" containsString="0" containsNumber="1" containsInteger="1" minValue="891200528" maxValue="891200528"/>
    </cacheField>
    <cacheField name="Nombre IPS" numFmtId="0">
      <sharedItems/>
    </cacheField>
    <cacheField name="Numero Factura" numFmtId="0">
      <sharedItems containsSemiMixedTypes="0" containsString="0" containsNumber="1" containsInteger="1" minValue="1593279" maxValue="2816295"/>
    </cacheField>
    <cacheField name="LLAVE" numFmtId="0">
      <sharedItems/>
    </cacheField>
    <cacheField name="IPS Fecha factura" numFmtId="14">
      <sharedItems containsSemiMixedTypes="0" containsNonDate="0" containsDate="1" containsString="0" minDate="2017-01-16T15:54:45" maxDate="2023-07-25T07:21:07"/>
    </cacheField>
    <cacheField name="IPS Fecha radicado" numFmtId="14">
      <sharedItems containsSemiMixedTypes="0" containsNonDate="0" containsDate="1" containsString="0" minDate="2017-05-12T00:00:00" maxDate="2023-10-20T14:40:00"/>
    </cacheField>
    <cacheField name="IPS Valor Factura" numFmtId="41">
      <sharedItems containsSemiMixedTypes="0" containsString="0" containsNumber="1" containsInteger="1" minValue="87700" maxValue="22188339"/>
    </cacheField>
    <cacheField name="IPS Saldo Factura" numFmtId="41">
      <sharedItems containsSemiMixedTypes="0" containsString="0" containsNumber="1" containsInteger="1" minValue="18300" maxValue="22188339"/>
    </cacheField>
    <cacheField name="ESTADO DE CARTERA ANTERIOR" numFmtId="41">
      <sharedItems containsBlank="1"/>
    </cacheField>
    <cacheField name="ESTADO EPS 27 DE OCTUBRE DE 2023" numFmtId="0">
      <sharedItems count="5">
        <s v="FACTURA CERRADA POR EXTEMPORANEIDAD"/>
        <s v="FACTURA EN PROGRAMACION DE PAGO"/>
        <s v="FACTURA EN PROCESO INTERNO"/>
        <s v="GLOSA POR CONCILIAR"/>
        <s v="FACTURA COVID"/>
      </sharedItems>
    </cacheField>
    <cacheField name="EstadoFacturaBoxalud" numFmtId="0">
      <sharedItems/>
    </cacheField>
    <cacheField name="TipoContrato" numFmtId="0">
      <sharedItems/>
    </cacheField>
    <cacheField name="ValorTotalBruto" numFmtId="41">
      <sharedItems containsSemiMixedTypes="0" containsString="0" containsNumber="1" containsInteger="1" minValue="0" maxValue="22188339"/>
    </cacheField>
    <cacheField name="ValorDevolucion" numFmtId="41">
      <sharedItems containsSemiMixedTypes="0" containsString="0" containsNumber="1" containsInteger="1" minValue="0" maxValue="22188339"/>
    </cacheField>
    <cacheField name="ValorCasusado" numFmtId="41">
      <sharedItems containsSemiMixedTypes="0" containsString="0" containsNumber="1" containsInteger="1" minValue="0" maxValue="292163"/>
    </cacheField>
    <cacheField name="ValorRadicado" numFmtId="41">
      <sharedItems containsSemiMixedTypes="0" containsString="0" containsNumber="1" containsInteger="1" minValue="0" maxValue="22188339"/>
    </cacheField>
    <cacheField name="ValorAprobado" numFmtId="41">
      <sharedItems containsSemiMixedTypes="0" containsString="0" containsNumber="1" containsInteger="1" minValue="0" maxValue="705349"/>
    </cacheField>
    <cacheField name="ValorGlosaAceptada" numFmtId="41">
      <sharedItems containsSemiMixedTypes="0" containsString="0" containsNumber="1" containsInteger="1" minValue="0" maxValue="589600"/>
    </cacheField>
    <cacheField name="ValorPagar" numFmtId="41">
      <sharedItems containsSemiMixedTypes="0" containsString="0" containsNumber="1" containsInteger="1" minValue="0" maxValue="58653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91200528"/>
    <s v="HOSPITAL UNIVERSITARIO DEPARTAMENTAL DE NARIÑO "/>
    <n v="1593279"/>
    <s v="891200528_1593279"/>
    <d v="2017-01-16T15:54:45"/>
    <d v="2017-05-12T00:00:00"/>
    <n v="589600"/>
    <n v="589600"/>
    <s v="FACTURA CERRADA POR EXTEMPORANEIDAD"/>
    <x v="0"/>
    <s v="Finalizada"/>
    <s v="Demanda"/>
    <n v="589600"/>
    <n v="0"/>
    <n v="0"/>
    <n v="589600"/>
    <n v="0"/>
    <n v="589600"/>
    <n v="0"/>
  </r>
  <r>
    <n v="891200528"/>
    <s v="HOSPITAL UNIVERSITARIO DEPARTAMENTAL DE NARIÑO "/>
    <n v="2561213"/>
    <s v="891200528_2561213"/>
    <d v="2021-06-04T23:45:30"/>
    <d v="2021-10-18T10:00:00"/>
    <n v="338942"/>
    <n v="18300"/>
    <s v="FACTURA EN PROGRAMACION DE PAGO"/>
    <x v="1"/>
    <s v="Finalizada"/>
    <s v="Demanda"/>
    <n v="320642"/>
    <n v="0"/>
    <n v="253656"/>
    <n v="320642"/>
    <n v="320642"/>
    <n v="0"/>
    <n v="320642"/>
  </r>
  <r>
    <n v="891200528"/>
    <s v="HOSPITAL UNIVERSITARIO DEPARTAMENTAL DE NARIÑO "/>
    <n v="2582931"/>
    <s v="891200528_2582931"/>
    <d v="2021-08-30T13:28:30"/>
    <d v="2021-10-15T10:00:00"/>
    <n v="829349"/>
    <n v="124000"/>
    <s v="FACTURA EN PROGRAMACION DE PAGO"/>
    <x v="1"/>
    <s v="Finalizada"/>
    <s v="Demanda"/>
    <n v="705349"/>
    <n v="0"/>
    <n v="292163"/>
    <n v="705349"/>
    <n v="705349"/>
    <n v="0"/>
    <n v="705349"/>
  </r>
  <r>
    <n v="891200528"/>
    <s v="HOSPITAL UNIVERSITARIO DEPARTAMENTAL DE NARIÑO "/>
    <n v="2630312"/>
    <s v="891200528_2630312"/>
    <d v="2022-01-27T16:35:13"/>
    <d v="2022-03-31T11:00:00"/>
    <n v="3371335"/>
    <n v="3098435"/>
    <s v="FACTURA DEVUELTA"/>
    <x v="2"/>
    <s v="Para auditoria de pertinencia"/>
    <s v="Demanda"/>
    <n v="3098435"/>
    <n v="3098435"/>
    <n v="0"/>
    <n v="3098435"/>
    <n v="0"/>
    <n v="0"/>
    <n v="0"/>
  </r>
  <r>
    <n v="891200528"/>
    <s v="HOSPITAL UNIVERSITARIO DEPARTAMENTAL DE NARIÑO "/>
    <n v="2730123"/>
    <s v="891200528_2730123"/>
    <d v="2022-11-16T18:41:26"/>
    <d v="2022-12-09T00:00:00"/>
    <n v="11157968"/>
    <n v="11157968"/>
    <s v="FACTURA DEVUELTA"/>
    <x v="2"/>
    <s v="Para auditoria de pertinencia"/>
    <s v="Demanda"/>
    <n v="11157968"/>
    <n v="11157968"/>
    <n v="0"/>
    <n v="11157968"/>
    <n v="0"/>
    <n v="0"/>
    <n v="0"/>
  </r>
  <r>
    <n v="891200528"/>
    <s v="HOSPITAL UNIVERSITARIO DEPARTAMENTAL DE NARIÑO "/>
    <n v="2753878"/>
    <s v="891200528_2753878"/>
    <d v="2023-01-30T14:11:23"/>
    <d v="2023-02-14T03:00:00"/>
    <n v="16765093"/>
    <n v="16765093"/>
    <s v="FACTURA DEVUELTA"/>
    <x v="2"/>
    <s v="Para auditoria de pertinencia"/>
    <s v="Demanda"/>
    <n v="16765093"/>
    <n v="16765093"/>
    <n v="0"/>
    <n v="16765093"/>
    <n v="0"/>
    <n v="0"/>
    <n v="0"/>
  </r>
  <r>
    <n v="891200528"/>
    <s v="HOSPITAL UNIVERSITARIO DEPARTAMENTAL DE NARIÑO "/>
    <n v="2761390"/>
    <s v="891200528_2761390"/>
    <d v="2023-02-18T14:01:25"/>
    <d v="2023-03-06T00:00:00"/>
    <n v="6053297"/>
    <n v="1087125"/>
    <s v="GLOSA POR CONCILIAR"/>
    <x v="3"/>
    <s v="Finalizada"/>
    <s v="Demanda"/>
    <n v="6053297"/>
    <n v="0"/>
    <n v="0"/>
    <n v="6053297"/>
    <n v="2"/>
    <n v="187975"/>
    <n v="5865320"/>
  </r>
  <r>
    <n v="891200528"/>
    <s v="HOSPITAL UNIVERSITARIO DEPARTAMENTAL DE NARIÑO "/>
    <n v="2761394"/>
    <s v="891200528_2761394"/>
    <d v="2023-02-18T14:12:32"/>
    <d v="2023-03-06T00:00:00"/>
    <n v="87700"/>
    <n v="87700"/>
    <s v="FACTURA COVID"/>
    <x v="4"/>
    <s v="Finalizada"/>
    <s v="Demanda"/>
    <n v="87700"/>
    <n v="0"/>
    <n v="0"/>
    <n v="87700"/>
    <n v="87700"/>
    <n v="0"/>
    <n v="87700"/>
  </r>
  <r>
    <n v="891200528"/>
    <s v="HOSPITAL UNIVERSITARIO DEPARTAMENTAL DE NARIÑO "/>
    <n v="2777303"/>
    <s v="891200528_2777303"/>
    <d v="2023-04-04T09:23:07"/>
    <d v="2023-05-12T00:00:00"/>
    <n v="22188339"/>
    <n v="22188339"/>
    <s v="FACTURA DEVUELTA"/>
    <x v="2"/>
    <s v="Para auditoria de pertinencia"/>
    <s v="Demanda"/>
    <n v="22188339"/>
    <n v="22188339"/>
    <n v="0"/>
    <n v="22188339"/>
    <n v="0"/>
    <n v="0"/>
    <n v="0"/>
  </r>
  <r>
    <n v="891200528"/>
    <s v="HOSPITAL UNIVERSITARIO DEPARTAMENTAL DE NARIÑO "/>
    <n v="2794732"/>
    <s v="891200528_2794732"/>
    <d v="2023-05-30T08:21:09"/>
    <d v="2023-06-21T07:00:00"/>
    <n v="13886465"/>
    <n v="13886465"/>
    <s v="FACTURA DEVUELTA"/>
    <x v="2"/>
    <s v="Para auditoria de pertinencia"/>
    <s v="Demanda"/>
    <n v="13886465"/>
    <n v="13886465"/>
    <n v="0"/>
    <n v="13886465"/>
    <n v="0"/>
    <n v="0"/>
    <n v="0"/>
  </r>
  <r>
    <n v="891200528"/>
    <s v="HOSPITAL UNIVERSITARIO DEPARTAMENTAL DE NARIÑO "/>
    <n v="2808285"/>
    <s v="891200528_2808285"/>
    <d v="2023-07-01T14:07:14"/>
    <d v="2023-09-28T11:00:00"/>
    <n v="99445"/>
    <n v="99445"/>
    <m/>
    <x v="2"/>
    <s v="Para auditoria de pertinencia"/>
    <s v="Demanda"/>
    <n v="0"/>
    <n v="0"/>
    <n v="0"/>
    <n v="0"/>
    <n v="0"/>
    <n v="0"/>
    <n v="0"/>
  </r>
  <r>
    <n v="891200528"/>
    <s v="HOSPITAL UNIVERSITARIO DEPARTAMENTAL DE NARIÑO "/>
    <n v="2816295"/>
    <s v="891200528_2816295"/>
    <d v="2023-07-25T07:21:07"/>
    <d v="2023-10-20T14:40:00"/>
    <n v="204016"/>
    <n v="204016"/>
    <m/>
    <x v="2"/>
    <s v="Para auditoria de pertinencia"/>
    <s v="Demanda"/>
    <n v="0"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2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9" firstHeaderRow="0" firstDataRow="1" firstDataCol="1"/>
  <pivotFields count="19">
    <pivotField showAll="0"/>
    <pivotField showAll="0"/>
    <pivotField showAll="0"/>
    <pivotField showAll="0"/>
    <pivotField numFmtId="14" showAll="0"/>
    <pivotField numFmtId="14" showAll="0"/>
    <pivotField numFmtId="41" showAll="0"/>
    <pivotField dataField="1" numFmtId="41" showAll="0"/>
    <pivotField showAll="0"/>
    <pivotField axis="axisRow" showAll="0">
      <items count="6">
        <item x="0"/>
        <item x="4"/>
        <item x="2"/>
        <item x="1"/>
        <item x="3"/>
        <item t="default"/>
      </items>
    </pivotField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</pivotFields>
  <rowFields count="1">
    <field x="9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7" subtotal="count" baseField="9" baseItem="0" numFmtId="41"/>
    <dataField name=" SUMA SALDO IPS" fld="7" baseField="0" baseItem="0"/>
  </dataFields>
  <formats count="7">
    <format dxfId="25">
      <pivotArea outline="0" collapsedLevelsAreSubtotals="1" fieldPosition="0"/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9" type="button" dataOnly="0" labelOnly="1" outline="0" axis="axisRow" fieldPosition="0"/>
    </format>
    <format dxfId="16">
      <pivotArea dataOnly="0" labelOnly="1" fieldPosition="0">
        <references count="1">
          <reference field="9" count="0"/>
        </references>
      </pivotArea>
    </format>
    <format dxfId="15">
      <pivotArea dataOnly="0" labelOnly="1" grandRow="1" outline="0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4"/>
  <sheetViews>
    <sheetView showGridLines="0" topLeftCell="C1" zoomScale="120" zoomScaleNormal="120" workbookViewId="0">
      <selection sqref="A1:H13"/>
    </sheetView>
  </sheetViews>
  <sheetFormatPr baseColWidth="10" defaultRowHeight="15" x14ac:dyDescent="0.25"/>
  <cols>
    <col min="2" max="2" width="53.7109375" customWidth="1"/>
    <col min="3" max="3" width="9" customWidth="1"/>
    <col min="4" max="4" width="16.140625" bestFit="1" customWidth="1"/>
    <col min="5" max="5" width="11.28515625" bestFit="1" customWidth="1"/>
    <col min="6" max="6" width="16.7109375" bestFit="1" customWidth="1"/>
    <col min="7" max="8" width="12.28515625" bestFit="1" customWidth="1"/>
    <col min="9" max="9" width="15.7109375" bestFit="1" customWidth="1"/>
    <col min="10" max="10" width="11.42578125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25">
      <c r="A2" s="3">
        <v>891200528</v>
      </c>
      <c r="B2" s="3" t="s">
        <v>11</v>
      </c>
      <c r="C2" s="3"/>
      <c r="D2" s="3" t="s">
        <v>12</v>
      </c>
      <c r="E2" s="4">
        <v>42751.66302083333</v>
      </c>
      <c r="F2" s="5">
        <v>42867</v>
      </c>
      <c r="G2" s="6">
        <v>589600</v>
      </c>
      <c r="H2" s="6">
        <v>589600</v>
      </c>
      <c r="I2" s="7" t="s">
        <v>24</v>
      </c>
      <c r="J2" s="7" t="s">
        <v>25</v>
      </c>
      <c r="K2" s="7" t="s">
        <v>26</v>
      </c>
    </row>
    <row r="3" spans="1:11" x14ac:dyDescent="0.25">
      <c r="A3" s="3">
        <v>891200528</v>
      </c>
      <c r="B3" s="3" t="s">
        <v>11</v>
      </c>
      <c r="C3" s="3"/>
      <c r="D3" s="3" t="s">
        <v>13</v>
      </c>
      <c r="E3" s="4">
        <v>44351.989930555559</v>
      </c>
      <c r="F3" s="5">
        <v>44487.416666666664</v>
      </c>
      <c r="G3" s="6">
        <v>338942</v>
      </c>
      <c r="H3" s="6">
        <v>18300</v>
      </c>
      <c r="I3" s="7" t="s">
        <v>24</v>
      </c>
      <c r="J3" s="7" t="s">
        <v>25</v>
      </c>
      <c r="K3" s="7" t="s">
        <v>26</v>
      </c>
    </row>
    <row r="4" spans="1:11" x14ac:dyDescent="0.25">
      <c r="A4" s="3">
        <v>891200528</v>
      </c>
      <c r="B4" s="3" t="s">
        <v>11</v>
      </c>
      <c r="C4" s="3"/>
      <c r="D4" s="3" t="s">
        <v>14</v>
      </c>
      <c r="E4" s="4">
        <v>44438.56145833333</v>
      </c>
      <c r="F4" s="5">
        <v>44484.416666666664</v>
      </c>
      <c r="G4" s="6">
        <v>829349</v>
      </c>
      <c r="H4" s="6">
        <v>124000</v>
      </c>
      <c r="I4" s="7" t="s">
        <v>24</v>
      </c>
      <c r="J4" s="7" t="s">
        <v>25</v>
      </c>
      <c r="K4" s="7" t="s">
        <v>26</v>
      </c>
    </row>
    <row r="5" spans="1:11" x14ac:dyDescent="0.25">
      <c r="A5" s="3">
        <v>891200528</v>
      </c>
      <c r="B5" s="3" t="s">
        <v>11</v>
      </c>
      <c r="C5" s="3"/>
      <c r="D5" s="3" t="s">
        <v>15</v>
      </c>
      <c r="E5" s="4">
        <v>44588.691122685188</v>
      </c>
      <c r="F5" s="5">
        <v>44651.458333333336</v>
      </c>
      <c r="G5" s="6">
        <v>3371335</v>
      </c>
      <c r="H5" s="6">
        <v>3098435</v>
      </c>
      <c r="I5" s="7" t="s">
        <v>24</v>
      </c>
      <c r="J5" s="7" t="s">
        <v>25</v>
      </c>
      <c r="K5" s="7" t="s">
        <v>26</v>
      </c>
    </row>
    <row r="6" spans="1:11" x14ac:dyDescent="0.25">
      <c r="A6" s="3">
        <v>891200528</v>
      </c>
      <c r="B6" s="3" t="s">
        <v>11</v>
      </c>
      <c r="C6" s="3"/>
      <c r="D6" s="3" t="s">
        <v>16</v>
      </c>
      <c r="E6" s="4">
        <v>44881.778773148151</v>
      </c>
      <c r="F6" s="5">
        <v>44904</v>
      </c>
      <c r="G6" s="6">
        <v>11157968</v>
      </c>
      <c r="H6" s="6">
        <v>11157968</v>
      </c>
      <c r="I6" s="7" t="s">
        <v>24</v>
      </c>
      <c r="J6" s="7" t="s">
        <v>25</v>
      </c>
      <c r="K6" s="7" t="s">
        <v>26</v>
      </c>
    </row>
    <row r="7" spans="1:11" x14ac:dyDescent="0.25">
      <c r="A7" s="3">
        <v>891200528</v>
      </c>
      <c r="B7" s="3" t="s">
        <v>11</v>
      </c>
      <c r="C7" s="3"/>
      <c r="D7" s="3" t="s">
        <v>17</v>
      </c>
      <c r="E7" s="4">
        <v>44956.591238425928</v>
      </c>
      <c r="F7" s="5">
        <v>44971.125</v>
      </c>
      <c r="G7" s="6">
        <v>16765093</v>
      </c>
      <c r="H7" s="6">
        <v>16765093</v>
      </c>
      <c r="I7" s="7" t="s">
        <v>24</v>
      </c>
      <c r="J7" s="7" t="s">
        <v>25</v>
      </c>
      <c r="K7" s="7" t="s">
        <v>26</v>
      </c>
    </row>
    <row r="8" spans="1:11" x14ac:dyDescent="0.25">
      <c r="A8" s="3">
        <v>891200528</v>
      </c>
      <c r="B8" s="3" t="s">
        <v>11</v>
      </c>
      <c r="C8" s="3"/>
      <c r="D8" s="3" t="s">
        <v>18</v>
      </c>
      <c r="E8" s="4">
        <v>44975.584317129629</v>
      </c>
      <c r="F8" s="5">
        <v>44991</v>
      </c>
      <c r="G8" s="6">
        <v>6053297</v>
      </c>
      <c r="H8" s="6">
        <v>1087125</v>
      </c>
      <c r="I8" s="7" t="s">
        <v>24</v>
      </c>
      <c r="J8" s="7" t="s">
        <v>25</v>
      </c>
      <c r="K8" s="7" t="s">
        <v>26</v>
      </c>
    </row>
    <row r="9" spans="1:11" x14ac:dyDescent="0.25">
      <c r="A9" s="3">
        <v>891200528</v>
      </c>
      <c r="B9" s="3" t="s">
        <v>11</v>
      </c>
      <c r="C9" s="3"/>
      <c r="D9" s="3" t="s">
        <v>19</v>
      </c>
      <c r="E9" s="4">
        <v>44975.592037037037</v>
      </c>
      <c r="F9" s="5">
        <v>44991</v>
      </c>
      <c r="G9" s="6">
        <v>87700</v>
      </c>
      <c r="H9" s="6">
        <v>87700</v>
      </c>
      <c r="I9" s="7" t="s">
        <v>24</v>
      </c>
      <c r="J9" s="7" t="s">
        <v>25</v>
      </c>
      <c r="K9" s="7" t="s">
        <v>26</v>
      </c>
    </row>
    <row r="10" spans="1:11" x14ac:dyDescent="0.25">
      <c r="A10" s="3">
        <v>891200528</v>
      </c>
      <c r="B10" s="3" t="s">
        <v>11</v>
      </c>
      <c r="C10" s="3"/>
      <c r="D10" s="3" t="s">
        <v>20</v>
      </c>
      <c r="E10" s="4">
        <v>45020.391053240739</v>
      </c>
      <c r="F10" s="5">
        <v>45058</v>
      </c>
      <c r="G10" s="6">
        <v>22188339</v>
      </c>
      <c r="H10" s="6">
        <v>22188339</v>
      </c>
      <c r="I10" s="7" t="s">
        <v>24</v>
      </c>
      <c r="J10" s="7" t="s">
        <v>25</v>
      </c>
      <c r="K10" s="7" t="s">
        <v>26</v>
      </c>
    </row>
    <row r="11" spans="1:11" x14ac:dyDescent="0.25">
      <c r="A11" s="3">
        <v>891200528</v>
      </c>
      <c r="B11" s="3" t="s">
        <v>11</v>
      </c>
      <c r="C11" s="3"/>
      <c r="D11" s="3" t="s">
        <v>21</v>
      </c>
      <c r="E11" s="4">
        <v>45076.348020833335</v>
      </c>
      <c r="F11" s="5">
        <v>45098.291666666664</v>
      </c>
      <c r="G11" s="6">
        <v>13886465</v>
      </c>
      <c r="H11" s="6">
        <v>13886465</v>
      </c>
      <c r="I11" s="7" t="s">
        <v>24</v>
      </c>
      <c r="J11" s="7" t="s">
        <v>25</v>
      </c>
      <c r="K11" s="7" t="s">
        <v>26</v>
      </c>
    </row>
    <row r="12" spans="1:11" x14ac:dyDescent="0.25">
      <c r="A12" s="3">
        <v>891200528</v>
      </c>
      <c r="B12" s="3" t="s">
        <v>11</v>
      </c>
      <c r="C12" s="3"/>
      <c r="D12" s="3" t="s">
        <v>22</v>
      </c>
      <c r="E12" s="4">
        <v>45108.588356481479</v>
      </c>
      <c r="F12" s="5">
        <v>45197.458333333336</v>
      </c>
      <c r="G12" s="6">
        <v>99445</v>
      </c>
      <c r="H12" s="6">
        <v>99445</v>
      </c>
      <c r="I12" s="7" t="s">
        <v>24</v>
      </c>
      <c r="J12" s="7" t="s">
        <v>25</v>
      </c>
      <c r="K12" s="7" t="s">
        <v>26</v>
      </c>
    </row>
    <row r="13" spans="1:11" x14ac:dyDescent="0.25">
      <c r="A13" s="3">
        <v>891200528</v>
      </c>
      <c r="B13" s="3" t="s">
        <v>11</v>
      </c>
      <c r="C13" s="3"/>
      <c r="D13" s="3" t="s">
        <v>23</v>
      </c>
      <c r="E13" s="4">
        <v>45132.306331018517</v>
      </c>
      <c r="F13" s="5">
        <v>45219.611111111109</v>
      </c>
      <c r="G13" s="6">
        <v>204016</v>
      </c>
      <c r="H13" s="6">
        <v>204016</v>
      </c>
      <c r="I13" s="7" t="s">
        <v>24</v>
      </c>
      <c r="J13" s="7" t="s">
        <v>25</v>
      </c>
      <c r="K13" s="7" t="s">
        <v>26</v>
      </c>
    </row>
    <row r="14" spans="1:11" x14ac:dyDescent="0.25">
      <c r="H14" s="8">
        <f>SUM(H2:H13)</f>
        <v>69306486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>
      <selection activeCell="A3" sqref="A3:C9"/>
    </sheetView>
  </sheetViews>
  <sheetFormatPr baseColWidth="10" defaultRowHeight="15" x14ac:dyDescent="0.25"/>
  <cols>
    <col min="1" max="1" width="40.85546875" bestFit="1" customWidth="1"/>
    <col min="2" max="2" width="13.42578125" customWidth="1"/>
    <col min="3" max="3" width="16.28515625" customWidth="1"/>
  </cols>
  <sheetData>
    <row r="3" spans="1:3" x14ac:dyDescent="0.25">
      <c r="A3" s="84" t="s">
        <v>94</v>
      </c>
      <c r="B3" s="9" t="s">
        <v>95</v>
      </c>
      <c r="C3" s="9" t="s">
        <v>96</v>
      </c>
    </row>
    <row r="4" spans="1:3" x14ac:dyDescent="0.25">
      <c r="A4" s="85" t="s">
        <v>56</v>
      </c>
      <c r="B4" s="86">
        <v>1</v>
      </c>
      <c r="C4" s="86">
        <v>589600</v>
      </c>
    </row>
    <row r="5" spans="1:3" x14ac:dyDescent="0.25">
      <c r="A5" s="85" t="s">
        <v>59</v>
      </c>
      <c r="B5" s="86">
        <v>1</v>
      </c>
      <c r="C5" s="86">
        <v>87700</v>
      </c>
    </row>
    <row r="6" spans="1:3" x14ac:dyDescent="0.25">
      <c r="A6" s="85" t="s">
        <v>53</v>
      </c>
      <c r="B6" s="86">
        <v>7</v>
      </c>
      <c r="C6" s="86">
        <v>67399761</v>
      </c>
    </row>
    <row r="7" spans="1:3" x14ac:dyDescent="0.25">
      <c r="A7" s="85" t="s">
        <v>54</v>
      </c>
      <c r="B7" s="86">
        <v>2</v>
      </c>
      <c r="C7" s="86">
        <v>142300</v>
      </c>
    </row>
    <row r="8" spans="1:3" x14ac:dyDescent="0.25">
      <c r="A8" s="85" t="s">
        <v>58</v>
      </c>
      <c r="B8" s="86">
        <v>1</v>
      </c>
      <c r="C8" s="86">
        <v>1087125</v>
      </c>
    </row>
    <row r="9" spans="1:3" x14ac:dyDescent="0.25">
      <c r="A9" s="85" t="s">
        <v>93</v>
      </c>
      <c r="B9" s="86">
        <v>12</v>
      </c>
      <c r="C9" s="86">
        <v>69306486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workbookViewId="0">
      <selection activeCell="A2" sqref="A2:S14"/>
    </sheetView>
  </sheetViews>
  <sheetFormatPr baseColWidth="10" defaultRowHeight="15" x14ac:dyDescent="0.25"/>
  <cols>
    <col min="2" max="2" width="53.140625" customWidth="1"/>
    <col min="4" max="4" width="23.85546875" customWidth="1"/>
    <col min="9" max="9" width="26.42578125" customWidth="1"/>
    <col min="10" max="10" width="32" customWidth="1"/>
    <col min="12" max="12" width="12.85546875" customWidth="1"/>
    <col min="15" max="15" width="14.28515625" customWidth="1"/>
    <col min="16" max="16" width="13.42578125" customWidth="1"/>
    <col min="17" max="17" width="14.28515625" customWidth="1"/>
  </cols>
  <sheetData>
    <row r="1" spans="1:19" x14ac:dyDescent="0.25">
      <c r="M1" s="16">
        <f>SUBTOTAL(9,M3:M14)</f>
        <v>74852888</v>
      </c>
      <c r="N1" s="16">
        <f>SUBTOTAL(9,N3:N14)</f>
        <v>67096300</v>
      </c>
      <c r="O1" s="16">
        <f>SUBTOTAL(9,O3:O14)</f>
        <v>545819</v>
      </c>
      <c r="P1" s="16">
        <f>SUBTOTAL(9,P3:P14)</f>
        <v>74852888</v>
      </c>
      <c r="Q1" s="16">
        <f>SUBTOTAL(9,Q3:Q14)</f>
        <v>1113693</v>
      </c>
      <c r="R1" s="16">
        <f>SUBTOTAL(9,R3:R14)</f>
        <v>777575</v>
      </c>
      <c r="S1" s="16">
        <f>SUBTOTAL(9,S3:S14)</f>
        <v>6979011</v>
      </c>
    </row>
    <row r="2" spans="1:19" s="11" customFormat="1" ht="45" x14ac:dyDescent="0.25">
      <c r="A2" s="10" t="s">
        <v>6</v>
      </c>
      <c r="B2" s="10" t="s">
        <v>8</v>
      </c>
      <c r="C2" s="14" t="s">
        <v>1</v>
      </c>
      <c r="D2" s="14" t="s">
        <v>27</v>
      </c>
      <c r="E2" s="10" t="s">
        <v>2</v>
      </c>
      <c r="F2" s="10" t="s">
        <v>3</v>
      </c>
      <c r="G2" s="10" t="s">
        <v>4</v>
      </c>
      <c r="H2" s="14" t="s">
        <v>5</v>
      </c>
      <c r="I2" s="15" t="s">
        <v>55</v>
      </c>
      <c r="J2" s="14" t="s">
        <v>44</v>
      </c>
      <c r="K2" s="15" t="s">
        <v>45</v>
      </c>
      <c r="L2" s="15" t="s">
        <v>40</v>
      </c>
      <c r="M2" s="15" t="s">
        <v>46</v>
      </c>
      <c r="N2" s="17" t="s">
        <v>47</v>
      </c>
      <c r="O2" s="15" t="s">
        <v>48</v>
      </c>
      <c r="P2" s="15" t="s">
        <v>49</v>
      </c>
      <c r="Q2" s="15" t="s">
        <v>50</v>
      </c>
      <c r="R2" s="15" t="s">
        <v>51</v>
      </c>
      <c r="S2" s="15" t="s">
        <v>52</v>
      </c>
    </row>
    <row r="3" spans="1:19" x14ac:dyDescent="0.25">
      <c r="A3" s="9">
        <v>891200528</v>
      </c>
      <c r="B3" s="9" t="s">
        <v>11</v>
      </c>
      <c r="C3" s="9">
        <v>1593279</v>
      </c>
      <c r="D3" s="9" t="s">
        <v>28</v>
      </c>
      <c r="E3" s="12">
        <v>42751.66302083333</v>
      </c>
      <c r="F3" s="12">
        <v>42867</v>
      </c>
      <c r="G3" s="13">
        <v>589600</v>
      </c>
      <c r="H3" s="13">
        <v>589600</v>
      </c>
      <c r="I3" s="13" t="s">
        <v>56</v>
      </c>
      <c r="J3" s="13" t="s">
        <v>56</v>
      </c>
      <c r="K3" s="9" t="s">
        <v>41</v>
      </c>
      <c r="L3" s="9" t="s">
        <v>43</v>
      </c>
      <c r="M3" s="13">
        <v>589600</v>
      </c>
      <c r="N3" s="13">
        <v>0</v>
      </c>
      <c r="O3" s="13">
        <v>0</v>
      </c>
      <c r="P3" s="13">
        <v>589600</v>
      </c>
      <c r="Q3" s="13">
        <v>0</v>
      </c>
      <c r="R3" s="13">
        <v>589600</v>
      </c>
      <c r="S3" s="13">
        <v>0</v>
      </c>
    </row>
    <row r="4" spans="1:19" x14ac:dyDescent="0.25">
      <c r="A4" s="9">
        <v>891200528</v>
      </c>
      <c r="B4" s="9" t="s">
        <v>11</v>
      </c>
      <c r="C4" s="9">
        <v>2561213</v>
      </c>
      <c r="D4" s="9" t="s">
        <v>29</v>
      </c>
      <c r="E4" s="12">
        <v>44351.989930555559</v>
      </c>
      <c r="F4" s="12">
        <v>44487.416666666664</v>
      </c>
      <c r="G4" s="13">
        <v>338942</v>
      </c>
      <c r="H4" s="13">
        <v>18300</v>
      </c>
      <c r="I4" s="13" t="s">
        <v>54</v>
      </c>
      <c r="J4" s="9" t="s">
        <v>54</v>
      </c>
      <c r="K4" s="9" t="s">
        <v>41</v>
      </c>
      <c r="L4" s="9" t="s">
        <v>43</v>
      </c>
      <c r="M4" s="13">
        <v>320642</v>
      </c>
      <c r="N4" s="13">
        <v>0</v>
      </c>
      <c r="O4" s="13">
        <v>253656</v>
      </c>
      <c r="P4" s="13">
        <v>320642</v>
      </c>
      <c r="Q4" s="13">
        <v>320642</v>
      </c>
      <c r="R4" s="13">
        <v>0</v>
      </c>
      <c r="S4" s="13">
        <v>320642</v>
      </c>
    </row>
    <row r="5" spans="1:19" x14ac:dyDescent="0.25">
      <c r="A5" s="9">
        <v>891200528</v>
      </c>
      <c r="B5" s="9" t="s">
        <v>11</v>
      </c>
      <c r="C5" s="9">
        <v>2582931</v>
      </c>
      <c r="D5" s="9" t="s">
        <v>30</v>
      </c>
      <c r="E5" s="12">
        <v>44438.56145833333</v>
      </c>
      <c r="F5" s="12">
        <v>44484.416666666664</v>
      </c>
      <c r="G5" s="13">
        <v>829349</v>
      </c>
      <c r="H5" s="13">
        <v>124000</v>
      </c>
      <c r="I5" s="13" t="s">
        <v>54</v>
      </c>
      <c r="J5" s="9" t="s">
        <v>54</v>
      </c>
      <c r="K5" s="9" t="s">
        <v>41</v>
      </c>
      <c r="L5" s="9" t="s">
        <v>43</v>
      </c>
      <c r="M5" s="13">
        <v>705349</v>
      </c>
      <c r="N5" s="13">
        <v>0</v>
      </c>
      <c r="O5" s="13">
        <v>292163</v>
      </c>
      <c r="P5" s="13">
        <v>705349</v>
      </c>
      <c r="Q5" s="13">
        <v>705349</v>
      </c>
      <c r="R5" s="13">
        <v>0</v>
      </c>
      <c r="S5" s="13">
        <v>705349</v>
      </c>
    </row>
    <row r="6" spans="1:19" x14ac:dyDescent="0.25">
      <c r="A6" s="9">
        <v>891200528</v>
      </c>
      <c r="B6" s="9" t="s">
        <v>11</v>
      </c>
      <c r="C6" s="9">
        <v>2630312</v>
      </c>
      <c r="D6" s="9" t="s">
        <v>31</v>
      </c>
      <c r="E6" s="12">
        <v>44588.691122685188</v>
      </c>
      <c r="F6" s="12">
        <v>44651.458333333336</v>
      </c>
      <c r="G6" s="13">
        <v>3371335</v>
      </c>
      <c r="H6" s="13">
        <v>3098435</v>
      </c>
      <c r="I6" s="13" t="s">
        <v>57</v>
      </c>
      <c r="J6" s="9" t="s">
        <v>53</v>
      </c>
      <c r="K6" s="9" t="s">
        <v>42</v>
      </c>
      <c r="L6" s="9" t="s">
        <v>43</v>
      </c>
      <c r="M6" s="13">
        <v>3098435</v>
      </c>
      <c r="N6" s="13">
        <v>3098435</v>
      </c>
      <c r="O6" s="13">
        <v>0</v>
      </c>
      <c r="P6" s="13">
        <v>3098435</v>
      </c>
      <c r="Q6" s="13">
        <v>0</v>
      </c>
      <c r="R6" s="13">
        <v>0</v>
      </c>
      <c r="S6" s="13">
        <v>0</v>
      </c>
    </row>
    <row r="7" spans="1:19" x14ac:dyDescent="0.25">
      <c r="A7" s="9">
        <v>891200528</v>
      </c>
      <c r="B7" s="9" t="s">
        <v>11</v>
      </c>
      <c r="C7" s="9">
        <v>2730123</v>
      </c>
      <c r="D7" s="9" t="s">
        <v>32</v>
      </c>
      <c r="E7" s="12">
        <v>44881.778773148151</v>
      </c>
      <c r="F7" s="12">
        <v>44904</v>
      </c>
      <c r="G7" s="13">
        <v>11157968</v>
      </c>
      <c r="H7" s="13">
        <v>11157968</v>
      </c>
      <c r="I7" s="13" t="s">
        <v>57</v>
      </c>
      <c r="J7" s="9" t="s">
        <v>53</v>
      </c>
      <c r="K7" s="9" t="s">
        <v>42</v>
      </c>
      <c r="L7" s="9" t="s">
        <v>43</v>
      </c>
      <c r="M7" s="13">
        <v>11157968</v>
      </c>
      <c r="N7" s="13">
        <v>11157968</v>
      </c>
      <c r="O7" s="13">
        <v>0</v>
      </c>
      <c r="P7" s="13">
        <v>11157968</v>
      </c>
      <c r="Q7" s="13">
        <v>0</v>
      </c>
      <c r="R7" s="13">
        <v>0</v>
      </c>
      <c r="S7" s="13">
        <v>0</v>
      </c>
    </row>
    <row r="8" spans="1:19" x14ac:dyDescent="0.25">
      <c r="A8" s="9">
        <v>891200528</v>
      </c>
      <c r="B8" s="9" t="s">
        <v>11</v>
      </c>
      <c r="C8" s="9">
        <v>2753878</v>
      </c>
      <c r="D8" s="9" t="s">
        <v>33</v>
      </c>
      <c r="E8" s="12">
        <v>44956.591238425928</v>
      </c>
      <c r="F8" s="12">
        <v>44971.125</v>
      </c>
      <c r="G8" s="13">
        <v>16765093</v>
      </c>
      <c r="H8" s="13">
        <v>16765093</v>
      </c>
      <c r="I8" s="13" t="s">
        <v>57</v>
      </c>
      <c r="J8" s="9" t="s">
        <v>53</v>
      </c>
      <c r="K8" s="9" t="s">
        <v>42</v>
      </c>
      <c r="L8" s="9" t="s">
        <v>43</v>
      </c>
      <c r="M8" s="13">
        <v>16765093</v>
      </c>
      <c r="N8" s="13">
        <v>16765093</v>
      </c>
      <c r="O8" s="13">
        <v>0</v>
      </c>
      <c r="P8" s="13">
        <v>16765093</v>
      </c>
      <c r="Q8" s="13">
        <v>0</v>
      </c>
      <c r="R8" s="13">
        <v>0</v>
      </c>
      <c r="S8" s="13">
        <v>0</v>
      </c>
    </row>
    <row r="9" spans="1:19" x14ac:dyDescent="0.25">
      <c r="A9" s="9">
        <v>891200528</v>
      </c>
      <c r="B9" s="9" t="s">
        <v>11</v>
      </c>
      <c r="C9" s="9">
        <v>2761390</v>
      </c>
      <c r="D9" s="9" t="s">
        <v>34</v>
      </c>
      <c r="E9" s="12">
        <v>44975.584317129629</v>
      </c>
      <c r="F9" s="12">
        <v>44991</v>
      </c>
      <c r="G9" s="13">
        <v>6053297</v>
      </c>
      <c r="H9" s="13">
        <v>1087125</v>
      </c>
      <c r="I9" s="13" t="s">
        <v>58</v>
      </c>
      <c r="J9" s="13" t="s">
        <v>58</v>
      </c>
      <c r="K9" s="9" t="s">
        <v>41</v>
      </c>
      <c r="L9" s="9" t="s">
        <v>43</v>
      </c>
      <c r="M9" s="13">
        <v>6053297</v>
      </c>
      <c r="N9" s="13">
        <v>0</v>
      </c>
      <c r="O9" s="13">
        <v>0</v>
      </c>
      <c r="P9" s="13">
        <v>6053297</v>
      </c>
      <c r="Q9" s="13">
        <v>2</v>
      </c>
      <c r="R9" s="13">
        <v>187975</v>
      </c>
      <c r="S9" s="13">
        <v>5865320</v>
      </c>
    </row>
    <row r="10" spans="1:19" x14ac:dyDescent="0.25">
      <c r="A10" s="9">
        <v>891200528</v>
      </c>
      <c r="B10" s="9" t="s">
        <v>11</v>
      </c>
      <c r="C10" s="9">
        <v>2761394</v>
      </c>
      <c r="D10" s="9" t="s">
        <v>35</v>
      </c>
      <c r="E10" s="12">
        <v>44975.592037037037</v>
      </c>
      <c r="F10" s="12">
        <v>44991</v>
      </c>
      <c r="G10" s="13">
        <v>87700</v>
      </c>
      <c r="H10" s="13">
        <v>87700</v>
      </c>
      <c r="I10" s="13" t="s">
        <v>59</v>
      </c>
      <c r="J10" s="13" t="s">
        <v>59</v>
      </c>
      <c r="K10" s="9" t="s">
        <v>41</v>
      </c>
      <c r="L10" s="9" t="s">
        <v>43</v>
      </c>
      <c r="M10" s="13">
        <v>87700</v>
      </c>
      <c r="N10" s="13">
        <v>0</v>
      </c>
      <c r="O10" s="13">
        <v>0</v>
      </c>
      <c r="P10" s="13">
        <v>87700</v>
      </c>
      <c r="Q10" s="13">
        <v>87700</v>
      </c>
      <c r="R10" s="13">
        <v>0</v>
      </c>
      <c r="S10" s="13">
        <v>87700</v>
      </c>
    </row>
    <row r="11" spans="1:19" x14ac:dyDescent="0.25">
      <c r="A11" s="9">
        <v>891200528</v>
      </c>
      <c r="B11" s="9" t="s">
        <v>11</v>
      </c>
      <c r="C11" s="9">
        <v>2777303</v>
      </c>
      <c r="D11" s="9" t="s">
        <v>36</v>
      </c>
      <c r="E11" s="12">
        <v>45020.391053240739</v>
      </c>
      <c r="F11" s="12">
        <v>45058</v>
      </c>
      <c r="G11" s="13">
        <v>22188339</v>
      </c>
      <c r="H11" s="13">
        <v>22188339</v>
      </c>
      <c r="I11" s="13" t="s">
        <v>57</v>
      </c>
      <c r="J11" s="9" t="s">
        <v>53</v>
      </c>
      <c r="K11" s="9" t="s">
        <v>42</v>
      </c>
      <c r="L11" s="9" t="s">
        <v>43</v>
      </c>
      <c r="M11" s="13">
        <v>22188339</v>
      </c>
      <c r="N11" s="13">
        <v>22188339</v>
      </c>
      <c r="O11" s="13">
        <v>0</v>
      </c>
      <c r="P11" s="13">
        <v>22188339</v>
      </c>
      <c r="Q11" s="13">
        <v>0</v>
      </c>
      <c r="R11" s="13">
        <v>0</v>
      </c>
      <c r="S11" s="13">
        <v>0</v>
      </c>
    </row>
    <row r="12" spans="1:19" x14ac:dyDescent="0.25">
      <c r="A12" s="9">
        <v>891200528</v>
      </c>
      <c r="B12" s="9" t="s">
        <v>11</v>
      </c>
      <c r="C12" s="9">
        <v>2794732</v>
      </c>
      <c r="D12" s="9" t="s">
        <v>37</v>
      </c>
      <c r="E12" s="12">
        <v>45076.348020833335</v>
      </c>
      <c r="F12" s="12">
        <v>45098.291666666664</v>
      </c>
      <c r="G12" s="13">
        <v>13886465</v>
      </c>
      <c r="H12" s="13">
        <v>13886465</v>
      </c>
      <c r="I12" s="13" t="s">
        <v>57</v>
      </c>
      <c r="J12" s="9" t="s">
        <v>53</v>
      </c>
      <c r="K12" s="9" t="s">
        <v>42</v>
      </c>
      <c r="L12" s="9" t="s">
        <v>43</v>
      </c>
      <c r="M12" s="13">
        <v>13886465</v>
      </c>
      <c r="N12" s="13">
        <v>13886465</v>
      </c>
      <c r="O12" s="13">
        <v>0</v>
      </c>
      <c r="P12" s="13">
        <v>13886465</v>
      </c>
      <c r="Q12" s="13">
        <v>0</v>
      </c>
      <c r="R12" s="13">
        <v>0</v>
      </c>
      <c r="S12" s="13">
        <v>0</v>
      </c>
    </row>
    <row r="13" spans="1:19" x14ac:dyDescent="0.25">
      <c r="A13" s="9">
        <v>891200528</v>
      </c>
      <c r="B13" s="9" t="s">
        <v>11</v>
      </c>
      <c r="C13" s="9">
        <v>2808285</v>
      </c>
      <c r="D13" s="9" t="s">
        <v>38</v>
      </c>
      <c r="E13" s="12">
        <v>45108.588356481479</v>
      </c>
      <c r="F13" s="12">
        <v>45197.458333333336</v>
      </c>
      <c r="G13" s="13">
        <v>99445</v>
      </c>
      <c r="H13" s="13">
        <v>99445</v>
      </c>
      <c r="I13" s="13"/>
      <c r="J13" s="9" t="s">
        <v>53</v>
      </c>
      <c r="K13" s="9" t="s">
        <v>42</v>
      </c>
      <c r="L13" s="9" t="s">
        <v>43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</row>
    <row r="14" spans="1:19" x14ac:dyDescent="0.25">
      <c r="A14" s="9">
        <v>891200528</v>
      </c>
      <c r="B14" s="9" t="s">
        <v>11</v>
      </c>
      <c r="C14" s="9">
        <v>2816295</v>
      </c>
      <c r="D14" s="9" t="s">
        <v>39</v>
      </c>
      <c r="E14" s="12">
        <v>45132.306331018517</v>
      </c>
      <c r="F14" s="12">
        <v>45219.611111111109</v>
      </c>
      <c r="G14" s="13">
        <v>204016</v>
      </c>
      <c r="H14" s="13">
        <v>204016</v>
      </c>
      <c r="I14" s="13"/>
      <c r="J14" s="9" t="s">
        <v>53</v>
      </c>
      <c r="K14" s="9" t="s">
        <v>42</v>
      </c>
      <c r="L14" s="9" t="s">
        <v>43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</row>
  </sheetData>
  <autoFilter ref="A2:S1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0"/>
  <sheetViews>
    <sheetView showGridLines="0" tabSelected="1" topLeftCell="A7" zoomScaleNormal="100" workbookViewId="0">
      <selection activeCell="C10" sqref="C10:C13"/>
    </sheetView>
  </sheetViews>
  <sheetFormatPr baseColWidth="10" defaultRowHeight="12.75" x14ac:dyDescent="0.2"/>
  <cols>
    <col min="1" max="1" width="1" style="18" customWidth="1"/>
    <col min="2" max="2" width="11.42578125" style="18"/>
    <col min="3" max="3" width="17.5703125" style="18" customWidth="1"/>
    <col min="4" max="4" width="11.5703125" style="18" customWidth="1"/>
    <col min="5" max="8" width="11.42578125" style="18"/>
    <col min="9" max="9" width="22.5703125" style="18" customWidth="1"/>
    <col min="10" max="10" width="14" style="18" customWidth="1"/>
    <col min="11" max="11" width="1.7109375" style="18" customWidth="1"/>
    <col min="12" max="12" width="24.5703125" style="18" customWidth="1"/>
    <col min="13" max="13" width="11.7109375" style="18" bestFit="1" customWidth="1"/>
    <col min="14" max="213" width="11.42578125" style="18"/>
    <col min="214" max="214" width="4.42578125" style="18" customWidth="1"/>
    <col min="215" max="215" width="11.42578125" style="18"/>
    <col min="216" max="216" width="17.5703125" style="18" customWidth="1"/>
    <col min="217" max="217" width="11.5703125" style="18" customWidth="1"/>
    <col min="218" max="221" width="11.42578125" style="18"/>
    <col min="222" max="222" width="22.5703125" style="18" customWidth="1"/>
    <col min="223" max="223" width="14" style="18" customWidth="1"/>
    <col min="224" max="224" width="1.7109375" style="18" customWidth="1"/>
    <col min="225" max="469" width="11.42578125" style="18"/>
    <col min="470" max="470" width="4.42578125" style="18" customWidth="1"/>
    <col min="471" max="471" width="11.42578125" style="18"/>
    <col min="472" max="472" width="17.5703125" style="18" customWidth="1"/>
    <col min="473" max="473" width="11.5703125" style="18" customWidth="1"/>
    <col min="474" max="477" width="11.42578125" style="18"/>
    <col min="478" max="478" width="22.5703125" style="18" customWidth="1"/>
    <col min="479" max="479" width="14" style="18" customWidth="1"/>
    <col min="480" max="480" width="1.7109375" style="18" customWidth="1"/>
    <col min="481" max="725" width="11.42578125" style="18"/>
    <col min="726" max="726" width="4.42578125" style="18" customWidth="1"/>
    <col min="727" max="727" width="11.42578125" style="18"/>
    <col min="728" max="728" width="17.5703125" style="18" customWidth="1"/>
    <col min="729" max="729" width="11.5703125" style="18" customWidth="1"/>
    <col min="730" max="733" width="11.42578125" style="18"/>
    <col min="734" max="734" width="22.5703125" style="18" customWidth="1"/>
    <col min="735" max="735" width="14" style="18" customWidth="1"/>
    <col min="736" max="736" width="1.7109375" style="18" customWidth="1"/>
    <col min="737" max="981" width="11.42578125" style="18"/>
    <col min="982" max="982" width="4.42578125" style="18" customWidth="1"/>
    <col min="983" max="983" width="11.42578125" style="18"/>
    <col min="984" max="984" width="17.5703125" style="18" customWidth="1"/>
    <col min="985" max="985" width="11.5703125" style="18" customWidth="1"/>
    <col min="986" max="989" width="11.42578125" style="18"/>
    <col min="990" max="990" width="22.5703125" style="18" customWidth="1"/>
    <col min="991" max="991" width="14" style="18" customWidth="1"/>
    <col min="992" max="992" width="1.7109375" style="18" customWidth="1"/>
    <col min="993" max="1237" width="11.42578125" style="18"/>
    <col min="1238" max="1238" width="4.42578125" style="18" customWidth="1"/>
    <col min="1239" max="1239" width="11.42578125" style="18"/>
    <col min="1240" max="1240" width="17.5703125" style="18" customWidth="1"/>
    <col min="1241" max="1241" width="11.5703125" style="18" customWidth="1"/>
    <col min="1242" max="1245" width="11.42578125" style="18"/>
    <col min="1246" max="1246" width="22.5703125" style="18" customWidth="1"/>
    <col min="1247" max="1247" width="14" style="18" customWidth="1"/>
    <col min="1248" max="1248" width="1.7109375" style="18" customWidth="1"/>
    <col min="1249" max="1493" width="11.42578125" style="18"/>
    <col min="1494" max="1494" width="4.42578125" style="18" customWidth="1"/>
    <col min="1495" max="1495" width="11.42578125" style="18"/>
    <col min="1496" max="1496" width="17.5703125" style="18" customWidth="1"/>
    <col min="1497" max="1497" width="11.5703125" style="18" customWidth="1"/>
    <col min="1498" max="1501" width="11.42578125" style="18"/>
    <col min="1502" max="1502" width="22.5703125" style="18" customWidth="1"/>
    <col min="1503" max="1503" width="14" style="18" customWidth="1"/>
    <col min="1504" max="1504" width="1.7109375" style="18" customWidth="1"/>
    <col min="1505" max="1749" width="11.42578125" style="18"/>
    <col min="1750" max="1750" width="4.42578125" style="18" customWidth="1"/>
    <col min="1751" max="1751" width="11.42578125" style="18"/>
    <col min="1752" max="1752" width="17.5703125" style="18" customWidth="1"/>
    <col min="1753" max="1753" width="11.5703125" style="18" customWidth="1"/>
    <col min="1754" max="1757" width="11.42578125" style="18"/>
    <col min="1758" max="1758" width="22.5703125" style="18" customWidth="1"/>
    <col min="1759" max="1759" width="14" style="18" customWidth="1"/>
    <col min="1760" max="1760" width="1.7109375" style="18" customWidth="1"/>
    <col min="1761" max="2005" width="11.42578125" style="18"/>
    <col min="2006" max="2006" width="4.42578125" style="18" customWidth="1"/>
    <col min="2007" max="2007" width="11.42578125" style="18"/>
    <col min="2008" max="2008" width="17.5703125" style="18" customWidth="1"/>
    <col min="2009" max="2009" width="11.5703125" style="18" customWidth="1"/>
    <col min="2010" max="2013" width="11.42578125" style="18"/>
    <col min="2014" max="2014" width="22.5703125" style="18" customWidth="1"/>
    <col min="2015" max="2015" width="14" style="18" customWidth="1"/>
    <col min="2016" max="2016" width="1.7109375" style="18" customWidth="1"/>
    <col min="2017" max="2261" width="11.42578125" style="18"/>
    <col min="2262" max="2262" width="4.42578125" style="18" customWidth="1"/>
    <col min="2263" max="2263" width="11.42578125" style="18"/>
    <col min="2264" max="2264" width="17.5703125" style="18" customWidth="1"/>
    <col min="2265" max="2265" width="11.5703125" style="18" customWidth="1"/>
    <col min="2266" max="2269" width="11.42578125" style="18"/>
    <col min="2270" max="2270" width="22.5703125" style="18" customWidth="1"/>
    <col min="2271" max="2271" width="14" style="18" customWidth="1"/>
    <col min="2272" max="2272" width="1.7109375" style="18" customWidth="1"/>
    <col min="2273" max="2517" width="11.42578125" style="18"/>
    <col min="2518" max="2518" width="4.42578125" style="18" customWidth="1"/>
    <col min="2519" max="2519" width="11.42578125" style="18"/>
    <col min="2520" max="2520" width="17.5703125" style="18" customWidth="1"/>
    <col min="2521" max="2521" width="11.5703125" style="18" customWidth="1"/>
    <col min="2522" max="2525" width="11.42578125" style="18"/>
    <col min="2526" max="2526" width="22.5703125" style="18" customWidth="1"/>
    <col min="2527" max="2527" width="14" style="18" customWidth="1"/>
    <col min="2528" max="2528" width="1.7109375" style="18" customWidth="1"/>
    <col min="2529" max="2773" width="11.42578125" style="18"/>
    <col min="2774" max="2774" width="4.42578125" style="18" customWidth="1"/>
    <col min="2775" max="2775" width="11.42578125" style="18"/>
    <col min="2776" max="2776" width="17.5703125" style="18" customWidth="1"/>
    <col min="2777" max="2777" width="11.5703125" style="18" customWidth="1"/>
    <col min="2778" max="2781" width="11.42578125" style="18"/>
    <col min="2782" max="2782" width="22.5703125" style="18" customWidth="1"/>
    <col min="2783" max="2783" width="14" style="18" customWidth="1"/>
    <col min="2784" max="2784" width="1.7109375" style="18" customWidth="1"/>
    <col min="2785" max="3029" width="11.42578125" style="18"/>
    <col min="3030" max="3030" width="4.42578125" style="18" customWidth="1"/>
    <col min="3031" max="3031" width="11.42578125" style="18"/>
    <col min="3032" max="3032" width="17.5703125" style="18" customWidth="1"/>
    <col min="3033" max="3033" width="11.5703125" style="18" customWidth="1"/>
    <col min="3034" max="3037" width="11.42578125" style="18"/>
    <col min="3038" max="3038" width="22.5703125" style="18" customWidth="1"/>
    <col min="3039" max="3039" width="14" style="18" customWidth="1"/>
    <col min="3040" max="3040" width="1.7109375" style="18" customWidth="1"/>
    <col min="3041" max="3285" width="11.42578125" style="18"/>
    <col min="3286" max="3286" width="4.42578125" style="18" customWidth="1"/>
    <col min="3287" max="3287" width="11.42578125" style="18"/>
    <col min="3288" max="3288" width="17.5703125" style="18" customWidth="1"/>
    <col min="3289" max="3289" width="11.5703125" style="18" customWidth="1"/>
    <col min="3290" max="3293" width="11.42578125" style="18"/>
    <col min="3294" max="3294" width="22.5703125" style="18" customWidth="1"/>
    <col min="3295" max="3295" width="14" style="18" customWidth="1"/>
    <col min="3296" max="3296" width="1.7109375" style="18" customWidth="1"/>
    <col min="3297" max="3541" width="11.42578125" style="18"/>
    <col min="3542" max="3542" width="4.42578125" style="18" customWidth="1"/>
    <col min="3543" max="3543" width="11.42578125" style="18"/>
    <col min="3544" max="3544" width="17.5703125" style="18" customWidth="1"/>
    <col min="3545" max="3545" width="11.5703125" style="18" customWidth="1"/>
    <col min="3546" max="3549" width="11.42578125" style="18"/>
    <col min="3550" max="3550" width="22.5703125" style="18" customWidth="1"/>
    <col min="3551" max="3551" width="14" style="18" customWidth="1"/>
    <col min="3552" max="3552" width="1.7109375" style="18" customWidth="1"/>
    <col min="3553" max="3797" width="11.42578125" style="18"/>
    <col min="3798" max="3798" width="4.42578125" style="18" customWidth="1"/>
    <col min="3799" max="3799" width="11.42578125" style="18"/>
    <col min="3800" max="3800" width="17.5703125" style="18" customWidth="1"/>
    <col min="3801" max="3801" width="11.5703125" style="18" customWidth="1"/>
    <col min="3802" max="3805" width="11.42578125" style="18"/>
    <col min="3806" max="3806" width="22.5703125" style="18" customWidth="1"/>
    <col min="3807" max="3807" width="14" style="18" customWidth="1"/>
    <col min="3808" max="3808" width="1.7109375" style="18" customWidth="1"/>
    <col min="3809" max="4053" width="11.42578125" style="18"/>
    <col min="4054" max="4054" width="4.42578125" style="18" customWidth="1"/>
    <col min="4055" max="4055" width="11.42578125" style="18"/>
    <col min="4056" max="4056" width="17.5703125" style="18" customWidth="1"/>
    <col min="4057" max="4057" width="11.5703125" style="18" customWidth="1"/>
    <col min="4058" max="4061" width="11.42578125" style="18"/>
    <col min="4062" max="4062" width="22.5703125" style="18" customWidth="1"/>
    <col min="4063" max="4063" width="14" style="18" customWidth="1"/>
    <col min="4064" max="4064" width="1.7109375" style="18" customWidth="1"/>
    <col min="4065" max="4309" width="11.42578125" style="18"/>
    <col min="4310" max="4310" width="4.42578125" style="18" customWidth="1"/>
    <col min="4311" max="4311" width="11.42578125" style="18"/>
    <col min="4312" max="4312" width="17.5703125" style="18" customWidth="1"/>
    <col min="4313" max="4313" width="11.5703125" style="18" customWidth="1"/>
    <col min="4314" max="4317" width="11.42578125" style="18"/>
    <col min="4318" max="4318" width="22.5703125" style="18" customWidth="1"/>
    <col min="4319" max="4319" width="14" style="18" customWidth="1"/>
    <col min="4320" max="4320" width="1.7109375" style="18" customWidth="1"/>
    <col min="4321" max="4565" width="11.42578125" style="18"/>
    <col min="4566" max="4566" width="4.42578125" style="18" customWidth="1"/>
    <col min="4567" max="4567" width="11.42578125" style="18"/>
    <col min="4568" max="4568" width="17.5703125" style="18" customWidth="1"/>
    <col min="4569" max="4569" width="11.5703125" style="18" customWidth="1"/>
    <col min="4570" max="4573" width="11.42578125" style="18"/>
    <col min="4574" max="4574" width="22.5703125" style="18" customWidth="1"/>
    <col min="4575" max="4575" width="14" style="18" customWidth="1"/>
    <col min="4576" max="4576" width="1.7109375" style="18" customWidth="1"/>
    <col min="4577" max="4821" width="11.42578125" style="18"/>
    <col min="4822" max="4822" width="4.42578125" style="18" customWidth="1"/>
    <col min="4823" max="4823" width="11.42578125" style="18"/>
    <col min="4824" max="4824" width="17.5703125" style="18" customWidth="1"/>
    <col min="4825" max="4825" width="11.5703125" style="18" customWidth="1"/>
    <col min="4826" max="4829" width="11.42578125" style="18"/>
    <col min="4830" max="4830" width="22.5703125" style="18" customWidth="1"/>
    <col min="4831" max="4831" width="14" style="18" customWidth="1"/>
    <col min="4832" max="4832" width="1.7109375" style="18" customWidth="1"/>
    <col min="4833" max="5077" width="11.42578125" style="18"/>
    <col min="5078" max="5078" width="4.42578125" style="18" customWidth="1"/>
    <col min="5079" max="5079" width="11.42578125" style="18"/>
    <col min="5080" max="5080" width="17.5703125" style="18" customWidth="1"/>
    <col min="5081" max="5081" width="11.5703125" style="18" customWidth="1"/>
    <col min="5082" max="5085" width="11.42578125" style="18"/>
    <col min="5086" max="5086" width="22.5703125" style="18" customWidth="1"/>
    <col min="5087" max="5087" width="14" style="18" customWidth="1"/>
    <col min="5088" max="5088" width="1.7109375" style="18" customWidth="1"/>
    <col min="5089" max="5333" width="11.42578125" style="18"/>
    <col min="5334" max="5334" width="4.42578125" style="18" customWidth="1"/>
    <col min="5335" max="5335" width="11.42578125" style="18"/>
    <col min="5336" max="5336" width="17.5703125" style="18" customWidth="1"/>
    <col min="5337" max="5337" width="11.5703125" style="18" customWidth="1"/>
    <col min="5338" max="5341" width="11.42578125" style="18"/>
    <col min="5342" max="5342" width="22.5703125" style="18" customWidth="1"/>
    <col min="5343" max="5343" width="14" style="18" customWidth="1"/>
    <col min="5344" max="5344" width="1.7109375" style="18" customWidth="1"/>
    <col min="5345" max="5589" width="11.42578125" style="18"/>
    <col min="5590" max="5590" width="4.42578125" style="18" customWidth="1"/>
    <col min="5591" max="5591" width="11.42578125" style="18"/>
    <col min="5592" max="5592" width="17.5703125" style="18" customWidth="1"/>
    <col min="5593" max="5593" width="11.5703125" style="18" customWidth="1"/>
    <col min="5594" max="5597" width="11.42578125" style="18"/>
    <col min="5598" max="5598" width="22.5703125" style="18" customWidth="1"/>
    <col min="5599" max="5599" width="14" style="18" customWidth="1"/>
    <col min="5600" max="5600" width="1.7109375" style="18" customWidth="1"/>
    <col min="5601" max="5845" width="11.42578125" style="18"/>
    <col min="5846" max="5846" width="4.42578125" style="18" customWidth="1"/>
    <col min="5847" max="5847" width="11.42578125" style="18"/>
    <col min="5848" max="5848" width="17.5703125" style="18" customWidth="1"/>
    <col min="5849" max="5849" width="11.5703125" style="18" customWidth="1"/>
    <col min="5850" max="5853" width="11.42578125" style="18"/>
    <col min="5854" max="5854" width="22.5703125" style="18" customWidth="1"/>
    <col min="5855" max="5855" width="14" style="18" customWidth="1"/>
    <col min="5856" max="5856" width="1.7109375" style="18" customWidth="1"/>
    <col min="5857" max="6101" width="11.42578125" style="18"/>
    <col min="6102" max="6102" width="4.42578125" style="18" customWidth="1"/>
    <col min="6103" max="6103" width="11.42578125" style="18"/>
    <col min="6104" max="6104" width="17.5703125" style="18" customWidth="1"/>
    <col min="6105" max="6105" width="11.5703125" style="18" customWidth="1"/>
    <col min="6106" max="6109" width="11.42578125" style="18"/>
    <col min="6110" max="6110" width="22.5703125" style="18" customWidth="1"/>
    <col min="6111" max="6111" width="14" style="18" customWidth="1"/>
    <col min="6112" max="6112" width="1.7109375" style="18" customWidth="1"/>
    <col min="6113" max="6357" width="11.42578125" style="18"/>
    <col min="6358" max="6358" width="4.42578125" style="18" customWidth="1"/>
    <col min="6359" max="6359" width="11.42578125" style="18"/>
    <col min="6360" max="6360" width="17.5703125" style="18" customWidth="1"/>
    <col min="6361" max="6361" width="11.5703125" style="18" customWidth="1"/>
    <col min="6362" max="6365" width="11.42578125" style="18"/>
    <col min="6366" max="6366" width="22.5703125" style="18" customWidth="1"/>
    <col min="6367" max="6367" width="14" style="18" customWidth="1"/>
    <col min="6368" max="6368" width="1.7109375" style="18" customWidth="1"/>
    <col min="6369" max="6613" width="11.42578125" style="18"/>
    <col min="6614" max="6614" width="4.42578125" style="18" customWidth="1"/>
    <col min="6615" max="6615" width="11.42578125" style="18"/>
    <col min="6616" max="6616" width="17.5703125" style="18" customWidth="1"/>
    <col min="6617" max="6617" width="11.5703125" style="18" customWidth="1"/>
    <col min="6618" max="6621" width="11.42578125" style="18"/>
    <col min="6622" max="6622" width="22.5703125" style="18" customWidth="1"/>
    <col min="6623" max="6623" width="14" style="18" customWidth="1"/>
    <col min="6624" max="6624" width="1.7109375" style="18" customWidth="1"/>
    <col min="6625" max="6869" width="11.42578125" style="18"/>
    <col min="6870" max="6870" width="4.42578125" style="18" customWidth="1"/>
    <col min="6871" max="6871" width="11.42578125" style="18"/>
    <col min="6872" max="6872" width="17.5703125" style="18" customWidth="1"/>
    <col min="6873" max="6873" width="11.5703125" style="18" customWidth="1"/>
    <col min="6874" max="6877" width="11.42578125" style="18"/>
    <col min="6878" max="6878" width="22.5703125" style="18" customWidth="1"/>
    <col min="6879" max="6879" width="14" style="18" customWidth="1"/>
    <col min="6880" max="6880" width="1.7109375" style="18" customWidth="1"/>
    <col min="6881" max="7125" width="11.42578125" style="18"/>
    <col min="7126" max="7126" width="4.42578125" style="18" customWidth="1"/>
    <col min="7127" max="7127" width="11.42578125" style="18"/>
    <col min="7128" max="7128" width="17.5703125" style="18" customWidth="1"/>
    <col min="7129" max="7129" width="11.5703125" style="18" customWidth="1"/>
    <col min="7130" max="7133" width="11.42578125" style="18"/>
    <col min="7134" max="7134" width="22.5703125" style="18" customWidth="1"/>
    <col min="7135" max="7135" width="14" style="18" customWidth="1"/>
    <col min="7136" max="7136" width="1.7109375" style="18" customWidth="1"/>
    <col min="7137" max="7381" width="11.42578125" style="18"/>
    <col min="7382" max="7382" width="4.42578125" style="18" customWidth="1"/>
    <col min="7383" max="7383" width="11.42578125" style="18"/>
    <col min="7384" max="7384" width="17.5703125" style="18" customWidth="1"/>
    <col min="7385" max="7385" width="11.5703125" style="18" customWidth="1"/>
    <col min="7386" max="7389" width="11.42578125" style="18"/>
    <col min="7390" max="7390" width="22.5703125" style="18" customWidth="1"/>
    <col min="7391" max="7391" width="14" style="18" customWidth="1"/>
    <col min="7392" max="7392" width="1.7109375" style="18" customWidth="1"/>
    <col min="7393" max="7637" width="11.42578125" style="18"/>
    <col min="7638" max="7638" width="4.42578125" style="18" customWidth="1"/>
    <col min="7639" max="7639" width="11.42578125" style="18"/>
    <col min="7640" max="7640" width="17.5703125" style="18" customWidth="1"/>
    <col min="7641" max="7641" width="11.5703125" style="18" customWidth="1"/>
    <col min="7642" max="7645" width="11.42578125" style="18"/>
    <col min="7646" max="7646" width="22.5703125" style="18" customWidth="1"/>
    <col min="7647" max="7647" width="14" style="18" customWidth="1"/>
    <col min="7648" max="7648" width="1.7109375" style="18" customWidth="1"/>
    <col min="7649" max="7893" width="11.42578125" style="18"/>
    <col min="7894" max="7894" width="4.42578125" style="18" customWidth="1"/>
    <col min="7895" max="7895" width="11.42578125" style="18"/>
    <col min="7896" max="7896" width="17.5703125" style="18" customWidth="1"/>
    <col min="7897" max="7897" width="11.5703125" style="18" customWidth="1"/>
    <col min="7898" max="7901" width="11.42578125" style="18"/>
    <col min="7902" max="7902" width="22.5703125" style="18" customWidth="1"/>
    <col min="7903" max="7903" width="14" style="18" customWidth="1"/>
    <col min="7904" max="7904" width="1.7109375" style="18" customWidth="1"/>
    <col min="7905" max="8149" width="11.42578125" style="18"/>
    <col min="8150" max="8150" width="4.42578125" style="18" customWidth="1"/>
    <col min="8151" max="8151" width="11.42578125" style="18"/>
    <col min="8152" max="8152" width="17.5703125" style="18" customWidth="1"/>
    <col min="8153" max="8153" width="11.5703125" style="18" customWidth="1"/>
    <col min="8154" max="8157" width="11.42578125" style="18"/>
    <col min="8158" max="8158" width="22.5703125" style="18" customWidth="1"/>
    <col min="8159" max="8159" width="14" style="18" customWidth="1"/>
    <col min="8160" max="8160" width="1.7109375" style="18" customWidth="1"/>
    <col min="8161" max="8405" width="11.42578125" style="18"/>
    <col min="8406" max="8406" width="4.42578125" style="18" customWidth="1"/>
    <col min="8407" max="8407" width="11.42578125" style="18"/>
    <col min="8408" max="8408" width="17.5703125" style="18" customWidth="1"/>
    <col min="8409" max="8409" width="11.5703125" style="18" customWidth="1"/>
    <col min="8410" max="8413" width="11.42578125" style="18"/>
    <col min="8414" max="8414" width="22.5703125" style="18" customWidth="1"/>
    <col min="8415" max="8415" width="14" style="18" customWidth="1"/>
    <col min="8416" max="8416" width="1.7109375" style="18" customWidth="1"/>
    <col min="8417" max="8661" width="11.42578125" style="18"/>
    <col min="8662" max="8662" width="4.42578125" style="18" customWidth="1"/>
    <col min="8663" max="8663" width="11.42578125" style="18"/>
    <col min="8664" max="8664" width="17.5703125" style="18" customWidth="1"/>
    <col min="8665" max="8665" width="11.5703125" style="18" customWidth="1"/>
    <col min="8666" max="8669" width="11.42578125" style="18"/>
    <col min="8670" max="8670" width="22.5703125" style="18" customWidth="1"/>
    <col min="8671" max="8671" width="14" style="18" customWidth="1"/>
    <col min="8672" max="8672" width="1.7109375" style="18" customWidth="1"/>
    <col min="8673" max="8917" width="11.42578125" style="18"/>
    <col min="8918" max="8918" width="4.42578125" style="18" customWidth="1"/>
    <col min="8919" max="8919" width="11.42578125" style="18"/>
    <col min="8920" max="8920" width="17.5703125" style="18" customWidth="1"/>
    <col min="8921" max="8921" width="11.5703125" style="18" customWidth="1"/>
    <col min="8922" max="8925" width="11.42578125" style="18"/>
    <col min="8926" max="8926" width="22.5703125" style="18" customWidth="1"/>
    <col min="8927" max="8927" width="14" style="18" customWidth="1"/>
    <col min="8928" max="8928" width="1.7109375" style="18" customWidth="1"/>
    <col min="8929" max="9173" width="11.42578125" style="18"/>
    <col min="9174" max="9174" width="4.42578125" style="18" customWidth="1"/>
    <col min="9175" max="9175" width="11.42578125" style="18"/>
    <col min="9176" max="9176" width="17.5703125" style="18" customWidth="1"/>
    <col min="9177" max="9177" width="11.5703125" style="18" customWidth="1"/>
    <col min="9178" max="9181" width="11.42578125" style="18"/>
    <col min="9182" max="9182" width="22.5703125" style="18" customWidth="1"/>
    <col min="9183" max="9183" width="14" style="18" customWidth="1"/>
    <col min="9184" max="9184" width="1.7109375" style="18" customWidth="1"/>
    <col min="9185" max="9429" width="11.42578125" style="18"/>
    <col min="9430" max="9430" width="4.42578125" style="18" customWidth="1"/>
    <col min="9431" max="9431" width="11.42578125" style="18"/>
    <col min="9432" max="9432" width="17.5703125" style="18" customWidth="1"/>
    <col min="9433" max="9433" width="11.5703125" style="18" customWidth="1"/>
    <col min="9434" max="9437" width="11.42578125" style="18"/>
    <col min="9438" max="9438" width="22.5703125" style="18" customWidth="1"/>
    <col min="9439" max="9439" width="14" style="18" customWidth="1"/>
    <col min="9440" max="9440" width="1.7109375" style="18" customWidth="1"/>
    <col min="9441" max="9685" width="11.42578125" style="18"/>
    <col min="9686" max="9686" width="4.42578125" style="18" customWidth="1"/>
    <col min="9687" max="9687" width="11.42578125" style="18"/>
    <col min="9688" max="9688" width="17.5703125" style="18" customWidth="1"/>
    <col min="9689" max="9689" width="11.5703125" style="18" customWidth="1"/>
    <col min="9690" max="9693" width="11.42578125" style="18"/>
    <col min="9694" max="9694" width="22.5703125" style="18" customWidth="1"/>
    <col min="9695" max="9695" width="14" style="18" customWidth="1"/>
    <col min="9696" max="9696" width="1.7109375" style="18" customWidth="1"/>
    <col min="9697" max="9941" width="11.42578125" style="18"/>
    <col min="9942" max="9942" width="4.42578125" style="18" customWidth="1"/>
    <col min="9943" max="9943" width="11.42578125" style="18"/>
    <col min="9944" max="9944" width="17.5703125" style="18" customWidth="1"/>
    <col min="9945" max="9945" width="11.5703125" style="18" customWidth="1"/>
    <col min="9946" max="9949" width="11.42578125" style="18"/>
    <col min="9950" max="9950" width="22.5703125" style="18" customWidth="1"/>
    <col min="9951" max="9951" width="14" style="18" customWidth="1"/>
    <col min="9952" max="9952" width="1.7109375" style="18" customWidth="1"/>
    <col min="9953" max="10197" width="11.42578125" style="18"/>
    <col min="10198" max="10198" width="4.42578125" style="18" customWidth="1"/>
    <col min="10199" max="10199" width="11.42578125" style="18"/>
    <col min="10200" max="10200" width="17.5703125" style="18" customWidth="1"/>
    <col min="10201" max="10201" width="11.5703125" style="18" customWidth="1"/>
    <col min="10202" max="10205" width="11.42578125" style="18"/>
    <col min="10206" max="10206" width="22.5703125" style="18" customWidth="1"/>
    <col min="10207" max="10207" width="14" style="18" customWidth="1"/>
    <col min="10208" max="10208" width="1.7109375" style="18" customWidth="1"/>
    <col min="10209" max="10453" width="11.42578125" style="18"/>
    <col min="10454" max="10454" width="4.42578125" style="18" customWidth="1"/>
    <col min="10455" max="10455" width="11.42578125" style="18"/>
    <col min="10456" max="10456" width="17.5703125" style="18" customWidth="1"/>
    <col min="10457" max="10457" width="11.5703125" style="18" customWidth="1"/>
    <col min="10458" max="10461" width="11.42578125" style="18"/>
    <col min="10462" max="10462" width="22.5703125" style="18" customWidth="1"/>
    <col min="10463" max="10463" width="14" style="18" customWidth="1"/>
    <col min="10464" max="10464" width="1.7109375" style="18" customWidth="1"/>
    <col min="10465" max="10709" width="11.42578125" style="18"/>
    <col min="10710" max="10710" width="4.42578125" style="18" customWidth="1"/>
    <col min="10711" max="10711" width="11.42578125" style="18"/>
    <col min="10712" max="10712" width="17.5703125" style="18" customWidth="1"/>
    <col min="10713" max="10713" width="11.5703125" style="18" customWidth="1"/>
    <col min="10714" max="10717" width="11.42578125" style="18"/>
    <col min="10718" max="10718" width="22.5703125" style="18" customWidth="1"/>
    <col min="10719" max="10719" width="14" style="18" customWidth="1"/>
    <col min="10720" max="10720" width="1.7109375" style="18" customWidth="1"/>
    <col min="10721" max="10965" width="11.42578125" style="18"/>
    <col min="10966" max="10966" width="4.42578125" style="18" customWidth="1"/>
    <col min="10967" max="10967" width="11.42578125" style="18"/>
    <col min="10968" max="10968" width="17.5703125" style="18" customWidth="1"/>
    <col min="10969" max="10969" width="11.5703125" style="18" customWidth="1"/>
    <col min="10970" max="10973" width="11.42578125" style="18"/>
    <col min="10974" max="10974" width="22.5703125" style="18" customWidth="1"/>
    <col min="10975" max="10975" width="14" style="18" customWidth="1"/>
    <col min="10976" max="10976" width="1.7109375" style="18" customWidth="1"/>
    <col min="10977" max="11221" width="11.42578125" style="18"/>
    <col min="11222" max="11222" width="4.42578125" style="18" customWidth="1"/>
    <col min="11223" max="11223" width="11.42578125" style="18"/>
    <col min="11224" max="11224" width="17.5703125" style="18" customWidth="1"/>
    <col min="11225" max="11225" width="11.5703125" style="18" customWidth="1"/>
    <col min="11226" max="11229" width="11.42578125" style="18"/>
    <col min="11230" max="11230" width="22.5703125" style="18" customWidth="1"/>
    <col min="11231" max="11231" width="14" style="18" customWidth="1"/>
    <col min="11232" max="11232" width="1.7109375" style="18" customWidth="1"/>
    <col min="11233" max="11477" width="11.42578125" style="18"/>
    <col min="11478" max="11478" width="4.42578125" style="18" customWidth="1"/>
    <col min="11479" max="11479" width="11.42578125" style="18"/>
    <col min="11480" max="11480" width="17.5703125" style="18" customWidth="1"/>
    <col min="11481" max="11481" width="11.5703125" style="18" customWidth="1"/>
    <col min="11482" max="11485" width="11.42578125" style="18"/>
    <col min="11486" max="11486" width="22.5703125" style="18" customWidth="1"/>
    <col min="11487" max="11487" width="14" style="18" customWidth="1"/>
    <col min="11488" max="11488" width="1.7109375" style="18" customWidth="1"/>
    <col min="11489" max="11733" width="11.42578125" style="18"/>
    <col min="11734" max="11734" width="4.42578125" style="18" customWidth="1"/>
    <col min="11735" max="11735" width="11.42578125" style="18"/>
    <col min="11736" max="11736" width="17.5703125" style="18" customWidth="1"/>
    <col min="11737" max="11737" width="11.5703125" style="18" customWidth="1"/>
    <col min="11738" max="11741" width="11.42578125" style="18"/>
    <col min="11742" max="11742" width="22.5703125" style="18" customWidth="1"/>
    <col min="11743" max="11743" width="14" style="18" customWidth="1"/>
    <col min="11744" max="11744" width="1.7109375" style="18" customWidth="1"/>
    <col min="11745" max="11989" width="11.42578125" style="18"/>
    <col min="11990" max="11990" width="4.42578125" style="18" customWidth="1"/>
    <col min="11991" max="11991" width="11.42578125" style="18"/>
    <col min="11992" max="11992" width="17.5703125" style="18" customWidth="1"/>
    <col min="11993" max="11993" width="11.5703125" style="18" customWidth="1"/>
    <col min="11994" max="11997" width="11.42578125" style="18"/>
    <col min="11998" max="11998" width="22.5703125" style="18" customWidth="1"/>
    <col min="11999" max="11999" width="14" style="18" customWidth="1"/>
    <col min="12000" max="12000" width="1.7109375" style="18" customWidth="1"/>
    <col min="12001" max="12245" width="11.42578125" style="18"/>
    <col min="12246" max="12246" width="4.42578125" style="18" customWidth="1"/>
    <col min="12247" max="12247" width="11.42578125" style="18"/>
    <col min="12248" max="12248" width="17.5703125" style="18" customWidth="1"/>
    <col min="12249" max="12249" width="11.5703125" style="18" customWidth="1"/>
    <col min="12250" max="12253" width="11.42578125" style="18"/>
    <col min="12254" max="12254" width="22.5703125" style="18" customWidth="1"/>
    <col min="12255" max="12255" width="14" style="18" customWidth="1"/>
    <col min="12256" max="12256" width="1.7109375" style="18" customWidth="1"/>
    <col min="12257" max="12501" width="11.42578125" style="18"/>
    <col min="12502" max="12502" width="4.42578125" style="18" customWidth="1"/>
    <col min="12503" max="12503" width="11.42578125" style="18"/>
    <col min="12504" max="12504" width="17.5703125" style="18" customWidth="1"/>
    <col min="12505" max="12505" width="11.5703125" style="18" customWidth="1"/>
    <col min="12506" max="12509" width="11.42578125" style="18"/>
    <col min="12510" max="12510" width="22.5703125" style="18" customWidth="1"/>
    <col min="12511" max="12511" width="14" style="18" customWidth="1"/>
    <col min="12512" max="12512" width="1.7109375" style="18" customWidth="1"/>
    <col min="12513" max="12757" width="11.42578125" style="18"/>
    <col min="12758" max="12758" width="4.42578125" style="18" customWidth="1"/>
    <col min="12759" max="12759" width="11.42578125" style="18"/>
    <col min="12760" max="12760" width="17.5703125" style="18" customWidth="1"/>
    <col min="12761" max="12761" width="11.5703125" style="18" customWidth="1"/>
    <col min="12762" max="12765" width="11.42578125" style="18"/>
    <col min="12766" max="12766" width="22.5703125" style="18" customWidth="1"/>
    <col min="12767" max="12767" width="14" style="18" customWidth="1"/>
    <col min="12768" max="12768" width="1.7109375" style="18" customWidth="1"/>
    <col min="12769" max="13013" width="11.42578125" style="18"/>
    <col min="13014" max="13014" width="4.42578125" style="18" customWidth="1"/>
    <col min="13015" max="13015" width="11.42578125" style="18"/>
    <col min="13016" max="13016" width="17.5703125" style="18" customWidth="1"/>
    <col min="13017" max="13017" width="11.5703125" style="18" customWidth="1"/>
    <col min="13018" max="13021" width="11.42578125" style="18"/>
    <col min="13022" max="13022" width="22.5703125" style="18" customWidth="1"/>
    <col min="13023" max="13023" width="14" style="18" customWidth="1"/>
    <col min="13024" max="13024" width="1.7109375" style="18" customWidth="1"/>
    <col min="13025" max="13269" width="11.42578125" style="18"/>
    <col min="13270" max="13270" width="4.42578125" style="18" customWidth="1"/>
    <col min="13271" max="13271" width="11.42578125" style="18"/>
    <col min="13272" max="13272" width="17.5703125" style="18" customWidth="1"/>
    <col min="13273" max="13273" width="11.5703125" style="18" customWidth="1"/>
    <col min="13274" max="13277" width="11.42578125" style="18"/>
    <col min="13278" max="13278" width="22.5703125" style="18" customWidth="1"/>
    <col min="13279" max="13279" width="14" style="18" customWidth="1"/>
    <col min="13280" max="13280" width="1.7109375" style="18" customWidth="1"/>
    <col min="13281" max="13525" width="11.42578125" style="18"/>
    <col min="13526" max="13526" width="4.42578125" style="18" customWidth="1"/>
    <col min="13527" max="13527" width="11.42578125" style="18"/>
    <col min="13528" max="13528" width="17.5703125" style="18" customWidth="1"/>
    <col min="13529" max="13529" width="11.5703125" style="18" customWidth="1"/>
    <col min="13530" max="13533" width="11.42578125" style="18"/>
    <col min="13534" max="13534" width="22.5703125" style="18" customWidth="1"/>
    <col min="13535" max="13535" width="14" style="18" customWidth="1"/>
    <col min="13536" max="13536" width="1.7109375" style="18" customWidth="1"/>
    <col min="13537" max="13781" width="11.42578125" style="18"/>
    <col min="13782" max="13782" width="4.42578125" style="18" customWidth="1"/>
    <col min="13783" max="13783" width="11.42578125" style="18"/>
    <col min="13784" max="13784" width="17.5703125" style="18" customWidth="1"/>
    <col min="13785" max="13785" width="11.5703125" style="18" customWidth="1"/>
    <col min="13786" max="13789" width="11.42578125" style="18"/>
    <col min="13790" max="13790" width="22.5703125" style="18" customWidth="1"/>
    <col min="13791" max="13791" width="14" style="18" customWidth="1"/>
    <col min="13792" max="13792" width="1.7109375" style="18" customWidth="1"/>
    <col min="13793" max="14037" width="11.42578125" style="18"/>
    <col min="14038" max="14038" width="4.42578125" style="18" customWidth="1"/>
    <col min="14039" max="14039" width="11.42578125" style="18"/>
    <col min="14040" max="14040" width="17.5703125" style="18" customWidth="1"/>
    <col min="14041" max="14041" width="11.5703125" style="18" customWidth="1"/>
    <col min="14042" max="14045" width="11.42578125" style="18"/>
    <col min="14046" max="14046" width="22.5703125" style="18" customWidth="1"/>
    <col min="14047" max="14047" width="14" style="18" customWidth="1"/>
    <col min="14048" max="14048" width="1.7109375" style="18" customWidth="1"/>
    <col min="14049" max="14293" width="11.42578125" style="18"/>
    <col min="14294" max="14294" width="4.42578125" style="18" customWidth="1"/>
    <col min="14295" max="14295" width="11.42578125" style="18"/>
    <col min="14296" max="14296" width="17.5703125" style="18" customWidth="1"/>
    <col min="14297" max="14297" width="11.5703125" style="18" customWidth="1"/>
    <col min="14298" max="14301" width="11.42578125" style="18"/>
    <col min="14302" max="14302" width="22.5703125" style="18" customWidth="1"/>
    <col min="14303" max="14303" width="14" style="18" customWidth="1"/>
    <col min="14304" max="14304" width="1.7109375" style="18" customWidth="1"/>
    <col min="14305" max="14549" width="11.42578125" style="18"/>
    <col min="14550" max="14550" width="4.42578125" style="18" customWidth="1"/>
    <col min="14551" max="14551" width="11.42578125" style="18"/>
    <col min="14552" max="14552" width="17.5703125" style="18" customWidth="1"/>
    <col min="14553" max="14553" width="11.5703125" style="18" customWidth="1"/>
    <col min="14554" max="14557" width="11.42578125" style="18"/>
    <col min="14558" max="14558" width="22.5703125" style="18" customWidth="1"/>
    <col min="14559" max="14559" width="14" style="18" customWidth="1"/>
    <col min="14560" max="14560" width="1.7109375" style="18" customWidth="1"/>
    <col min="14561" max="14805" width="11.42578125" style="18"/>
    <col min="14806" max="14806" width="4.42578125" style="18" customWidth="1"/>
    <col min="14807" max="14807" width="11.42578125" style="18"/>
    <col min="14808" max="14808" width="17.5703125" style="18" customWidth="1"/>
    <col min="14809" max="14809" width="11.5703125" style="18" customWidth="1"/>
    <col min="14810" max="14813" width="11.42578125" style="18"/>
    <col min="14814" max="14814" width="22.5703125" style="18" customWidth="1"/>
    <col min="14815" max="14815" width="14" style="18" customWidth="1"/>
    <col min="14816" max="14816" width="1.7109375" style="18" customWidth="1"/>
    <col min="14817" max="15061" width="11.42578125" style="18"/>
    <col min="15062" max="15062" width="4.42578125" style="18" customWidth="1"/>
    <col min="15063" max="15063" width="11.42578125" style="18"/>
    <col min="15064" max="15064" width="17.5703125" style="18" customWidth="1"/>
    <col min="15065" max="15065" width="11.5703125" style="18" customWidth="1"/>
    <col min="15066" max="15069" width="11.42578125" style="18"/>
    <col min="15070" max="15070" width="22.5703125" style="18" customWidth="1"/>
    <col min="15071" max="15071" width="14" style="18" customWidth="1"/>
    <col min="15072" max="15072" width="1.7109375" style="18" customWidth="1"/>
    <col min="15073" max="15317" width="11.42578125" style="18"/>
    <col min="15318" max="15318" width="4.42578125" style="18" customWidth="1"/>
    <col min="15319" max="15319" width="11.42578125" style="18"/>
    <col min="15320" max="15320" width="17.5703125" style="18" customWidth="1"/>
    <col min="15321" max="15321" width="11.5703125" style="18" customWidth="1"/>
    <col min="15322" max="15325" width="11.42578125" style="18"/>
    <col min="15326" max="15326" width="22.5703125" style="18" customWidth="1"/>
    <col min="15327" max="15327" width="14" style="18" customWidth="1"/>
    <col min="15328" max="15328" width="1.7109375" style="18" customWidth="1"/>
    <col min="15329" max="15573" width="11.42578125" style="18"/>
    <col min="15574" max="15574" width="4.42578125" style="18" customWidth="1"/>
    <col min="15575" max="15575" width="11.42578125" style="18"/>
    <col min="15576" max="15576" width="17.5703125" style="18" customWidth="1"/>
    <col min="15577" max="15577" width="11.5703125" style="18" customWidth="1"/>
    <col min="15578" max="15581" width="11.42578125" style="18"/>
    <col min="15582" max="15582" width="22.5703125" style="18" customWidth="1"/>
    <col min="15583" max="15583" width="14" style="18" customWidth="1"/>
    <col min="15584" max="15584" width="1.7109375" style="18" customWidth="1"/>
    <col min="15585" max="15829" width="11.42578125" style="18"/>
    <col min="15830" max="15830" width="4.42578125" style="18" customWidth="1"/>
    <col min="15831" max="15831" width="11.42578125" style="18"/>
    <col min="15832" max="15832" width="17.5703125" style="18" customWidth="1"/>
    <col min="15833" max="15833" width="11.5703125" style="18" customWidth="1"/>
    <col min="15834" max="15837" width="11.42578125" style="18"/>
    <col min="15838" max="15838" width="22.5703125" style="18" customWidth="1"/>
    <col min="15839" max="15839" width="14" style="18" customWidth="1"/>
    <col min="15840" max="15840" width="1.7109375" style="18" customWidth="1"/>
    <col min="15841" max="16085" width="11.42578125" style="18"/>
    <col min="16086" max="16086" width="4.42578125" style="18" customWidth="1"/>
    <col min="16087" max="16087" width="11.42578125" style="18"/>
    <col min="16088" max="16088" width="17.5703125" style="18" customWidth="1"/>
    <col min="16089" max="16089" width="11.5703125" style="18" customWidth="1"/>
    <col min="16090" max="16093" width="11.42578125" style="18"/>
    <col min="16094" max="16094" width="22.5703125" style="18" customWidth="1"/>
    <col min="16095" max="16095" width="14" style="18" customWidth="1"/>
    <col min="16096" max="16096" width="1.7109375" style="18" customWidth="1"/>
    <col min="16097" max="16384" width="11.42578125" style="18"/>
  </cols>
  <sheetData>
    <row r="1" spans="2:10" ht="6" customHeight="1" thickBot="1" x14ac:dyDescent="0.25"/>
    <row r="2" spans="2:10" ht="19.5" customHeight="1" x14ac:dyDescent="0.2">
      <c r="B2" s="19"/>
      <c r="C2" s="20"/>
      <c r="D2" s="21" t="s">
        <v>60</v>
      </c>
      <c r="E2" s="22"/>
      <c r="F2" s="22"/>
      <c r="G2" s="22"/>
      <c r="H2" s="22"/>
      <c r="I2" s="23"/>
      <c r="J2" s="24" t="s">
        <v>61</v>
      </c>
    </row>
    <row r="3" spans="2:10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" x14ac:dyDescent="0.2">
      <c r="B4" s="25"/>
      <c r="C4" s="26"/>
      <c r="D4" s="21" t="s">
        <v>62</v>
      </c>
      <c r="E4" s="22"/>
      <c r="F4" s="22"/>
      <c r="G4" s="22"/>
      <c r="H4" s="22"/>
      <c r="I4" s="23"/>
      <c r="J4" s="24" t="s">
        <v>63</v>
      </c>
    </row>
    <row r="5" spans="2:10" x14ac:dyDescent="0.2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25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">
      <c r="B7" s="37"/>
      <c r="J7" s="38"/>
    </row>
    <row r="8" spans="2:10" x14ac:dyDescent="0.2">
      <c r="B8" s="37"/>
      <c r="J8" s="38"/>
    </row>
    <row r="9" spans="2:10" x14ac:dyDescent="0.2">
      <c r="B9" s="37"/>
      <c r="J9" s="38"/>
    </row>
    <row r="10" spans="2:10" x14ac:dyDescent="0.2">
      <c r="B10" s="37"/>
      <c r="C10" s="39" t="s">
        <v>97</v>
      </c>
      <c r="E10" s="40"/>
      <c r="H10" s="41"/>
      <c r="J10" s="38"/>
    </row>
    <row r="11" spans="2:10" x14ac:dyDescent="0.2">
      <c r="B11" s="37"/>
      <c r="J11" s="38"/>
    </row>
    <row r="12" spans="2:10" x14ac:dyDescent="0.2">
      <c r="B12" s="37"/>
      <c r="C12" s="39" t="s">
        <v>64</v>
      </c>
      <c r="J12" s="38"/>
    </row>
    <row r="13" spans="2:10" x14ac:dyDescent="0.2">
      <c r="B13" s="37"/>
      <c r="C13" s="39" t="s">
        <v>65</v>
      </c>
      <c r="J13" s="38"/>
    </row>
    <row r="14" spans="2:10" x14ac:dyDescent="0.2">
      <c r="B14" s="37"/>
      <c r="J14" s="38"/>
    </row>
    <row r="15" spans="2:10" x14ac:dyDescent="0.2">
      <c r="B15" s="37"/>
      <c r="C15" s="18" t="s">
        <v>99</v>
      </c>
      <c r="J15" s="38"/>
    </row>
    <row r="16" spans="2:10" x14ac:dyDescent="0.2">
      <c r="B16" s="37"/>
      <c r="C16" s="42"/>
      <c r="J16" s="38"/>
    </row>
    <row r="17" spans="2:13" x14ac:dyDescent="0.2">
      <c r="B17" s="37"/>
      <c r="C17" s="18" t="s">
        <v>98</v>
      </c>
      <c r="D17" s="40"/>
      <c r="H17" s="43" t="s">
        <v>66</v>
      </c>
      <c r="I17" s="43" t="s">
        <v>67</v>
      </c>
      <c r="J17" s="38"/>
    </row>
    <row r="18" spans="2:13" x14ac:dyDescent="0.2">
      <c r="B18" s="37"/>
      <c r="C18" s="39" t="s">
        <v>68</v>
      </c>
      <c r="D18" s="39"/>
      <c r="E18" s="39"/>
      <c r="F18" s="39"/>
      <c r="H18" s="44">
        <v>12</v>
      </c>
      <c r="I18" s="45">
        <v>69306486</v>
      </c>
      <c r="J18" s="38"/>
    </row>
    <row r="19" spans="2:13" x14ac:dyDescent="0.2">
      <c r="B19" s="37"/>
      <c r="C19" s="18" t="s">
        <v>69</v>
      </c>
      <c r="H19" s="46">
        <v>0</v>
      </c>
      <c r="I19" s="47">
        <v>0</v>
      </c>
      <c r="J19" s="38"/>
    </row>
    <row r="20" spans="2:13" x14ac:dyDescent="0.2">
      <c r="B20" s="37"/>
      <c r="C20" s="18" t="s">
        <v>70</v>
      </c>
      <c r="H20" s="46">
        <v>0</v>
      </c>
      <c r="I20" s="47">
        <v>0</v>
      </c>
      <c r="J20" s="38"/>
    </row>
    <row r="21" spans="2:13" x14ac:dyDescent="0.2">
      <c r="B21" s="37"/>
      <c r="C21" s="18" t="s">
        <v>71</v>
      </c>
      <c r="H21" s="46">
        <v>0</v>
      </c>
      <c r="I21" s="48">
        <v>0</v>
      </c>
      <c r="J21" s="38"/>
    </row>
    <row r="22" spans="2:13" x14ac:dyDescent="0.2">
      <c r="B22" s="37"/>
      <c r="C22" s="18" t="s">
        <v>56</v>
      </c>
      <c r="H22" s="46">
        <v>1</v>
      </c>
      <c r="I22" s="47">
        <v>589600</v>
      </c>
      <c r="J22" s="38" t="s">
        <v>72</v>
      </c>
    </row>
    <row r="23" spans="2:13" ht="13.5" thickBot="1" x14ac:dyDescent="0.25">
      <c r="B23" s="37"/>
      <c r="C23" s="18" t="s">
        <v>73</v>
      </c>
      <c r="H23" s="49">
        <v>1</v>
      </c>
      <c r="I23" s="50">
        <v>1087125</v>
      </c>
      <c r="J23" s="38"/>
    </row>
    <row r="24" spans="2:13" x14ac:dyDescent="0.2">
      <c r="B24" s="37"/>
      <c r="C24" s="39" t="s">
        <v>74</v>
      </c>
      <c r="D24" s="39"/>
      <c r="E24" s="39"/>
      <c r="F24" s="39"/>
      <c r="H24" s="44">
        <f>H19+H20+H21+H22+H23</f>
        <v>2</v>
      </c>
      <c r="I24" s="51">
        <f>I19+I20+I21+I22+I23</f>
        <v>1676725</v>
      </c>
      <c r="J24" s="38"/>
    </row>
    <row r="25" spans="2:13" x14ac:dyDescent="0.2">
      <c r="B25" s="37"/>
      <c r="C25" s="18" t="s">
        <v>75</v>
      </c>
      <c r="H25" s="46">
        <v>2</v>
      </c>
      <c r="I25" s="47">
        <v>142300</v>
      </c>
      <c r="J25" s="38"/>
    </row>
    <row r="26" spans="2:13" ht="13.5" thickBot="1" x14ac:dyDescent="0.25">
      <c r="B26" s="37"/>
      <c r="C26" s="18" t="s">
        <v>53</v>
      </c>
      <c r="H26" s="49">
        <v>7</v>
      </c>
      <c r="I26" s="50">
        <v>67399761</v>
      </c>
      <c r="J26" s="38"/>
      <c r="M26" s="52"/>
    </row>
    <row r="27" spans="2:13" x14ac:dyDescent="0.2">
      <c r="B27" s="37"/>
      <c r="C27" s="39" t="s">
        <v>76</v>
      </c>
      <c r="D27" s="39"/>
      <c r="E27" s="39"/>
      <c r="F27" s="39"/>
      <c r="H27" s="44">
        <f>H25+H26</f>
        <v>9</v>
      </c>
      <c r="I27" s="51">
        <f>I25+I26</f>
        <v>67542061</v>
      </c>
      <c r="J27" s="38"/>
    </row>
    <row r="28" spans="2:13" ht="13.5" thickBot="1" x14ac:dyDescent="0.25">
      <c r="B28" s="37"/>
      <c r="C28" s="18" t="s">
        <v>77</v>
      </c>
      <c r="D28" s="39"/>
      <c r="E28" s="39"/>
      <c r="F28" s="39"/>
      <c r="H28" s="49">
        <v>1</v>
      </c>
      <c r="I28" s="50">
        <v>87700</v>
      </c>
      <c r="J28" s="38"/>
    </row>
    <row r="29" spans="2:13" x14ac:dyDescent="0.2">
      <c r="B29" s="37"/>
      <c r="C29" s="39" t="s">
        <v>78</v>
      </c>
      <c r="D29" s="39"/>
      <c r="E29" s="39"/>
      <c r="F29" s="39"/>
      <c r="H29" s="46">
        <f>H28</f>
        <v>1</v>
      </c>
      <c r="I29" s="47">
        <f>I28</f>
        <v>87700</v>
      </c>
      <c r="J29" s="38"/>
    </row>
    <row r="30" spans="2:13" x14ac:dyDescent="0.2">
      <c r="B30" s="37"/>
      <c r="C30" s="39"/>
      <c r="D30" s="39"/>
      <c r="E30" s="39"/>
      <c r="F30" s="39"/>
      <c r="H30" s="53"/>
      <c r="I30" s="51"/>
      <c r="J30" s="38"/>
    </row>
    <row r="31" spans="2:13" ht="13.5" thickBot="1" x14ac:dyDescent="0.25">
      <c r="B31" s="37"/>
      <c r="C31" s="39" t="s">
        <v>79</v>
      </c>
      <c r="D31" s="39"/>
      <c r="H31" s="54">
        <f>H24+H27+H29</f>
        <v>12</v>
      </c>
      <c r="I31" s="55">
        <f>I24+I27+I29</f>
        <v>69306486</v>
      </c>
      <c r="J31" s="38"/>
    </row>
    <row r="32" spans="2:13" ht="13.5" thickTop="1" x14ac:dyDescent="0.2">
      <c r="B32" s="37"/>
      <c r="C32" s="39"/>
      <c r="D32" s="39"/>
      <c r="H32" s="56"/>
      <c r="I32" s="47"/>
      <c r="J32" s="38"/>
    </row>
    <row r="33" spans="2:10" x14ac:dyDescent="0.2">
      <c r="B33" s="37"/>
      <c r="G33" s="56"/>
      <c r="H33" s="56"/>
      <c r="I33" s="56"/>
      <c r="J33" s="38"/>
    </row>
    <row r="34" spans="2:10" x14ac:dyDescent="0.2">
      <c r="B34" s="37"/>
      <c r="G34" s="56"/>
      <c r="H34" s="56"/>
      <c r="I34" s="56"/>
      <c r="J34" s="38"/>
    </row>
    <row r="35" spans="2:10" x14ac:dyDescent="0.2">
      <c r="B35" s="37"/>
      <c r="G35" s="56"/>
      <c r="H35" s="56"/>
      <c r="I35" s="56"/>
      <c r="J35" s="38"/>
    </row>
    <row r="36" spans="2:10" ht="13.5" thickBot="1" x14ac:dyDescent="0.25">
      <c r="B36" s="37"/>
      <c r="C36" s="57" t="s">
        <v>80</v>
      </c>
      <c r="D36" s="58"/>
      <c r="G36" s="57" t="s">
        <v>81</v>
      </c>
      <c r="H36" s="58"/>
      <c r="I36" s="56"/>
      <c r="J36" s="38"/>
    </row>
    <row r="37" spans="2:10" ht="4.5" customHeight="1" x14ac:dyDescent="0.2">
      <c r="B37" s="37"/>
      <c r="C37" s="56"/>
      <c r="D37" s="56"/>
      <c r="G37" s="56"/>
      <c r="H37" s="56"/>
      <c r="I37" s="56"/>
      <c r="J37" s="38"/>
    </row>
    <row r="38" spans="2:10" x14ac:dyDescent="0.2">
      <c r="B38" s="37"/>
      <c r="C38" s="39" t="s">
        <v>82</v>
      </c>
      <c r="G38" s="59" t="s">
        <v>83</v>
      </c>
      <c r="H38" s="56"/>
      <c r="I38" s="56"/>
      <c r="J38" s="38"/>
    </row>
    <row r="39" spans="2:10" x14ac:dyDescent="0.2">
      <c r="B39" s="37"/>
      <c r="G39" s="56"/>
      <c r="H39" s="56"/>
      <c r="I39" s="56"/>
      <c r="J39" s="38"/>
    </row>
    <row r="40" spans="2:10" ht="18.75" customHeight="1" thickBot="1" x14ac:dyDescent="0.25">
      <c r="B40" s="60"/>
      <c r="C40" s="61"/>
      <c r="D40" s="61"/>
      <c r="E40" s="61"/>
      <c r="F40" s="61"/>
      <c r="G40" s="58"/>
      <c r="H40" s="58"/>
      <c r="I40" s="58"/>
      <c r="J40" s="62"/>
    </row>
  </sheetData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L4" sqref="L1:O1048576"/>
    </sheetView>
  </sheetViews>
  <sheetFormatPr baseColWidth="10" defaultRowHeight="12.75" x14ac:dyDescent="0.2"/>
  <cols>
    <col min="1" max="1" width="4.42578125" style="18" customWidth="1"/>
    <col min="2" max="2" width="11.42578125" style="18"/>
    <col min="3" max="3" width="18.7109375" style="18" customWidth="1"/>
    <col min="4" max="4" width="18.28515625" style="18" customWidth="1"/>
    <col min="5" max="5" width="9.140625" style="18" customWidth="1"/>
    <col min="6" max="8" width="11.42578125" style="18"/>
    <col min="9" max="9" width="19.85546875" style="18" customWidth="1"/>
    <col min="10" max="10" width="15.85546875" style="18" customWidth="1"/>
    <col min="11" max="11" width="7.140625" style="18" customWidth="1"/>
    <col min="12" max="216" width="11.42578125" style="18"/>
    <col min="217" max="217" width="4.42578125" style="18" customWidth="1"/>
    <col min="218" max="218" width="11.42578125" style="18"/>
    <col min="219" max="219" width="17.5703125" style="18" customWidth="1"/>
    <col min="220" max="220" width="11.5703125" style="18" customWidth="1"/>
    <col min="221" max="224" width="11.42578125" style="18"/>
    <col min="225" max="225" width="22.5703125" style="18" customWidth="1"/>
    <col min="226" max="226" width="14" style="18" customWidth="1"/>
    <col min="227" max="227" width="1.7109375" style="18" customWidth="1"/>
    <col min="228" max="472" width="11.42578125" style="18"/>
    <col min="473" max="473" width="4.42578125" style="18" customWidth="1"/>
    <col min="474" max="474" width="11.42578125" style="18"/>
    <col min="475" max="475" width="17.5703125" style="18" customWidth="1"/>
    <col min="476" max="476" width="11.5703125" style="18" customWidth="1"/>
    <col min="477" max="480" width="11.42578125" style="18"/>
    <col min="481" max="481" width="22.5703125" style="18" customWidth="1"/>
    <col min="482" max="482" width="14" style="18" customWidth="1"/>
    <col min="483" max="483" width="1.7109375" style="18" customWidth="1"/>
    <col min="484" max="728" width="11.42578125" style="18"/>
    <col min="729" max="729" width="4.42578125" style="18" customWidth="1"/>
    <col min="730" max="730" width="11.42578125" style="18"/>
    <col min="731" max="731" width="17.5703125" style="18" customWidth="1"/>
    <col min="732" max="732" width="11.5703125" style="18" customWidth="1"/>
    <col min="733" max="736" width="11.42578125" style="18"/>
    <col min="737" max="737" width="22.5703125" style="18" customWidth="1"/>
    <col min="738" max="738" width="14" style="18" customWidth="1"/>
    <col min="739" max="739" width="1.7109375" style="18" customWidth="1"/>
    <col min="740" max="984" width="11.42578125" style="18"/>
    <col min="985" max="985" width="4.42578125" style="18" customWidth="1"/>
    <col min="986" max="986" width="11.42578125" style="18"/>
    <col min="987" max="987" width="17.5703125" style="18" customWidth="1"/>
    <col min="988" max="988" width="11.5703125" style="18" customWidth="1"/>
    <col min="989" max="992" width="11.42578125" style="18"/>
    <col min="993" max="993" width="22.5703125" style="18" customWidth="1"/>
    <col min="994" max="994" width="14" style="18" customWidth="1"/>
    <col min="995" max="995" width="1.7109375" style="18" customWidth="1"/>
    <col min="996" max="1240" width="11.42578125" style="18"/>
    <col min="1241" max="1241" width="4.42578125" style="18" customWidth="1"/>
    <col min="1242" max="1242" width="11.42578125" style="18"/>
    <col min="1243" max="1243" width="17.5703125" style="18" customWidth="1"/>
    <col min="1244" max="1244" width="11.5703125" style="18" customWidth="1"/>
    <col min="1245" max="1248" width="11.42578125" style="18"/>
    <col min="1249" max="1249" width="22.5703125" style="18" customWidth="1"/>
    <col min="1250" max="1250" width="14" style="18" customWidth="1"/>
    <col min="1251" max="1251" width="1.7109375" style="18" customWidth="1"/>
    <col min="1252" max="1496" width="11.42578125" style="18"/>
    <col min="1497" max="1497" width="4.42578125" style="18" customWidth="1"/>
    <col min="1498" max="1498" width="11.42578125" style="18"/>
    <col min="1499" max="1499" width="17.5703125" style="18" customWidth="1"/>
    <col min="1500" max="1500" width="11.5703125" style="18" customWidth="1"/>
    <col min="1501" max="1504" width="11.42578125" style="18"/>
    <col min="1505" max="1505" width="22.5703125" style="18" customWidth="1"/>
    <col min="1506" max="1506" width="14" style="18" customWidth="1"/>
    <col min="1507" max="1507" width="1.7109375" style="18" customWidth="1"/>
    <col min="1508" max="1752" width="11.42578125" style="18"/>
    <col min="1753" max="1753" width="4.42578125" style="18" customWidth="1"/>
    <col min="1754" max="1754" width="11.42578125" style="18"/>
    <col min="1755" max="1755" width="17.5703125" style="18" customWidth="1"/>
    <col min="1756" max="1756" width="11.5703125" style="18" customWidth="1"/>
    <col min="1757" max="1760" width="11.42578125" style="18"/>
    <col min="1761" max="1761" width="22.5703125" style="18" customWidth="1"/>
    <col min="1762" max="1762" width="14" style="18" customWidth="1"/>
    <col min="1763" max="1763" width="1.7109375" style="18" customWidth="1"/>
    <col min="1764" max="2008" width="11.42578125" style="18"/>
    <col min="2009" max="2009" width="4.42578125" style="18" customWidth="1"/>
    <col min="2010" max="2010" width="11.42578125" style="18"/>
    <col min="2011" max="2011" width="17.5703125" style="18" customWidth="1"/>
    <col min="2012" max="2012" width="11.5703125" style="18" customWidth="1"/>
    <col min="2013" max="2016" width="11.42578125" style="18"/>
    <col min="2017" max="2017" width="22.5703125" style="18" customWidth="1"/>
    <col min="2018" max="2018" width="14" style="18" customWidth="1"/>
    <col min="2019" max="2019" width="1.7109375" style="18" customWidth="1"/>
    <col min="2020" max="2264" width="11.42578125" style="18"/>
    <col min="2265" max="2265" width="4.42578125" style="18" customWidth="1"/>
    <col min="2266" max="2266" width="11.42578125" style="18"/>
    <col min="2267" max="2267" width="17.5703125" style="18" customWidth="1"/>
    <col min="2268" max="2268" width="11.5703125" style="18" customWidth="1"/>
    <col min="2269" max="2272" width="11.42578125" style="18"/>
    <col min="2273" max="2273" width="22.5703125" style="18" customWidth="1"/>
    <col min="2274" max="2274" width="14" style="18" customWidth="1"/>
    <col min="2275" max="2275" width="1.7109375" style="18" customWidth="1"/>
    <col min="2276" max="2520" width="11.42578125" style="18"/>
    <col min="2521" max="2521" width="4.42578125" style="18" customWidth="1"/>
    <col min="2522" max="2522" width="11.42578125" style="18"/>
    <col min="2523" max="2523" width="17.5703125" style="18" customWidth="1"/>
    <col min="2524" max="2524" width="11.5703125" style="18" customWidth="1"/>
    <col min="2525" max="2528" width="11.42578125" style="18"/>
    <col min="2529" max="2529" width="22.5703125" style="18" customWidth="1"/>
    <col min="2530" max="2530" width="14" style="18" customWidth="1"/>
    <col min="2531" max="2531" width="1.7109375" style="18" customWidth="1"/>
    <col min="2532" max="2776" width="11.42578125" style="18"/>
    <col min="2777" max="2777" width="4.42578125" style="18" customWidth="1"/>
    <col min="2778" max="2778" width="11.42578125" style="18"/>
    <col min="2779" max="2779" width="17.5703125" style="18" customWidth="1"/>
    <col min="2780" max="2780" width="11.5703125" style="18" customWidth="1"/>
    <col min="2781" max="2784" width="11.42578125" style="18"/>
    <col min="2785" max="2785" width="22.5703125" style="18" customWidth="1"/>
    <col min="2786" max="2786" width="14" style="18" customWidth="1"/>
    <col min="2787" max="2787" width="1.7109375" style="18" customWidth="1"/>
    <col min="2788" max="3032" width="11.42578125" style="18"/>
    <col min="3033" max="3033" width="4.42578125" style="18" customWidth="1"/>
    <col min="3034" max="3034" width="11.42578125" style="18"/>
    <col min="3035" max="3035" width="17.5703125" style="18" customWidth="1"/>
    <col min="3036" max="3036" width="11.5703125" style="18" customWidth="1"/>
    <col min="3037" max="3040" width="11.42578125" style="18"/>
    <col min="3041" max="3041" width="22.5703125" style="18" customWidth="1"/>
    <col min="3042" max="3042" width="14" style="18" customWidth="1"/>
    <col min="3043" max="3043" width="1.7109375" style="18" customWidth="1"/>
    <col min="3044" max="3288" width="11.42578125" style="18"/>
    <col min="3289" max="3289" width="4.42578125" style="18" customWidth="1"/>
    <col min="3290" max="3290" width="11.42578125" style="18"/>
    <col min="3291" max="3291" width="17.5703125" style="18" customWidth="1"/>
    <col min="3292" max="3292" width="11.5703125" style="18" customWidth="1"/>
    <col min="3293" max="3296" width="11.42578125" style="18"/>
    <col min="3297" max="3297" width="22.5703125" style="18" customWidth="1"/>
    <col min="3298" max="3298" width="14" style="18" customWidth="1"/>
    <col min="3299" max="3299" width="1.7109375" style="18" customWidth="1"/>
    <col min="3300" max="3544" width="11.42578125" style="18"/>
    <col min="3545" max="3545" width="4.42578125" style="18" customWidth="1"/>
    <col min="3546" max="3546" width="11.42578125" style="18"/>
    <col min="3547" max="3547" width="17.5703125" style="18" customWidth="1"/>
    <col min="3548" max="3548" width="11.5703125" style="18" customWidth="1"/>
    <col min="3549" max="3552" width="11.42578125" style="18"/>
    <col min="3553" max="3553" width="22.5703125" style="18" customWidth="1"/>
    <col min="3554" max="3554" width="14" style="18" customWidth="1"/>
    <col min="3555" max="3555" width="1.7109375" style="18" customWidth="1"/>
    <col min="3556" max="3800" width="11.42578125" style="18"/>
    <col min="3801" max="3801" width="4.42578125" style="18" customWidth="1"/>
    <col min="3802" max="3802" width="11.42578125" style="18"/>
    <col min="3803" max="3803" width="17.5703125" style="18" customWidth="1"/>
    <col min="3804" max="3804" width="11.5703125" style="18" customWidth="1"/>
    <col min="3805" max="3808" width="11.42578125" style="18"/>
    <col min="3809" max="3809" width="22.5703125" style="18" customWidth="1"/>
    <col min="3810" max="3810" width="14" style="18" customWidth="1"/>
    <col min="3811" max="3811" width="1.7109375" style="18" customWidth="1"/>
    <col min="3812" max="4056" width="11.42578125" style="18"/>
    <col min="4057" max="4057" width="4.42578125" style="18" customWidth="1"/>
    <col min="4058" max="4058" width="11.42578125" style="18"/>
    <col min="4059" max="4059" width="17.5703125" style="18" customWidth="1"/>
    <col min="4060" max="4060" width="11.5703125" style="18" customWidth="1"/>
    <col min="4061" max="4064" width="11.42578125" style="18"/>
    <col min="4065" max="4065" width="22.5703125" style="18" customWidth="1"/>
    <col min="4066" max="4066" width="14" style="18" customWidth="1"/>
    <col min="4067" max="4067" width="1.7109375" style="18" customWidth="1"/>
    <col min="4068" max="4312" width="11.42578125" style="18"/>
    <col min="4313" max="4313" width="4.42578125" style="18" customWidth="1"/>
    <col min="4314" max="4314" width="11.42578125" style="18"/>
    <col min="4315" max="4315" width="17.5703125" style="18" customWidth="1"/>
    <col min="4316" max="4316" width="11.5703125" style="18" customWidth="1"/>
    <col min="4317" max="4320" width="11.42578125" style="18"/>
    <col min="4321" max="4321" width="22.5703125" style="18" customWidth="1"/>
    <col min="4322" max="4322" width="14" style="18" customWidth="1"/>
    <col min="4323" max="4323" width="1.7109375" style="18" customWidth="1"/>
    <col min="4324" max="4568" width="11.42578125" style="18"/>
    <col min="4569" max="4569" width="4.42578125" style="18" customWidth="1"/>
    <col min="4570" max="4570" width="11.42578125" style="18"/>
    <col min="4571" max="4571" width="17.5703125" style="18" customWidth="1"/>
    <col min="4572" max="4572" width="11.5703125" style="18" customWidth="1"/>
    <col min="4573" max="4576" width="11.42578125" style="18"/>
    <col min="4577" max="4577" width="22.5703125" style="18" customWidth="1"/>
    <col min="4578" max="4578" width="14" style="18" customWidth="1"/>
    <col min="4579" max="4579" width="1.7109375" style="18" customWidth="1"/>
    <col min="4580" max="4824" width="11.42578125" style="18"/>
    <col min="4825" max="4825" width="4.42578125" style="18" customWidth="1"/>
    <col min="4826" max="4826" width="11.42578125" style="18"/>
    <col min="4827" max="4827" width="17.5703125" style="18" customWidth="1"/>
    <col min="4828" max="4828" width="11.5703125" style="18" customWidth="1"/>
    <col min="4829" max="4832" width="11.42578125" style="18"/>
    <col min="4833" max="4833" width="22.5703125" style="18" customWidth="1"/>
    <col min="4834" max="4834" width="14" style="18" customWidth="1"/>
    <col min="4835" max="4835" width="1.7109375" style="18" customWidth="1"/>
    <col min="4836" max="5080" width="11.42578125" style="18"/>
    <col min="5081" max="5081" width="4.42578125" style="18" customWidth="1"/>
    <col min="5082" max="5082" width="11.42578125" style="18"/>
    <col min="5083" max="5083" width="17.5703125" style="18" customWidth="1"/>
    <col min="5084" max="5084" width="11.5703125" style="18" customWidth="1"/>
    <col min="5085" max="5088" width="11.42578125" style="18"/>
    <col min="5089" max="5089" width="22.5703125" style="18" customWidth="1"/>
    <col min="5090" max="5090" width="14" style="18" customWidth="1"/>
    <col min="5091" max="5091" width="1.7109375" style="18" customWidth="1"/>
    <col min="5092" max="5336" width="11.42578125" style="18"/>
    <col min="5337" max="5337" width="4.42578125" style="18" customWidth="1"/>
    <col min="5338" max="5338" width="11.42578125" style="18"/>
    <col min="5339" max="5339" width="17.5703125" style="18" customWidth="1"/>
    <col min="5340" max="5340" width="11.5703125" style="18" customWidth="1"/>
    <col min="5341" max="5344" width="11.42578125" style="18"/>
    <col min="5345" max="5345" width="22.5703125" style="18" customWidth="1"/>
    <col min="5346" max="5346" width="14" style="18" customWidth="1"/>
    <col min="5347" max="5347" width="1.7109375" style="18" customWidth="1"/>
    <col min="5348" max="5592" width="11.42578125" style="18"/>
    <col min="5593" max="5593" width="4.42578125" style="18" customWidth="1"/>
    <col min="5594" max="5594" width="11.42578125" style="18"/>
    <col min="5595" max="5595" width="17.5703125" style="18" customWidth="1"/>
    <col min="5596" max="5596" width="11.5703125" style="18" customWidth="1"/>
    <col min="5597" max="5600" width="11.42578125" style="18"/>
    <col min="5601" max="5601" width="22.5703125" style="18" customWidth="1"/>
    <col min="5602" max="5602" width="14" style="18" customWidth="1"/>
    <col min="5603" max="5603" width="1.7109375" style="18" customWidth="1"/>
    <col min="5604" max="5848" width="11.42578125" style="18"/>
    <col min="5849" max="5849" width="4.42578125" style="18" customWidth="1"/>
    <col min="5850" max="5850" width="11.42578125" style="18"/>
    <col min="5851" max="5851" width="17.5703125" style="18" customWidth="1"/>
    <col min="5852" max="5852" width="11.5703125" style="18" customWidth="1"/>
    <col min="5853" max="5856" width="11.42578125" style="18"/>
    <col min="5857" max="5857" width="22.5703125" style="18" customWidth="1"/>
    <col min="5858" max="5858" width="14" style="18" customWidth="1"/>
    <col min="5859" max="5859" width="1.7109375" style="18" customWidth="1"/>
    <col min="5860" max="6104" width="11.42578125" style="18"/>
    <col min="6105" max="6105" width="4.42578125" style="18" customWidth="1"/>
    <col min="6106" max="6106" width="11.42578125" style="18"/>
    <col min="6107" max="6107" width="17.5703125" style="18" customWidth="1"/>
    <col min="6108" max="6108" width="11.5703125" style="18" customWidth="1"/>
    <col min="6109" max="6112" width="11.42578125" style="18"/>
    <col min="6113" max="6113" width="22.5703125" style="18" customWidth="1"/>
    <col min="6114" max="6114" width="14" style="18" customWidth="1"/>
    <col min="6115" max="6115" width="1.7109375" style="18" customWidth="1"/>
    <col min="6116" max="6360" width="11.42578125" style="18"/>
    <col min="6361" max="6361" width="4.42578125" style="18" customWidth="1"/>
    <col min="6362" max="6362" width="11.42578125" style="18"/>
    <col min="6363" max="6363" width="17.5703125" style="18" customWidth="1"/>
    <col min="6364" max="6364" width="11.5703125" style="18" customWidth="1"/>
    <col min="6365" max="6368" width="11.42578125" style="18"/>
    <col min="6369" max="6369" width="22.5703125" style="18" customWidth="1"/>
    <col min="6370" max="6370" width="14" style="18" customWidth="1"/>
    <col min="6371" max="6371" width="1.7109375" style="18" customWidth="1"/>
    <col min="6372" max="6616" width="11.42578125" style="18"/>
    <col min="6617" max="6617" width="4.42578125" style="18" customWidth="1"/>
    <col min="6618" max="6618" width="11.42578125" style="18"/>
    <col min="6619" max="6619" width="17.5703125" style="18" customWidth="1"/>
    <col min="6620" max="6620" width="11.5703125" style="18" customWidth="1"/>
    <col min="6621" max="6624" width="11.42578125" style="18"/>
    <col min="6625" max="6625" width="22.5703125" style="18" customWidth="1"/>
    <col min="6626" max="6626" width="14" style="18" customWidth="1"/>
    <col min="6627" max="6627" width="1.7109375" style="18" customWidth="1"/>
    <col min="6628" max="6872" width="11.42578125" style="18"/>
    <col min="6873" max="6873" width="4.42578125" style="18" customWidth="1"/>
    <col min="6874" max="6874" width="11.42578125" style="18"/>
    <col min="6875" max="6875" width="17.5703125" style="18" customWidth="1"/>
    <col min="6876" max="6876" width="11.5703125" style="18" customWidth="1"/>
    <col min="6877" max="6880" width="11.42578125" style="18"/>
    <col min="6881" max="6881" width="22.5703125" style="18" customWidth="1"/>
    <col min="6882" max="6882" width="14" style="18" customWidth="1"/>
    <col min="6883" max="6883" width="1.7109375" style="18" customWidth="1"/>
    <col min="6884" max="7128" width="11.42578125" style="18"/>
    <col min="7129" max="7129" width="4.42578125" style="18" customWidth="1"/>
    <col min="7130" max="7130" width="11.42578125" style="18"/>
    <col min="7131" max="7131" width="17.5703125" style="18" customWidth="1"/>
    <col min="7132" max="7132" width="11.5703125" style="18" customWidth="1"/>
    <col min="7133" max="7136" width="11.42578125" style="18"/>
    <col min="7137" max="7137" width="22.5703125" style="18" customWidth="1"/>
    <col min="7138" max="7138" width="14" style="18" customWidth="1"/>
    <col min="7139" max="7139" width="1.7109375" style="18" customWidth="1"/>
    <col min="7140" max="7384" width="11.42578125" style="18"/>
    <col min="7385" max="7385" width="4.42578125" style="18" customWidth="1"/>
    <col min="7386" max="7386" width="11.42578125" style="18"/>
    <col min="7387" max="7387" width="17.5703125" style="18" customWidth="1"/>
    <col min="7388" max="7388" width="11.5703125" style="18" customWidth="1"/>
    <col min="7389" max="7392" width="11.42578125" style="18"/>
    <col min="7393" max="7393" width="22.5703125" style="18" customWidth="1"/>
    <col min="7394" max="7394" width="14" style="18" customWidth="1"/>
    <col min="7395" max="7395" width="1.7109375" style="18" customWidth="1"/>
    <col min="7396" max="7640" width="11.42578125" style="18"/>
    <col min="7641" max="7641" width="4.42578125" style="18" customWidth="1"/>
    <col min="7642" max="7642" width="11.42578125" style="18"/>
    <col min="7643" max="7643" width="17.5703125" style="18" customWidth="1"/>
    <col min="7644" max="7644" width="11.5703125" style="18" customWidth="1"/>
    <col min="7645" max="7648" width="11.42578125" style="18"/>
    <col min="7649" max="7649" width="22.5703125" style="18" customWidth="1"/>
    <col min="7650" max="7650" width="14" style="18" customWidth="1"/>
    <col min="7651" max="7651" width="1.7109375" style="18" customWidth="1"/>
    <col min="7652" max="7896" width="11.42578125" style="18"/>
    <col min="7897" max="7897" width="4.42578125" style="18" customWidth="1"/>
    <col min="7898" max="7898" width="11.42578125" style="18"/>
    <col min="7899" max="7899" width="17.5703125" style="18" customWidth="1"/>
    <col min="7900" max="7900" width="11.5703125" style="18" customWidth="1"/>
    <col min="7901" max="7904" width="11.42578125" style="18"/>
    <col min="7905" max="7905" width="22.5703125" style="18" customWidth="1"/>
    <col min="7906" max="7906" width="14" style="18" customWidth="1"/>
    <col min="7907" max="7907" width="1.7109375" style="18" customWidth="1"/>
    <col min="7908" max="8152" width="11.42578125" style="18"/>
    <col min="8153" max="8153" width="4.42578125" style="18" customWidth="1"/>
    <col min="8154" max="8154" width="11.42578125" style="18"/>
    <col min="8155" max="8155" width="17.5703125" style="18" customWidth="1"/>
    <col min="8156" max="8156" width="11.5703125" style="18" customWidth="1"/>
    <col min="8157" max="8160" width="11.42578125" style="18"/>
    <col min="8161" max="8161" width="22.5703125" style="18" customWidth="1"/>
    <col min="8162" max="8162" width="14" style="18" customWidth="1"/>
    <col min="8163" max="8163" width="1.7109375" style="18" customWidth="1"/>
    <col min="8164" max="8408" width="11.42578125" style="18"/>
    <col min="8409" max="8409" width="4.42578125" style="18" customWidth="1"/>
    <col min="8410" max="8410" width="11.42578125" style="18"/>
    <col min="8411" max="8411" width="17.5703125" style="18" customWidth="1"/>
    <col min="8412" max="8412" width="11.5703125" style="18" customWidth="1"/>
    <col min="8413" max="8416" width="11.42578125" style="18"/>
    <col min="8417" max="8417" width="22.5703125" style="18" customWidth="1"/>
    <col min="8418" max="8418" width="14" style="18" customWidth="1"/>
    <col min="8419" max="8419" width="1.7109375" style="18" customWidth="1"/>
    <col min="8420" max="8664" width="11.42578125" style="18"/>
    <col min="8665" max="8665" width="4.42578125" style="18" customWidth="1"/>
    <col min="8666" max="8666" width="11.42578125" style="18"/>
    <col min="8667" max="8667" width="17.5703125" style="18" customWidth="1"/>
    <col min="8668" max="8668" width="11.5703125" style="18" customWidth="1"/>
    <col min="8669" max="8672" width="11.42578125" style="18"/>
    <col min="8673" max="8673" width="22.5703125" style="18" customWidth="1"/>
    <col min="8674" max="8674" width="14" style="18" customWidth="1"/>
    <col min="8675" max="8675" width="1.7109375" style="18" customWidth="1"/>
    <col min="8676" max="8920" width="11.42578125" style="18"/>
    <col min="8921" max="8921" width="4.42578125" style="18" customWidth="1"/>
    <col min="8922" max="8922" width="11.42578125" style="18"/>
    <col min="8923" max="8923" width="17.5703125" style="18" customWidth="1"/>
    <col min="8924" max="8924" width="11.5703125" style="18" customWidth="1"/>
    <col min="8925" max="8928" width="11.42578125" style="18"/>
    <col min="8929" max="8929" width="22.5703125" style="18" customWidth="1"/>
    <col min="8930" max="8930" width="14" style="18" customWidth="1"/>
    <col min="8931" max="8931" width="1.7109375" style="18" customWidth="1"/>
    <col min="8932" max="9176" width="11.42578125" style="18"/>
    <col min="9177" max="9177" width="4.42578125" style="18" customWidth="1"/>
    <col min="9178" max="9178" width="11.42578125" style="18"/>
    <col min="9179" max="9179" width="17.5703125" style="18" customWidth="1"/>
    <col min="9180" max="9180" width="11.5703125" style="18" customWidth="1"/>
    <col min="9181" max="9184" width="11.42578125" style="18"/>
    <col min="9185" max="9185" width="22.5703125" style="18" customWidth="1"/>
    <col min="9186" max="9186" width="14" style="18" customWidth="1"/>
    <col min="9187" max="9187" width="1.7109375" style="18" customWidth="1"/>
    <col min="9188" max="9432" width="11.42578125" style="18"/>
    <col min="9433" max="9433" width="4.42578125" style="18" customWidth="1"/>
    <col min="9434" max="9434" width="11.42578125" style="18"/>
    <col min="9435" max="9435" width="17.5703125" style="18" customWidth="1"/>
    <col min="9436" max="9436" width="11.5703125" style="18" customWidth="1"/>
    <col min="9437" max="9440" width="11.42578125" style="18"/>
    <col min="9441" max="9441" width="22.5703125" style="18" customWidth="1"/>
    <col min="9442" max="9442" width="14" style="18" customWidth="1"/>
    <col min="9443" max="9443" width="1.7109375" style="18" customWidth="1"/>
    <col min="9444" max="9688" width="11.42578125" style="18"/>
    <col min="9689" max="9689" width="4.42578125" style="18" customWidth="1"/>
    <col min="9690" max="9690" width="11.42578125" style="18"/>
    <col min="9691" max="9691" width="17.5703125" style="18" customWidth="1"/>
    <col min="9692" max="9692" width="11.5703125" style="18" customWidth="1"/>
    <col min="9693" max="9696" width="11.42578125" style="18"/>
    <col min="9697" max="9697" width="22.5703125" style="18" customWidth="1"/>
    <col min="9698" max="9698" width="14" style="18" customWidth="1"/>
    <col min="9699" max="9699" width="1.7109375" style="18" customWidth="1"/>
    <col min="9700" max="9944" width="11.42578125" style="18"/>
    <col min="9945" max="9945" width="4.42578125" style="18" customWidth="1"/>
    <col min="9946" max="9946" width="11.42578125" style="18"/>
    <col min="9947" max="9947" width="17.5703125" style="18" customWidth="1"/>
    <col min="9948" max="9948" width="11.5703125" style="18" customWidth="1"/>
    <col min="9949" max="9952" width="11.42578125" style="18"/>
    <col min="9953" max="9953" width="22.5703125" style="18" customWidth="1"/>
    <col min="9954" max="9954" width="14" style="18" customWidth="1"/>
    <col min="9955" max="9955" width="1.7109375" style="18" customWidth="1"/>
    <col min="9956" max="10200" width="11.42578125" style="18"/>
    <col min="10201" max="10201" width="4.42578125" style="18" customWidth="1"/>
    <col min="10202" max="10202" width="11.42578125" style="18"/>
    <col min="10203" max="10203" width="17.5703125" style="18" customWidth="1"/>
    <col min="10204" max="10204" width="11.5703125" style="18" customWidth="1"/>
    <col min="10205" max="10208" width="11.42578125" style="18"/>
    <col min="10209" max="10209" width="22.5703125" style="18" customWidth="1"/>
    <col min="10210" max="10210" width="14" style="18" customWidth="1"/>
    <col min="10211" max="10211" width="1.7109375" style="18" customWidth="1"/>
    <col min="10212" max="10456" width="11.42578125" style="18"/>
    <col min="10457" max="10457" width="4.42578125" style="18" customWidth="1"/>
    <col min="10458" max="10458" width="11.42578125" style="18"/>
    <col min="10459" max="10459" width="17.5703125" style="18" customWidth="1"/>
    <col min="10460" max="10460" width="11.5703125" style="18" customWidth="1"/>
    <col min="10461" max="10464" width="11.42578125" style="18"/>
    <col min="10465" max="10465" width="22.5703125" style="18" customWidth="1"/>
    <col min="10466" max="10466" width="14" style="18" customWidth="1"/>
    <col min="10467" max="10467" width="1.7109375" style="18" customWidth="1"/>
    <col min="10468" max="10712" width="11.42578125" style="18"/>
    <col min="10713" max="10713" width="4.42578125" style="18" customWidth="1"/>
    <col min="10714" max="10714" width="11.42578125" style="18"/>
    <col min="10715" max="10715" width="17.5703125" style="18" customWidth="1"/>
    <col min="10716" max="10716" width="11.5703125" style="18" customWidth="1"/>
    <col min="10717" max="10720" width="11.42578125" style="18"/>
    <col min="10721" max="10721" width="22.5703125" style="18" customWidth="1"/>
    <col min="10722" max="10722" width="14" style="18" customWidth="1"/>
    <col min="10723" max="10723" width="1.7109375" style="18" customWidth="1"/>
    <col min="10724" max="10968" width="11.42578125" style="18"/>
    <col min="10969" max="10969" width="4.42578125" style="18" customWidth="1"/>
    <col min="10970" max="10970" width="11.42578125" style="18"/>
    <col min="10971" max="10971" width="17.5703125" style="18" customWidth="1"/>
    <col min="10972" max="10972" width="11.5703125" style="18" customWidth="1"/>
    <col min="10973" max="10976" width="11.42578125" style="18"/>
    <col min="10977" max="10977" width="22.5703125" style="18" customWidth="1"/>
    <col min="10978" max="10978" width="14" style="18" customWidth="1"/>
    <col min="10979" max="10979" width="1.7109375" style="18" customWidth="1"/>
    <col min="10980" max="11224" width="11.42578125" style="18"/>
    <col min="11225" max="11225" width="4.42578125" style="18" customWidth="1"/>
    <col min="11226" max="11226" width="11.42578125" style="18"/>
    <col min="11227" max="11227" width="17.5703125" style="18" customWidth="1"/>
    <col min="11228" max="11228" width="11.5703125" style="18" customWidth="1"/>
    <col min="11229" max="11232" width="11.42578125" style="18"/>
    <col min="11233" max="11233" width="22.5703125" style="18" customWidth="1"/>
    <col min="11234" max="11234" width="14" style="18" customWidth="1"/>
    <col min="11235" max="11235" width="1.7109375" style="18" customWidth="1"/>
    <col min="11236" max="11480" width="11.42578125" style="18"/>
    <col min="11481" max="11481" width="4.42578125" style="18" customWidth="1"/>
    <col min="11482" max="11482" width="11.42578125" style="18"/>
    <col min="11483" max="11483" width="17.5703125" style="18" customWidth="1"/>
    <col min="11484" max="11484" width="11.5703125" style="18" customWidth="1"/>
    <col min="11485" max="11488" width="11.42578125" style="18"/>
    <col min="11489" max="11489" width="22.5703125" style="18" customWidth="1"/>
    <col min="11490" max="11490" width="14" style="18" customWidth="1"/>
    <col min="11491" max="11491" width="1.7109375" style="18" customWidth="1"/>
    <col min="11492" max="11736" width="11.42578125" style="18"/>
    <col min="11737" max="11737" width="4.42578125" style="18" customWidth="1"/>
    <col min="11738" max="11738" width="11.42578125" style="18"/>
    <col min="11739" max="11739" width="17.5703125" style="18" customWidth="1"/>
    <col min="11740" max="11740" width="11.5703125" style="18" customWidth="1"/>
    <col min="11741" max="11744" width="11.42578125" style="18"/>
    <col min="11745" max="11745" width="22.5703125" style="18" customWidth="1"/>
    <col min="11746" max="11746" width="14" style="18" customWidth="1"/>
    <col min="11747" max="11747" width="1.7109375" style="18" customWidth="1"/>
    <col min="11748" max="11992" width="11.42578125" style="18"/>
    <col min="11993" max="11993" width="4.42578125" style="18" customWidth="1"/>
    <col min="11994" max="11994" width="11.42578125" style="18"/>
    <col min="11995" max="11995" width="17.5703125" style="18" customWidth="1"/>
    <col min="11996" max="11996" width="11.5703125" style="18" customWidth="1"/>
    <col min="11997" max="12000" width="11.42578125" style="18"/>
    <col min="12001" max="12001" width="22.5703125" style="18" customWidth="1"/>
    <col min="12002" max="12002" width="14" style="18" customWidth="1"/>
    <col min="12003" max="12003" width="1.7109375" style="18" customWidth="1"/>
    <col min="12004" max="12248" width="11.42578125" style="18"/>
    <col min="12249" max="12249" width="4.42578125" style="18" customWidth="1"/>
    <col min="12250" max="12250" width="11.42578125" style="18"/>
    <col min="12251" max="12251" width="17.5703125" style="18" customWidth="1"/>
    <col min="12252" max="12252" width="11.5703125" style="18" customWidth="1"/>
    <col min="12253" max="12256" width="11.42578125" style="18"/>
    <col min="12257" max="12257" width="22.5703125" style="18" customWidth="1"/>
    <col min="12258" max="12258" width="14" style="18" customWidth="1"/>
    <col min="12259" max="12259" width="1.7109375" style="18" customWidth="1"/>
    <col min="12260" max="12504" width="11.42578125" style="18"/>
    <col min="12505" max="12505" width="4.42578125" style="18" customWidth="1"/>
    <col min="12506" max="12506" width="11.42578125" style="18"/>
    <col min="12507" max="12507" width="17.5703125" style="18" customWidth="1"/>
    <col min="12508" max="12508" width="11.5703125" style="18" customWidth="1"/>
    <col min="12509" max="12512" width="11.42578125" style="18"/>
    <col min="12513" max="12513" width="22.5703125" style="18" customWidth="1"/>
    <col min="12514" max="12514" width="14" style="18" customWidth="1"/>
    <col min="12515" max="12515" width="1.7109375" style="18" customWidth="1"/>
    <col min="12516" max="12760" width="11.42578125" style="18"/>
    <col min="12761" max="12761" width="4.42578125" style="18" customWidth="1"/>
    <col min="12762" max="12762" width="11.42578125" style="18"/>
    <col min="12763" max="12763" width="17.5703125" style="18" customWidth="1"/>
    <col min="12764" max="12764" width="11.5703125" style="18" customWidth="1"/>
    <col min="12765" max="12768" width="11.42578125" style="18"/>
    <col min="12769" max="12769" width="22.5703125" style="18" customWidth="1"/>
    <col min="12770" max="12770" width="14" style="18" customWidth="1"/>
    <col min="12771" max="12771" width="1.7109375" style="18" customWidth="1"/>
    <col min="12772" max="13016" width="11.42578125" style="18"/>
    <col min="13017" max="13017" width="4.42578125" style="18" customWidth="1"/>
    <col min="13018" max="13018" width="11.42578125" style="18"/>
    <col min="13019" max="13019" width="17.5703125" style="18" customWidth="1"/>
    <col min="13020" max="13020" width="11.5703125" style="18" customWidth="1"/>
    <col min="13021" max="13024" width="11.42578125" style="18"/>
    <col min="13025" max="13025" width="22.5703125" style="18" customWidth="1"/>
    <col min="13026" max="13026" width="14" style="18" customWidth="1"/>
    <col min="13027" max="13027" width="1.7109375" style="18" customWidth="1"/>
    <col min="13028" max="13272" width="11.42578125" style="18"/>
    <col min="13273" max="13273" width="4.42578125" style="18" customWidth="1"/>
    <col min="13274" max="13274" width="11.42578125" style="18"/>
    <col min="13275" max="13275" width="17.5703125" style="18" customWidth="1"/>
    <col min="13276" max="13276" width="11.5703125" style="18" customWidth="1"/>
    <col min="13277" max="13280" width="11.42578125" style="18"/>
    <col min="13281" max="13281" width="22.5703125" style="18" customWidth="1"/>
    <col min="13282" max="13282" width="14" style="18" customWidth="1"/>
    <col min="13283" max="13283" width="1.7109375" style="18" customWidth="1"/>
    <col min="13284" max="13528" width="11.42578125" style="18"/>
    <col min="13529" max="13529" width="4.42578125" style="18" customWidth="1"/>
    <col min="13530" max="13530" width="11.42578125" style="18"/>
    <col min="13531" max="13531" width="17.5703125" style="18" customWidth="1"/>
    <col min="13532" max="13532" width="11.5703125" style="18" customWidth="1"/>
    <col min="13533" max="13536" width="11.42578125" style="18"/>
    <col min="13537" max="13537" width="22.5703125" style="18" customWidth="1"/>
    <col min="13538" max="13538" width="14" style="18" customWidth="1"/>
    <col min="13539" max="13539" width="1.7109375" style="18" customWidth="1"/>
    <col min="13540" max="13784" width="11.42578125" style="18"/>
    <col min="13785" max="13785" width="4.42578125" style="18" customWidth="1"/>
    <col min="13786" max="13786" width="11.42578125" style="18"/>
    <col min="13787" max="13787" width="17.5703125" style="18" customWidth="1"/>
    <col min="13788" max="13788" width="11.5703125" style="18" customWidth="1"/>
    <col min="13789" max="13792" width="11.42578125" style="18"/>
    <col min="13793" max="13793" width="22.5703125" style="18" customWidth="1"/>
    <col min="13794" max="13794" width="14" style="18" customWidth="1"/>
    <col min="13795" max="13795" width="1.7109375" style="18" customWidth="1"/>
    <col min="13796" max="14040" width="11.42578125" style="18"/>
    <col min="14041" max="14041" width="4.42578125" style="18" customWidth="1"/>
    <col min="14042" max="14042" width="11.42578125" style="18"/>
    <col min="14043" max="14043" width="17.5703125" style="18" customWidth="1"/>
    <col min="14044" max="14044" width="11.5703125" style="18" customWidth="1"/>
    <col min="14045" max="14048" width="11.42578125" style="18"/>
    <col min="14049" max="14049" width="22.5703125" style="18" customWidth="1"/>
    <col min="14050" max="14050" width="14" style="18" customWidth="1"/>
    <col min="14051" max="14051" width="1.7109375" style="18" customWidth="1"/>
    <col min="14052" max="14296" width="11.42578125" style="18"/>
    <col min="14297" max="14297" width="4.42578125" style="18" customWidth="1"/>
    <col min="14298" max="14298" width="11.42578125" style="18"/>
    <col min="14299" max="14299" width="17.5703125" style="18" customWidth="1"/>
    <col min="14300" max="14300" width="11.5703125" style="18" customWidth="1"/>
    <col min="14301" max="14304" width="11.42578125" style="18"/>
    <col min="14305" max="14305" width="22.5703125" style="18" customWidth="1"/>
    <col min="14306" max="14306" width="14" style="18" customWidth="1"/>
    <col min="14307" max="14307" width="1.7109375" style="18" customWidth="1"/>
    <col min="14308" max="14552" width="11.42578125" style="18"/>
    <col min="14553" max="14553" width="4.42578125" style="18" customWidth="1"/>
    <col min="14554" max="14554" width="11.42578125" style="18"/>
    <col min="14555" max="14555" width="17.5703125" style="18" customWidth="1"/>
    <col min="14556" max="14556" width="11.5703125" style="18" customWidth="1"/>
    <col min="14557" max="14560" width="11.42578125" style="18"/>
    <col min="14561" max="14561" width="22.5703125" style="18" customWidth="1"/>
    <col min="14562" max="14562" width="14" style="18" customWidth="1"/>
    <col min="14563" max="14563" width="1.7109375" style="18" customWidth="1"/>
    <col min="14564" max="14808" width="11.42578125" style="18"/>
    <col min="14809" max="14809" width="4.42578125" style="18" customWidth="1"/>
    <col min="14810" max="14810" width="11.42578125" style="18"/>
    <col min="14811" max="14811" width="17.5703125" style="18" customWidth="1"/>
    <col min="14812" max="14812" width="11.5703125" style="18" customWidth="1"/>
    <col min="14813" max="14816" width="11.42578125" style="18"/>
    <col min="14817" max="14817" width="22.5703125" style="18" customWidth="1"/>
    <col min="14818" max="14818" width="14" style="18" customWidth="1"/>
    <col min="14819" max="14819" width="1.7109375" style="18" customWidth="1"/>
    <col min="14820" max="15064" width="11.42578125" style="18"/>
    <col min="15065" max="15065" width="4.42578125" style="18" customWidth="1"/>
    <col min="15066" max="15066" width="11.42578125" style="18"/>
    <col min="15067" max="15067" width="17.5703125" style="18" customWidth="1"/>
    <col min="15068" max="15068" width="11.5703125" style="18" customWidth="1"/>
    <col min="15069" max="15072" width="11.42578125" style="18"/>
    <col min="15073" max="15073" width="22.5703125" style="18" customWidth="1"/>
    <col min="15074" max="15074" width="14" style="18" customWidth="1"/>
    <col min="15075" max="15075" width="1.7109375" style="18" customWidth="1"/>
    <col min="15076" max="15320" width="11.42578125" style="18"/>
    <col min="15321" max="15321" width="4.42578125" style="18" customWidth="1"/>
    <col min="15322" max="15322" width="11.42578125" style="18"/>
    <col min="15323" max="15323" width="17.5703125" style="18" customWidth="1"/>
    <col min="15324" max="15324" width="11.5703125" style="18" customWidth="1"/>
    <col min="15325" max="15328" width="11.42578125" style="18"/>
    <col min="15329" max="15329" width="22.5703125" style="18" customWidth="1"/>
    <col min="15330" max="15330" width="14" style="18" customWidth="1"/>
    <col min="15331" max="15331" width="1.7109375" style="18" customWidth="1"/>
    <col min="15332" max="15576" width="11.42578125" style="18"/>
    <col min="15577" max="15577" width="4.42578125" style="18" customWidth="1"/>
    <col min="15578" max="15578" width="11.42578125" style="18"/>
    <col min="15579" max="15579" width="17.5703125" style="18" customWidth="1"/>
    <col min="15580" max="15580" width="11.5703125" style="18" customWidth="1"/>
    <col min="15581" max="15584" width="11.42578125" style="18"/>
    <col min="15585" max="15585" width="22.5703125" style="18" customWidth="1"/>
    <col min="15586" max="15586" width="14" style="18" customWidth="1"/>
    <col min="15587" max="15587" width="1.7109375" style="18" customWidth="1"/>
    <col min="15588" max="15832" width="11.42578125" style="18"/>
    <col min="15833" max="15833" width="4.42578125" style="18" customWidth="1"/>
    <col min="15834" max="15834" width="11.42578125" style="18"/>
    <col min="15835" max="15835" width="17.5703125" style="18" customWidth="1"/>
    <col min="15836" max="15836" width="11.5703125" style="18" customWidth="1"/>
    <col min="15837" max="15840" width="11.42578125" style="18"/>
    <col min="15841" max="15841" width="22.5703125" style="18" customWidth="1"/>
    <col min="15842" max="15842" width="14" style="18" customWidth="1"/>
    <col min="15843" max="15843" width="1.7109375" style="18" customWidth="1"/>
    <col min="15844" max="16088" width="11.42578125" style="18"/>
    <col min="16089" max="16089" width="4.42578125" style="18" customWidth="1"/>
    <col min="16090" max="16090" width="11.42578125" style="18"/>
    <col min="16091" max="16091" width="17.5703125" style="18" customWidth="1"/>
    <col min="16092" max="16092" width="11.5703125" style="18" customWidth="1"/>
    <col min="16093" max="16096" width="11.42578125" style="18"/>
    <col min="16097" max="16097" width="22.5703125" style="18" customWidth="1"/>
    <col min="16098" max="16098" width="21.5703125" style="18" bestFit="1" customWidth="1"/>
    <col min="16099" max="16099" width="1.7109375" style="18" customWidth="1"/>
    <col min="16100" max="16384" width="11.42578125" style="18"/>
  </cols>
  <sheetData>
    <row r="1" spans="2:10" ht="18" customHeight="1" thickBot="1" x14ac:dyDescent="0.25"/>
    <row r="2" spans="2:10" ht="35.25" customHeight="1" thickBot="1" x14ac:dyDescent="0.25">
      <c r="B2" s="63"/>
      <c r="C2" s="64"/>
      <c r="D2" s="65" t="s">
        <v>84</v>
      </c>
      <c r="E2" s="66"/>
      <c r="F2" s="66"/>
      <c r="G2" s="66"/>
      <c r="H2" s="66"/>
      <c r="I2" s="67"/>
      <c r="J2" s="68" t="s">
        <v>85</v>
      </c>
    </row>
    <row r="3" spans="2:10" ht="41.25" customHeight="1" thickBot="1" x14ac:dyDescent="0.25">
      <c r="B3" s="69"/>
      <c r="C3" s="70"/>
      <c r="D3" s="71" t="s">
        <v>86</v>
      </c>
      <c r="E3" s="72"/>
      <c r="F3" s="72"/>
      <c r="G3" s="72"/>
      <c r="H3" s="72"/>
      <c r="I3" s="73"/>
      <c r="J3" s="74" t="s">
        <v>87</v>
      </c>
    </row>
    <row r="4" spans="2:10" x14ac:dyDescent="0.2">
      <c r="B4" s="37"/>
      <c r="J4" s="38"/>
    </row>
    <row r="5" spans="2:10" x14ac:dyDescent="0.2">
      <c r="B5" s="37"/>
      <c r="J5" s="38"/>
    </row>
    <row r="6" spans="2:10" x14ac:dyDescent="0.2">
      <c r="B6" s="37"/>
      <c r="C6" s="39" t="s">
        <v>97</v>
      </c>
      <c r="D6" s="41"/>
      <c r="E6" s="40"/>
      <c r="J6" s="38"/>
    </row>
    <row r="7" spans="2:10" x14ac:dyDescent="0.2">
      <c r="B7" s="37"/>
      <c r="J7" s="38"/>
    </row>
    <row r="8" spans="2:10" x14ac:dyDescent="0.2">
      <c r="B8" s="37"/>
      <c r="C8" s="39" t="s">
        <v>64</v>
      </c>
      <c r="J8" s="38"/>
    </row>
    <row r="9" spans="2:10" x14ac:dyDescent="0.2">
      <c r="B9" s="37"/>
      <c r="C9" s="39" t="s">
        <v>65</v>
      </c>
      <c r="J9" s="38"/>
    </row>
    <row r="10" spans="2:10" x14ac:dyDescent="0.2">
      <c r="B10" s="37"/>
      <c r="J10" s="38"/>
    </row>
    <row r="11" spans="2:10" x14ac:dyDescent="0.2">
      <c r="B11" s="37"/>
      <c r="C11" s="18" t="s">
        <v>88</v>
      </c>
      <c r="J11" s="38"/>
    </row>
    <row r="12" spans="2:10" x14ac:dyDescent="0.2">
      <c r="B12" s="37"/>
      <c r="C12" s="42"/>
      <c r="J12" s="38"/>
    </row>
    <row r="13" spans="2:10" x14ac:dyDescent="0.2">
      <c r="B13" s="37"/>
      <c r="C13" s="75" t="s">
        <v>100</v>
      </c>
      <c r="D13" s="40"/>
      <c r="H13" s="43" t="s">
        <v>66</v>
      </c>
      <c r="I13" s="43" t="s">
        <v>67</v>
      </c>
      <c r="J13" s="38"/>
    </row>
    <row r="14" spans="2:10" x14ac:dyDescent="0.2">
      <c r="B14" s="37"/>
      <c r="C14" s="39" t="s">
        <v>68</v>
      </c>
      <c r="D14" s="39"/>
      <c r="E14" s="39"/>
      <c r="F14" s="39"/>
      <c r="H14" s="76">
        <v>1</v>
      </c>
      <c r="I14" s="77">
        <v>1087125</v>
      </c>
      <c r="J14" s="38"/>
    </row>
    <row r="15" spans="2:10" x14ac:dyDescent="0.2">
      <c r="B15" s="37"/>
      <c r="C15" s="18" t="s">
        <v>69</v>
      </c>
      <c r="H15" s="78">
        <v>0</v>
      </c>
      <c r="I15" s="79">
        <v>0</v>
      </c>
      <c r="J15" s="38"/>
    </row>
    <row r="16" spans="2:10" x14ac:dyDescent="0.2">
      <c r="B16" s="37"/>
      <c r="C16" s="18" t="s">
        <v>70</v>
      </c>
      <c r="H16" s="78"/>
      <c r="I16" s="79">
        <v>0</v>
      </c>
      <c r="J16" s="38"/>
    </row>
    <row r="17" spans="2:10" x14ac:dyDescent="0.2">
      <c r="B17" s="37"/>
      <c r="C17" s="18" t="s">
        <v>71</v>
      </c>
      <c r="H17" s="78">
        <v>0</v>
      </c>
      <c r="I17" s="79">
        <v>0</v>
      </c>
      <c r="J17" s="38"/>
    </row>
    <row r="18" spans="2:10" x14ac:dyDescent="0.2">
      <c r="B18" s="37"/>
      <c r="C18" s="18" t="s">
        <v>89</v>
      </c>
      <c r="H18" s="78">
        <v>0</v>
      </c>
      <c r="I18" s="79">
        <v>0</v>
      </c>
      <c r="J18" s="38"/>
    </row>
    <row r="19" spans="2:10" x14ac:dyDescent="0.2">
      <c r="B19" s="37"/>
      <c r="C19" s="18" t="s">
        <v>58</v>
      </c>
      <c r="H19" s="80">
        <v>1</v>
      </c>
      <c r="I19" s="81">
        <v>1087125</v>
      </c>
      <c r="J19" s="38"/>
    </row>
    <row r="20" spans="2:10" x14ac:dyDescent="0.2">
      <c r="B20" s="37"/>
      <c r="C20" s="39" t="s">
        <v>90</v>
      </c>
      <c r="D20" s="39"/>
      <c r="E20" s="39"/>
      <c r="F20" s="39"/>
      <c r="H20" s="78">
        <f>SUM(H15:H19)</f>
        <v>1</v>
      </c>
      <c r="I20" s="77">
        <f>(I15+I16+I17+I18+I19)</f>
        <v>1087125</v>
      </c>
      <c r="J20" s="38"/>
    </row>
    <row r="21" spans="2:10" ht="13.5" thickBot="1" x14ac:dyDescent="0.25">
      <c r="B21" s="37"/>
      <c r="C21" s="39"/>
      <c r="D21" s="39"/>
      <c r="H21" s="82"/>
      <c r="I21" s="83"/>
      <c r="J21" s="38"/>
    </row>
    <row r="22" spans="2:10" ht="13.5" thickTop="1" x14ac:dyDescent="0.2">
      <c r="B22" s="37"/>
      <c r="C22" s="39"/>
      <c r="D22" s="39"/>
      <c r="H22" s="56"/>
      <c r="I22" s="47"/>
      <c r="J22" s="38"/>
    </row>
    <row r="23" spans="2:10" x14ac:dyDescent="0.2">
      <c r="B23" s="37"/>
      <c r="G23" s="56"/>
      <c r="H23" s="56"/>
      <c r="I23" s="56"/>
      <c r="J23" s="38"/>
    </row>
    <row r="24" spans="2:10" ht="13.5" thickBot="1" x14ac:dyDescent="0.25">
      <c r="B24" s="37"/>
      <c r="C24" s="58"/>
      <c r="D24" s="58"/>
      <c r="G24" s="58"/>
      <c r="H24" s="58"/>
      <c r="I24" s="56"/>
      <c r="J24" s="38"/>
    </row>
    <row r="25" spans="2:10" x14ac:dyDescent="0.2">
      <c r="B25" s="37"/>
      <c r="C25" s="56" t="s">
        <v>91</v>
      </c>
      <c r="D25" s="56"/>
      <c r="G25" s="56" t="s">
        <v>92</v>
      </c>
      <c r="H25" s="56"/>
      <c r="I25" s="56"/>
      <c r="J25" s="38"/>
    </row>
    <row r="26" spans="2:10" ht="18.75" customHeight="1" thickBot="1" x14ac:dyDescent="0.25">
      <c r="B26" s="60"/>
      <c r="C26" s="61"/>
      <c r="D26" s="61"/>
      <c r="E26" s="61"/>
      <c r="F26" s="61"/>
      <c r="G26" s="58"/>
      <c r="H26" s="58"/>
      <c r="I26" s="58"/>
      <c r="J26" s="62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2023-10-27T20:50:06Z</dcterms:modified>
</cp:coreProperties>
</file>