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200274 HOSP SAN RAFAEL DE PAST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J1" i="2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U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ANTICIPO SERV SALUD JUAN SEBASTIAN LATORRE</t>
        </r>
      </text>
    </comment>
  </commentList>
</comments>
</file>

<file path=xl/sharedStrings.xml><?xml version="1.0" encoding="utf-8"?>
<sst xmlns="http://schemas.openxmlformats.org/spreadsheetml/2006/main" count="98" uniqueCount="73">
  <si>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</si>
  <si>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</si>
  <si>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</si>
  <si>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</si>
  <si>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</si>
  <si>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</si>
  <si>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</si>
  <si>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</si>
  <si>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</si>
  <si>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</si>
  <si>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</si>
  <si>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</si>
  <si>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</si>
  <si>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</si>
  <si>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</si>
  <si>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Rad inicial 20/12/2022</t>
  </si>
  <si>
    <t>Llave</t>
  </si>
  <si>
    <t>891200274_350622</t>
  </si>
  <si>
    <t>Fecha de radicacion EPS</t>
  </si>
  <si>
    <t>Valor Casusado</t>
  </si>
  <si>
    <t>Valor Radicado</t>
  </si>
  <si>
    <t>Valor Pagar</t>
  </si>
  <si>
    <t>Valor Total Bruto</t>
  </si>
  <si>
    <t>Estado de Factura EPS Octubre 02</t>
  </si>
  <si>
    <t>Fecha de corte</t>
  </si>
  <si>
    <t>22.09.2023</t>
  </si>
  <si>
    <t>Valor compensacion SAP</t>
  </si>
  <si>
    <t>Doc. Compensacion</t>
  </si>
  <si>
    <t>Fecha compensacion</t>
  </si>
  <si>
    <t>Valor Transferencia</t>
  </si>
  <si>
    <t>FACTURA CANCELADA</t>
  </si>
  <si>
    <t>FOR-CSA-018</t>
  </si>
  <si>
    <t>HOJA 1 DE 2</t>
  </si>
  <si>
    <t>RESUMEN DE CARTERA REVISADA POR LA EPS</t>
  </si>
  <si>
    <t>VERSION 1</t>
  </si>
  <si>
    <t>SANTIAGO DE CALI , OCTUBRE 02 DE 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</si>
  <si>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</si>
  <si>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</si>
  <si>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</si>
  <si>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</si>
  <si>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</si>
  <si>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</si>
  <si>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</si>
  <si>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</si>
  <si>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</si>
  <si>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</si>
  <si>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</si>
  <si>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</si>
  <si>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</si>
  <si>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</si>
  <si>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</si>
  <si>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</si>
  <si>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</si>
  <si>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</si>
  <si>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</si>
  <si>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HOSPITAL SAN RAFAEL DE PASTO</t>
  </si>
  <si>
    <t>NIT: 891200274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</si>
  <si>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</si>
  <si>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</si>
  <si>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</si>
  <si>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</si>
  <si>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</si>
  <si>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</si>
  <si>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</si>
  <si>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</si>
  <si>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</si>
  <si>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</si>
  <si>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</si>
  <si>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</si>
  <si>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SEÑORES: HOSPITAL SAN RAFAEL DE PASTO</t>
  </si>
  <si>
    <t>Liseth Eliana Saldaña Aguirre </t>
  </si>
  <si>
    <t>Profesional de Cartera  </t>
  </si>
  <si>
    <t>A continuacion me permito remitir nuestra respuesta al estado de cartera presentado en la fecha: 02/10/2023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</si>
</sst>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_-;\-* #,##0_-;_-* &quot;-&quot;??_-;_-@_-"/>
    <numFmt numFmtId="174" formatCode="&quot;$&quot;\ #,##0;[Red]&quot;$&quot;\ #,##0"/>
    <numFmt numFmtId="175" formatCode="&quot;$&quot;\ #,##0"/>
    <numFmt numFmtId="177" formatCode="[$-240A]d&quot; de &quot;mmmm&quot; de &quot;yyyy;@"/>
    <numFmt numFmtId="178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9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5" fillId="0" borderId="0" xfId="0" applyFont="1"/>
    <xf numFmtId="165" fontId="5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1" applyNumberFormat="1" applyFont="1" applyBorder="1"/>
    <xf numFmtId="165" fontId="6" fillId="5" borderId="1" xfId="1" applyNumberFormat="1" applyFont="1" applyFill="1" applyBorder="1" applyAlignment="1">
      <alignment horizontal="center" vertical="center" wrapText="1"/>
    </xf>
    <xf numFmtId="14" fontId="5" fillId="0" borderId="1" xfId="1" applyNumberFormat="1" applyFont="1" applyBorder="1"/>
    <xf numFmtId="165" fontId="6" fillId="6" borderId="1" xfId="1" applyNumberFormat="1" applyFont="1" applyFill="1" applyBorder="1" applyAlignment="1">
      <alignment horizontal="center" vertical="center" wrapText="1"/>
    </xf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0" fillId="0" borderId="7" xfId="2" applyFont="1" applyBorder="1"/>
    <xf numFmtId="0" fontId="10" fillId="0" borderId="8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74" fontId="10" fillId="0" borderId="0" xfId="2" applyNumberFormat="1" applyFont="1" applyAlignment="1">
      <alignment horizontal="right"/>
    </xf>
    <xf numFmtId="175" fontId="10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74" fontId="10" fillId="0" borderId="10" xfId="2" applyNumberFormat="1" applyFont="1" applyBorder="1" applyAlignment="1">
      <alignment horizontal="right"/>
    </xf>
    <xf numFmtId="174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4" xfId="2" applyNumberFormat="1" applyFont="1" applyBorder="1" applyAlignment="1">
      <alignment horizontal="center"/>
    </xf>
    <xf numFmtId="174" fontId="11" fillId="0" borderId="14" xfId="2" applyNumberFormat="1" applyFont="1" applyBorder="1" applyAlignment="1">
      <alignment horizontal="right"/>
    </xf>
    <xf numFmtId="174" fontId="10" fillId="0" borderId="0" xfId="2" applyNumberFormat="1" applyFont="1"/>
    <xf numFmtId="174" fontId="11" fillId="0" borderId="10" xfId="2" applyNumberFormat="1" applyFont="1" applyBorder="1"/>
    <xf numFmtId="174" fontId="10" fillId="0" borderId="10" xfId="2" applyNumberFormat="1" applyFont="1" applyBorder="1"/>
    <xf numFmtId="174" fontId="11" fillId="0" borderId="0" xfId="2" applyNumberFormat="1" applyFont="1"/>
    <xf numFmtId="0" fontId="10" fillId="0" borderId="9" xfId="2" applyFont="1" applyBorder="1"/>
    <xf numFmtId="0" fontId="10" fillId="0" borderId="10" xfId="2" applyFont="1" applyBorder="1"/>
    <xf numFmtId="0" fontId="10" fillId="0" borderId="11" xfId="2" applyFont="1" applyBorder="1"/>
    <xf numFmtId="165" fontId="6" fillId="4" borderId="1" xfId="1" applyNumberFormat="1" applyFont="1" applyFill="1" applyBorder="1" applyAlignment="1">
      <alignment horizontal="center" vertical="center" wrapText="1"/>
    </xf>
    <xf numFmtId="175" fontId="11" fillId="0" borderId="0" xfId="2" applyNumberFormat="1" applyFont="1" applyAlignment="1">
      <alignment horizontal="right"/>
    </xf>
    <xf numFmtId="0" fontId="11" fillId="0" borderId="7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177" fontId="10" fillId="0" borderId="0" xfId="2" applyNumberFormat="1" applyFont="1"/>
    <xf numFmtId="0" fontId="10" fillId="2" borderId="0" xfId="2" applyFont="1" applyFill="1"/>
    <xf numFmtId="0" fontId="11" fillId="0" borderId="0" xfId="1" applyNumberFormat="1" applyFont="1" applyAlignment="1">
      <alignment horizontal="center"/>
    </xf>
    <xf numFmtId="178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8" fontId="10" fillId="0" borderId="0" xfId="1" applyNumberFormat="1" applyFont="1" applyAlignment="1">
      <alignment horizontal="right"/>
    </xf>
    <xf numFmtId="0" fontId="10" fillId="0" borderId="2" xfId="1" applyNumberFormat="1" applyFont="1" applyBorder="1" applyAlignment="1">
      <alignment horizontal="center"/>
    </xf>
    <xf numFmtId="178" fontId="10" fillId="0" borderId="2" xfId="1" applyNumberFormat="1" applyFont="1" applyBorder="1" applyAlignment="1">
      <alignment horizontal="right"/>
    </xf>
    <xf numFmtId="165" fontId="10" fillId="0" borderId="14" xfId="1" applyNumberFormat="1" applyFont="1" applyBorder="1" applyAlignment="1">
      <alignment horizontal="center"/>
    </xf>
    <xf numFmtId="178" fontId="10" fillId="0" borderId="14" xfId="1" applyNumberFormat="1" applyFont="1" applyBorder="1" applyAlignment="1">
      <alignment horizontal="right"/>
    </xf>
    <xf numFmtId="0" fontId="0" fillId="0" borderId="0" xfId="2" applyFont="1"/>
    <xf numFmtId="0" fontId="11" fillId="0" borderId="10" xfId="2" applyFont="1" applyBorder="1" applyAlignment="1">
      <alignment vertical="top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35">
      <c r="A2" s="1">
        <v>891200274</v>
      </c>
      <c r="B2" s="1" t="s">
        <v>11</v>
      </c>
      <c r="C2" s="1"/>
      <c r="D2" s="1">
        <v>350622</v>
      </c>
      <c r="E2" s="5">
        <v>44845</v>
      </c>
      <c r="F2" s="5">
        <v>45098</v>
      </c>
      <c r="G2" s="1">
        <v>11280815</v>
      </c>
      <c r="H2" s="1">
        <v>57700</v>
      </c>
      <c r="I2" s="6" t="s">
        <v>12</v>
      </c>
      <c r="J2" s="6" t="s">
        <v>13</v>
      </c>
      <c r="K2" s="7" t="s">
        <v>14</v>
      </c>
      <c r="L2" t="s">
        <v>15</v>
      </c>
    </row>
    <row r="3" spans="1:12" x14ac:dyDescent="0.3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2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2" x14ac:dyDescent="0.3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G1048576 H1 H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"/>
  <sheetViews>
    <sheetView showGridLines="0" zoomScale="80" zoomScaleNormal="80" workbookViewId="0">
      <selection activeCell="E16" sqref="E16"/>
    </sheetView>
  </sheetViews>
  <sheetFormatPr baseColWidth="10" defaultRowHeight="14" x14ac:dyDescent="0.3"/>
  <cols>
    <col min="1" max="1" width="11.26953125" style="8" bestFit="1" customWidth="1"/>
    <col min="2" max="2" width="35.36328125" style="8" bestFit="1" customWidth="1"/>
    <col min="3" max="3" width="8.36328125" style="8" bestFit="1" customWidth="1"/>
    <col min="4" max="4" width="8.81640625" style="8" customWidth="1"/>
    <col min="5" max="5" width="19.26953125" style="8" bestFit="1" customWidth="1"/>
    <col min="6" max="7" width="11.26953125" style="8" bestFit="1" customWidth="1"/>
    <col min="8" max="8" width="11.26953125" style="8" customWidth="1"/>
    <col min="9" max="9" width="12.7265625" style="9" customWidth="1"/>
    <col min="10" max="10" width="9.81640625" style="9" customWidth="1"/>
    <col min="11" max="11" width="23.54296875" style="8" bestFit="1" customWidth="1"/>
    <col min="12" max="12" width="17.81640625" style="8" bestFit="1" customWidth="1"/>
    <col min="13" max="13" width="13.1796875" style="8" bestFit="1" customWidth="1"/>
    <col min="14" max="15" width="14.1796875" style="8" bestFit="1" customWidth="1"/>
    <col min="16" max="16" width="18.6328125" style="8" customWidth="1"/>
    <col min="17" max="17" width="16.81640625" style="8" customWidth="1"/>
    <col min="18" max="18" width="16.453125" style="8" customWidth="1"/>
    <col min="19" max="23" width="15.6328125" style="8" customWidth="1"/>
    <col min="24" max="24" width="11.26953125" style="8" bestFit="1" customWidth="1"/>
    <col min="25" max="16384" width="10.90625" style="8"/>
  </cols>
  <sheetData>
    <row r="1" spans="1:24" x14ac:dyDescent="0.3">
      <c r="I1" s="9">
        <f>SUBTOTAL(9,I3)</f>
        <v>11280815</v>
      </c>
      <c r="J1" s="9">
        <f>SUBTOTAL(9,J3)</f>
        <v>57700</v>
      </c>
    </row>
    <row r="2" spans="1:24" s="15" customFormat="1" ht="42" x14ac:dyDescent="0.35">
      <c r="A2" s="10" t="s">
        <v>6</v>
      </c>
      <c r="B2" s="10" t="s">
        <v>8</v>
      </c>
      <c r="C2" s="10" t="s">
        <v>0</v>
      </c>
      <c r="D2" s="10" t="s">
        <v>1</v>
      </c>
      <c r="E2" s="11" t="s">
        <v>16</v>
      </c>
      <c r="F2" s="10" t="s">
        <v>2</v>
      </c>
      <c r="G2" s="10" t="s">
        <v>3</v>
      </c>
      <c r="H2" s="12" t="s">
        <v>18</v>
      </c>
      <c r="I2" s="13" t="s">
        <v>4</v>
      </c>
      <c r="J2" s="67" t="s">
        <v>5</v>
      </c>
      <c r="K2" s="14" t="s">
        <v>23</v>
      </c>
      <c r="L2" s="13" t="s">
        <v>22</v>
      </c>
      <c r="M2" s="13" t="s">
        <v>19</v>
      </c>
      <c r="N2" s="13" t="s">
        <v>20</v>
      </c>
      <c r="O2" s="13" t="s">
        <v>21</v>
      </c>
      <c r="P2" s="22" t="s">
        <v>26</v>
      </c>
      <c r="Q2" s="22" t="s">
        <v>27</v>
      </c>
      <c r="R2" s="22" t="s">
        <v>28</v>
      </c>
      <c r="S2" s="22" t="s">
        <v>29</v>
      </c>
      <c r="T2" s="24" t="s">
        <v>26</v>
      </c>
      <c r="U2" s="24" t="s">
        <v>27</v>
      </c>
      <c r="V2" s="24" t="s">
        <v>28</v>
      </c>
      <c r="W2" s="24" t="s">
        <v>29</v>
      </c>
      <c r="X2" s="10" t="s">
        <v>24</v>
      </c>
    </row>
    <row r="3" spans="1:24" x14ac:dyDescent="0.3">
      <c r="A3" s="16">
        <v>891200274</v>
      </c>
      <c r="B3" s="16" t="s">
        <v>11</v>
      </c>
      <c r="C3" s="16"/>
      <c r="D3" s="16">
        <v>350622</v>
      </c>
      <c r="E3" s="16" t="s">
        <v>17</v>
      </c>
      <c r="F3" s="17">
        <v>44845</v>
      </c>
      <c r="G3" s="17">
        <v>45098</v>
      </c>
      <c r="H3" s="17">
        <v>44915</v>
      </c>
      <c r="I3" s="18">
        <v>11280815</v>
      </c>
      <c r="J3" s="18">
        <v>57700</v>
      </c>
      <c r="K3" s="19" t="s">
        <v>30</v>
      </c>
      <c r="L3" s="18">
        <v>11280815</v>
      </c>
      <c r="M3" s="18">
        <v>2206200</v>
      </c>
      <c r="N3" s="18">
        <v>11280815</v>
      </c>
      <c r="O3" s="18">
        <v>11280815</v>
      </c>
      <c r="P3" s="18">
        <v>11223115</v>
      </c>
      <c r="Q3" s="21">
        <v>2201432497</v>
      </c>
      <c r="R3" s="18" t="s">
        <v>25</v>
      </c>
      <c r="S3" s="18">
        <v>11223115</v>
      </c>
      <c r="T3" s="18">
        <v>57700</v>
      </c>
      <c r="U3" s="21">
        <v>4800061055</v>
      </c>
      <c r="V3" s="23">
        <v>44904</v>
      </c>
      <c r="W3" s="18">
        <v>57700</v>
      </c>
      <c r="X3" s="17">
        <v>45199</v>
      </c>
    </row>
    <row r="4" spans="1:24" x14ac:dyDescent="0.3">
      <c r="A4" s="16"/>
      <c r="B4" s="16"/>
      <c r="C4" s="16"/>
      <c r="D4" s="16"/>
      <c r="E4" s="16"/>
      <c r="F4" s="16"/>
      <c r="G4" s="16"/>
      <c r="H4" s="16"/>
      <c r="I4" s="18"/>
      <c r="J4" s="18"/>
      <c r="K4" s="20"/>
      <c r="L4" s="20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x14ac:dyDescent="0.3">
      <c r="A5" s="16"/>
      <c r="B5" s="16"/>
      <c r="C5" s="16"/>
      <c r="D5" s="16"/>
      <c r="E5" s="16"/>
      <c r="F5" s="16"/>
      <c r="G5" s="16"/>
      <c r="H5" s="16"/>
      <c r="I5" s="18"/>
      <c r="J5" s="18"/>
      <c r="K5" s="20"/>
      <c r="L5" s="20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x14ac:dyDescent="0.3">
      <c r="A6" s="16"/>
      <c r="B6" s="16"/>
      <c r="C6" s="16"/>
      <c r="D6" s="16"/>
      <c r="E6" s="16"/>
      <c r="F6" s="16"/>
      <c r="G6" s="16"/>
      <c r="H6" s="16"/>
      <c r="I6" s="18"/>
      <c r="J6" s="18"/>
      <c r="K6" s="20"/>
      <c r="L6" s="20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</sheetData>
  <dataValidations count="1">
    <dataValidation type="whole" operator="greaterThan" allowBlank="1" showInputMessage="1" showErrorMessage="1" errorTitle="DATO ERRADO" error="El valor debe ser diferente de cero" sqref="I1:I1048576 J1:J2 J4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J22" sqref="J22"/>
    </sheetView>
  </sheetViews>
  <sheetFormatPr baseColWidth="10" defaultRowHeight="12.5" x14ac:dyDescent="0.25"/>
  <cols>
    <col min="1" max="1" width="1" style="25" customWidth="1"/>
    <col min="2" max="2" width="10.90625" style="25"/>
    <col min="3" max="3" width="17.54296875" style="25" customWidth="1"/>
    <col min="4" max="4" width="11.54296875" style="25" customWidth="1"/>
    <col min="5" max="8" width="10.90625" style="25"/>
    <col min="9" max="9" width="22.54296875" style="25" customWidth="1"/>
    <col min="10" max="10" width="14" style="25" customWidth="1"/>
    <col min="11" max="11" width="1.7265625" style="25" customWidth="1"/>
    <col min="12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31</v>
      </c>
      <c r="E2" s="29"/>
      <c r="F2" s="29"/>
      <c r="G2" s="29"/>
      <c r="H2" s="29"/>
      <c r="I2" s="30"/>
      <c r="J2" s="31" t="s">
        <v>32</v>
      </c>
    </row>
    <row r="3" spans="2:10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33</v>
      </c>
      <c r="E4" s="29"/>
      <c r="F4" s="29"/>
      <c r="G4" s="29"/>
      <c r="H4" s="29"/>
      <c r="I4" s="30"/>
      <c r="J4" s="31" t="s">
        <v>34</v>
      </c>
    </row>
    <row r="5" spans="2:10" ht="13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5">
      <c r="B7" s="44"/>
      <c r="J7" s="45"/>
    </row>
    <row r="8" spans="2:10" ht="13" x14ac:dyDescent="0.3">
      <c r="B8" s="44"/>
      <c r="C8" s="46" t="s">
        <v>35</v>
      </c>
      <c r="E8" s="47"/>
      <c r="J8" s="45"/>
    </row>
    <row r="9" spans="2:10" x14ac:dyDescent="0.25">
      <c r="B9" s="44"/>
      <c r="J9" s="45"/>
    </row>
    <row r="10" spans="2:10" ht="13" x14ac:dyDescent="0.3">
      <c r="B10" s="44"/>
      <c r="C10" s="46" t="s">
        <v>55</v>
      </c>
      <c r="J10" s="45"/>
    </row>
    <row r="11" spans="2:10" ht="13" x14ac:dyDescent="0.3">
      <c r="B11" s="44"/>
      <c r="C11" s="46" t="s">
        <v>56</v>
      </c>
      <c r="J11" s="45"/>
    </row>
    <row r="12" spans="2:10" x14ac:dyDescent="0.25">
      <c r="B12" s="44"/>
      <c r="J12" s="45"/>
    </row>
    <row r="13" spans="2:10" x14ac:dyDescent="0.25">
      <c r="B13" s="44"/>
      <c r="C13" s="25" t="s">
        <v>72</v>
      </c>
      <c r="J13" s="45"/>
    </row>
    <row r="14" spans="2:10" x14ac:dyDescent="0.25">
      <c r="B14" s="44"/>
      <c r="C14" s="48"/>
      <c r="J14" s="45"/>
    </row>
    <row r="15" spans="2:10" ht="13" x14ac:dyDescent="0.3">
      <c r="B15" s="44"/>
      <c r="C15" s="25" t="s">
        <v>36</v>
      </c>
      <c r="D15" s="47"/>
      <c r="H15" s="49" t="s">
        <v>37</v>
      </c>
      <c r="I15" s="49" t="s">
        <v>38</v>
      </c>
      <c r="J15" s="45"/>
    </row>
    <row r="16" spans="2:10" ht="13" x14ac:dyDescent="0.3">
      <c r="B16" s="44"/>
      <c r="C16" s="46" t="s">
        <v>39</v>
      </c>
      <c r="D16" s="46"/>
      <c r="E16" s="46"/>
      <c r="F16" s="46"/>
      <c r="H16" s="50">
        <v>1</v>
      </c>
      <c r="I16" s="68">
        <v>57700</v>
      </c>
      <c r="J16" s="45"/>
    </row>
    <row r="17" spans="2:14" x14ac:dyDescent="0.25">
      <c r="B17" s="44"/>
      <c r="C17" s="25" t="s">
        <v>40</v>
      </c>
      <c r="H17" s="51">
        <v>1</v>
      </c>
      <c r="I17" s="52">
        <v>57700</v>
      </c>
      <c r="J17" s="45"/>
    </row>
    <row r="18" spans="2:14" x14ac:dyDescent="0.25">
      <c r="B18" s="44"/>
      <c r="C18" s="25" t="s">
        <v>41</v>
      </c>
      <c r="H18" s="51">
        <v>0</v>
      </c>
      <c r="I18" s="52">
        <v>0</v>
      </c>
      <c r="J18" s="45"/>
    </row>
    <row r="19" spans="2:14" x14ac:dyDescent="0.25">
      <c r="B19" s="44"/>
      <c r="C19" s="25" t="s">
        <v>42</v>
      </c>
      <c r="H19" s="51">
        <v>0</v>
      </c>
      <c r="I19" s="53">
        <v>0</v>
      </c>
      <c r="J19" s="45"/>
    </row>
    <row r="20" spans="2:14" x14ac:dyDescent="0.25">
      <c r="B20" s="44"/>
      <c r="C20" s="25" t="s">
        <v>43</v>
      </c>
      <c r="H20" s="51">
        <v>0</v>
      </c>
      <c r="I20" s="52">
        <v>0</v>
      </c>
      <c r="J20" s="45"/>
    </row>
    <row r="21" spans="2:14" ht="13" thickBot="1" x14ac:dyDescent="0.3">
      <c r="B21" s="44"/>
      <c r="C21" s="25" t="s">
        <v>44</v>
      </c>
      <c r="H21" s="54">
        <v>0</v>
      </c>
      <c r="I21" s="55">
        <v>0</v>
      </c>
      <c r="J21" s="45"/>
    </row>
    <row r="22" spans="2:14" ht="13" x14ac:dyDescent="0.3">
      <c r="B22" s="44"/>
      <c r="C22" s="46" t="s">
        <v>45</v>
      </c>
      <c r="D22" s="46"/>
      <c r="E22" s="46"/>
      <c r="F22" s="46"/>
      <c r="H22" s="50">
        <f>H17+H18+H19+H20+H21</f>
        <v>1</v>
      </c>
      <c r="I22" s="56">
        <f>I17+I18+I19+I20+I21</f>
        <v>57700</v>
      </c>
      <c r="J22" s="45"/>
    </row>
    <row r="23" spans="2:14" x14ac:dyDescent="0.25">
      <c r="B23" s="44"/>
      <c r="C23" s="25" t="s">
        <v>46</v>
      </c>
      <c r="H23" s="51">
        <v>0</v>
      </c>
      <c r="I23" s="52">
        <v>0</v>
      </c>
      <c r="J23" s="45"/>
    </row>
    <row r="24" spans="2:14" ht="13" thickBot="1" x14ac:dyDescent="0.3">
      <c r="B24" s="44"/>
      <c r="C24" s="25" t="s">
        <v>47</v>
      </c>
      <c r="H24" s="54">
        <v>0</v>
      </c>
      <c r="I24" s="55">
        <v>0</v>
      </c>
      <c r="J24" s="45"/>
    </row>
    <row r="25" spans="2:14" ht="13" x14ac:dyDescent="0.3">
      <c r="B25" s="44"/>
      <c r="C25" s="46" t="s">
        <v>48</v>
      </c>
      <c r="D25" s="46"/>
      <c r="E25" s="46"/>
      <c r="F25" s="46"/>
      <c r="H25" s="50">
        <f>H23+H24</f>
        <v>0</v>
      </c>
      <c r="I25" s="56">
        <f>I23+I24</f>
        <v>0</v>
      </c>
      <c r="J25" s="45"/>
    </row>
    <row r="26" spans="2:14" ht="13.5" thickBot="1" x14ac:dyDescent="0.35">
      <c r="B26" s="44"/>
      <c r="C26" s="25" t="s">
        <v>49</v>
      </c>
      <c r="D26" s="46"/>
      <c r="E26" s="46"/>
      <c r="F26" s="46"/>
      <c r="H26" s="54">
        <v>0</v>
      </c>
      <c r="I26" s="55">
        <v>0</v>
      </c>
      <c r="J26" s="45"/>
    </row>
    <row r="27" spans="2:14" ht="13" x14ac:dyDescent="0.3">
      <c r="B27" s="44"/>
      <c r="C27" s="46" t="s">
        <v>50</v>
      </c>
      <c r="D27" s="46"/>
      <c r="E27" s="46"/>
      <c r="F27" s="46"/>
      <c r="H27" s="51">
        <f>H26</f>
        <v>0</v>
      </c>
      <c r="I27" s="52">
        <f>I26</f>
        <v>0</v>
      </c>
      <c r="J27" s="45"/>
    </row>
    <row r="28" spans="2:14" ht="13" x14ac:dyDescent="0.3">
      <c r="B28" s="44"/>
      <c r="C28" s="46"/>
      <c r="D28" s="46"/>
      <c r="E28" s="46"/>
      <c r="F28" s="46"/>
      <c r="H28" s="57"/>
      <c r="I28" s="56"/>
      <c r="J28" s="45"/>
    </row>
    <row r="29" spans="2:14" ht="13.5" thickBot="1" x14ac:dyDescent="0.35">
      <c r="B29" s="44"/>
      <c r="C29" s="46" t="s">
        <v>51</v>
      </c>
      <c r="D29" s="46"/>
      <c r="H29" s="58">
        <f>H22+H25+H27</f>
        <v>1</v>
      </c>
      <c r="I29" s="59">
        <f>I22+I25+I27</f>
        <v>57700</v>
      </c>
      <c r="J29" s="45"/>
    </row>
    <row r="30" spans="2:14" ht="13.5" thickTop="1" x14ac:dyDescent="0.3">
      <c r="B30" s="44"/>
      <c r="C30" s="46"/>
      <c r="D30" s="46"/>
      <c r="H30" s="60"/>
      <c r="I30" s="52"/>
      <c r="J30" s="45"/>
    </row>
    <row r="31" spans="2:14" x14ac:dyDescent="0.25">
      <c r="B31" s="44"/>
      <c r="G31" s="60"/>
      <c r="H31" s="60"/>
      <c r="I31" s="60"/>
      <c r="J31" s="45"/>
      <c r="N31" s="25" t="s">
        <v>52</v>
      </c>
    </row>
    <row r="32" spans="2:14" x14ac:dyDescent="0.25">
      <c r="B32" s="44"/>
      <c r="G32" s="60"/>
      <c r="H32" s="60"/>
      <c r="I32" s="60"/>
      <c r="J32" s="45"/>
    </row>
    <row r="33" spans="2:10" x14ac:dyDescent="0.25">
      <c r="B33" s="44"/>
      <c r="G33" s="60"/>
      <c r="H33" s="60"/>
      <c r="I33" s="60"/>
      <c r="J33" s="45"/>
    </row>
    <row r="34" spans="2:10" ht="13.5" thickBot="1" x14ac:dyDescent="0.35">
      <c r="B34" s="44"/>
      <c r="C34" s="61" t="s">
        <v>70</v>
      </c>
      <c r="D34" s="62"/>
      <c r="G34" s="61" t="s">
        <v>53</v>
      </c>
      <c r="H34" s="62"/>
      <c r="I34" s="60"/>
      <c r="J34" s="45"/>
    </row>
    <row r="35" spans="2:10" ht="4.5" customHeight="1" x14ac:dyDescent="0.25">
      <c r="B35" s="44"/>
      <c r="C35" s="60"/>
      <c r="D35" s="60"/>
      <c r="G35" s="60"/>
      <c r="H35" s="60"/>
      <c r="I35" s="60"/>
      <c r="J35" s="45"/>
    </row>
    <row r="36" spans="2:10" ht="13" x14ac:dyDescent="0.3">
      <c r="B36" s="44"/>
      <c r="C36" s="46" t="s">
        <v>71</v>
      </c>
      <c r="G36" s="63" t="s">
        <v>54</v>
      </c>
      <c r="H36" s="60"/>
      <c r="I36" s="60"/>
      <c r="J36" s="45"/>
    </row>
    <row r="37" spans="2:10" ht="18.75" customHeight="1" thickBot="1" x14ac:dyDescent="0.3">
      <c r="B37" s="64"/>
      <c r="C37" s="83" t="s">
        <v>11</v>
      </c>
      <c r="D37" s="65"/>
      <c r="E37" s="65"/>
      <c r="F37" s="65"/>
      <c r="G37" s="62"/>
      <c r="H37" s="62"/>
      <c r="I37" s="62"/>
      <c r="J37" s="6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G10" sqref="G10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57</v>
      </c>
      <c r="E2" s="29"/>
      <c r="F2" s="29"/>
      <c r="G2" s="29"/>
      <c r="H2" s="29"/>
      <c r="I2" s="30"/>
      <c r="J2" s="31" t="s">
        <v>58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59</v>
      </c>
    </row>
    <row r="5" spans="2:10 16102:16105" ht="13" x14ac:dyDescent="0.25">
      <c r="B5" s="32"/>
      <c r="C5" s="33"/>
      <c r="D5" s="69" t="s">
        <v>60</v>
      </c>
      <c r="E5" s="70"/>
      <c r="F5" s="70"/>
      <c r="G5" s="70"/>
      <c r="H5" s="70"/>
      <c r="I5" s="71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61</v>
      </c>
      <c r="WUJ6" s="25" t="s">
        <v>62</v>
      </c>
      <c r="WUK6" s="72">
        <f ca="1">+TODAY()</f>
        <v>45201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63</v>
      </c>
      <c r="D9" s="72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69</v>
      </c>
      <c r="J11" s="45"/>
    </row>
    <row r="12" spans="2:10 16102:16105" ht="13" x14ac:dyDescent="0.3">
      <c r="B12" s="44"/>
      <c r="C12" s="46" t="s">
        <v>56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64</v>
      </c>
      <c r="J14" s="45"/>
    </row>
    <row r="15" spans="2:10 16102:16105" x14ac:dyDescent="0.25">
      <c r="B15" s="44"/>
      <c r="C15" s="48"/>
      <c r="J15" s="45"/>
    </row>
    <row r="16" spans="2:10 16102:16105" ht="13" x14ac:dyDescent="0.3">
      <c r="B16" s="44"/>
      <c r="C16" s="73" t="s">
        <v>65</v>
      </c>
      <c r="D16" s="47"/>
      <c r="H16" s="49" t="s">
        <v>37</v>
      </c>
      <c r="I16" s="49" t="s">
        <v>38</v>
      </c>
      <c r="J16" s="45"/>
    </row>
    <row r="17" spans="2:10" ht="13" x14ac:dyDescent="0.3">
      <c r="B17" s="44"/>
      <c r="C17" s="46" t="s">
        <v>39</v>
      </c>
      <c r="D17" s="46"/>
      <c r="E17" s="46"/>
      <c r="F17" s="46"/>
      <c r="H17" s="74">
        <v>1</v>
      </c>
      <c r="I17" s="75">
        <v>57700</v>
      </c>
      <c r="J17" s="45"/>
    </row>
    <row r="18" spans="2:10" x14ac:dyDescent="0.25">
      <c r="B18" s="44"/>
      <c r="C18" s="25" t="s">
        <v>40</v>
      </c>
      <c r="H18" s="76">
        <v>1</v>
      </c>
      <c r="I18" s="77">
        <v>57700</v>
      </c>
      <c r="J18" s="45"/>
    </row>
    <row r="19" spans="2:10" x14ac:dyDescent="0.25">
      <c r="B19" s="44"/>
      <c r="C19" s="25" t="s">
        <v>41</v>
      </c>
      <c r="H19" s="76">
        <v>0</v>
      </c>
      <c r="I19" s="77">
        <v>0</v>
      </c>
      <c r="J19" s="45"/>
    </row>
    <row r="20" spans="2:10" x14ac:dyDescent="0.25">
      <c r="B20" s="44"/>
      <c r="C20" s="25" t="s">
        <v>42</v>
      </c>
      <c r="H20" s="76">
        <v>0</v>
      </c>
      <c r="I20" s="77">
        <v>0</v>
      </c>
      <c r="J20" s="45"/>
    </row>
    <row r="21" spans="2:10" x14ac:dyDescent="0.25">
      <c r="B21" s="44"/>
      <c r="C21" s="25" t="s">
        <v>43</v>
      </c>
      <c r="H21" s="76">
        <v>0</v>
      </c>
      <c r="I21" s="77">
        <v>0</v>
      </c>
      <c r="J21" s="45"/>
    </row>
    <row r="22" spans="2:10" x14ac:dyDescent="0.25">
      <c r="B22" s="44"/>
      <c r="C22" s="25" t="s">
        <v>66</v>
      </c>
      <c r="H22" s="78">
        <v>0</v>
      </c>
      <c r="I22" s="79">
        <v>0</v>
      </c>
      <c r="J22" s="45"/>
    </row>
    <row r="23" spans="2:10" ht="13" x14ac:dyDescent="0.3">
      <c r="B23" s="44"/>
      <c r="C23" s="46" t="s">
        <v>67</v>
      </c>
      <c r="D23" s="46"/>
      <c r="E23" s="46"/>
      <c r="F23" s="46"/>
      <c r="H23" s="76">
        <f>SUM(H18:H22)</f>
        <v>1</v>
      </c>
      <c r="I23" s="75">
        <f>(I18+I19+I20+I21+I22)</f>
        <v>57700</v>
      </c>
      <c r="J23" s="45"/>
    </row>
    <row r="24" spans="2:10" ht="13.5" thickBot="1" x14ac:dyDescent="0.35">
      <c r="B24" s="44"/>
      <c r="C24" s="46"/>
      <c r="D24" s="46"/>
      <c r="H24" s="80"/>
      <c r="I24" s="81"/>
      <c r="J24" s="45"/>
    </row>
    <row r="25" spans="2:10" ht="15" thickTop="1" x14ac:dyDescent="0.35">
      <c r="B25" s="44"/>
      <c r="C25" s="46"/>
      <c r="D25" s="46"/>
      <c r="F25" s="82"/>
      <c r="H25" s="60"/>
      <c r="I25" s="52"/>
      <c r="J25" s="45"/>
    </row>
    <row r="26" spans="2:10" ht="13" x14ac:dyDescent="0.3">
      <c r="B26" s="44"/>
      <c r="C26" s="46"/>
      <c r="D26" s="46"/>
      <c r="H26" s="60"/>
      <c r="I26" s="52"/>
      <c r="J26" s="45"/>
    </row>
    <row r="27" spans="2:10" ht="13" x14ac:dyDescent="0.3">
      <c r="B27" s="44"/>
      <c r="C27" s="46"/>
      <c r="D27" s="46"/>
      <c r="H27" s="60"/>
      <c r="I27" s="52"/>
      <c r="J27" s="45"/>
    </row>
    <row r="28" spans="2:10" x14ac:dyDescent="0.25">
      <c r="B28" s="44"/>
      <c r="G28" s="60"/>
      <c r="H28" s="60"/>
      <c r="I28" s="60"/>
      <c r="J28" s="45"/>
    </row>
    <row r="29" spans="2:10" ht="13.5" thickBot="1" x14ac:dyDescent="0.35">
      <c r="B29" s="44"/>
      <c r="C29" s="61" t="s">
        <v>70</v>
      </c>
      <c r="D29" s="62"/>
      <c r="G29" s="61" t="s">
        <v>53</v>
      </c>
      <c r="H29" s="62"/>
      <c r="I29" s="60"/>
      <c r="J29" s="45"/>
    </row>
    <row r="30" spans="2:10" ht="13.5" thickBot="1" x14ac:dyDescent="0.35">
      <c r="B30" s="44"/>
      <c r="C30" s="83" t="s">
        <v>11</v>
      </c>
      <c r="D30" s="60"/>
      <c r="G30" s="63" t="s">
        <v>68</v>
      </c>
      <c r="H30" s="60"/>
      <c r="I30" s="60"/>
      <c r="J30" s="45"/>
    </row>
    <row r="31" spans="2:10" ht="18.75" customHeight="1" thickBot="1" x14ac:dyDescent="0.3">
      <c r="B31" s="64"/>
      <c r="C31" s="65"/>
      <c r="D31" s="65"/>
      <c r="E31" s="65"/>
      <c r="F31" s="65"/>
      <c r="G31" s="62"/>
      <c r="H31" s="62"/>
      <c r="I31" s="62"/>
      <c r="J31" s="66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2023-10-02T21:20:36Z</cp:lastPrinted>
  <dcterms:created xsi:type="dcterms:W3CDTF">2022-06-01T14:39:12Z</dcterms:created>
  <dcterms:modified xsi:type="dcterms:W3CDTF">2023-10-02T21:31:56Z</dcterms:modified>
</cp:coreProperties>
</file>