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3\10. OCTUBRE\NIT 891300047 CLINICA PALMIRA S.A\"/>
    </mc:Choice>
  </mc:AlternateContent>
  <bookViews>
    <workbookView xWindow="0" yWindow="0" windowWidth="19200" windowHeight="7020" activeTab="3"/>
  </bookViews>
  <sheets>
    <sheet name="INFO IPS" sheetId="2" r:id="rId1"/>
    <sheet name="TD" sheetId="6" r:id="rId2"/>
    <sheet name="TD COVID-19" sheetId="7" r:id="rId3"/>
    <sheet name="ESTADO DE CADA FACTURA" sheetId="3" r:id="rId4"/>
    <sheet name="FOR-CSA-018" sheetId="4" r:id="rId5"/>
    <sheet name="CIRCULAR 030" sheetId="5" r:id="rId6"/>
  </sheets>
  <definedNames>
    <definedName name="_xlnm._FilterDatabase" localSheetId="3" hidden="1">'ESTADO DE CADA FACTURA'!$A$2:$Z$214</definedName>
  </definedNames>
  <calcPr calcId="152511"/>
  <pivotCaches>
    <pivotCache cacheId="9" r:id="rId7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3" i="5" l="1"/>
  <c r="H23" i="5"/>
  <c r="WUK6" i="5"/>
  <c r="I27" i="4"/>
  <c r="H27" i="4"/>
  <c r="I25" i="4"/>
  <c r="H25" i="4"/>
  <c r="I22" i="4"/>
  <c r="H22" i="4"/>
  <c r="I29" i="4" l="1"/>
  <c r="H29" i="4"/>
  <c r="V1" i="3" l="1"/>
  <c r="S1" i="3" l="1"/>
  <c r="R1" i="3"/>
  <c r="Q1" i="3"/>
  <c r="P1" i="3"/>
  <c r="O1" i="3"/>
  <c r="N1" i="3"/>
  <c r="J1" i="3"/>
  <c r="I1" i="3"/>
  <c r="L23" i="2" l="1"/>
  <c r="F224" i="2"/>
</calcChain>
</file>

<file path=xl/sharedStrings.xml><?xml version="1.0" encoding="utf-8"?>
<sst xmlns="http://schemas.openxmlformats.org/spreadsheetml/2006/main" count="1654" uniqueCount="538">
  <si>
    <t>FACTURA</t>
  </si>
  <si>
    <t>FECHA</t>
  </si>
  <si>
    <t xml:space="preserve">VALOR </t>
  </si>
  <si>
    <t>saldo</t>
  </si>
  <si>
    <t>RADIC</t>
  </si>
  <si>
    <t>CH70192</t>
  </si>
  <si>
    <t>CH71216</t>
  </si>
  <si>
    <t>UCI8249</t>
  </si>
  <si>
    <t>CH72257</t>
  </si>
  <si>
    <t>CH73605</t>
  </si>
  <si>
    <t>CH72287</t>
  </si>
  <si>
    <t>CH72290</t>
  </si>
  <si>
    <t>CH73337</t>
  </si>
  <si>
    <t>CH73594</t>
  </si>
  <si>
    <t>CH73621</t>
  </si>
  <si>
    <t>SV1754</t>
  </si>
  <si>
    <t>CHE5</t>
  </si>
  <si>
    <t>FECP3104</t>
  </si>
  <si>
    <t>FECP3326</t>
  </si>
  <si>
    <t>CH74847</t>
  </si>
  <si>
    <t>SV1454</t>
  </si>
  <si>
    <t>SV1688</t>
  </si>
  <si>
    <t>CH74990</t>
  </si>
  <si>
    <t>CHE353</t>
  </si>
  <si>
    <t>UCIE36</t>
  </si>
  <si>
    <t>CHE505</t>
  </si>
  <si>
    <t>CHE516</t>
  </si>
  <si>
    <t>CHE583</t>
  </si>
  <si>
    <t>CHE584</t>
  </si>
  <si>
    <t>CHE586</t>
  </si>
  <si>
    <t>CHE587</t>
  </si>
  <si>
    <t>CHE594</t>
  </si>
  <si>
    <t>CHE638</t>
  </si>
  <si>
    <t>CHE760</t>
  </si>
  <si>
    <t>CHE905</t>
  </si>
  <si>
    <t>CHE2321</t>
  </si>
  <si>
    <t>FECP12998</t>
  </si>
  <si>
    <t>FECP13009</t>
  </si>
  <si>
    <t>FECP13072</t>
  </si>
  <si>
    <t>FECP13075</t>
  </si>
  <si>
    <t>FECP13080</t>
  </si>
  <si>
    <t>FECP13547</t>
  </si>
  <si>
    <t>FECP15468</t>
  </si>
  <si>
    <t>CHE2685</t>
  </si>
  <si>
    <t>FECP13099</t>
  </si>
  <si>
    <t>FECP13990</t>
  </si>
  <si>
    <t>CHE3174</t>
  </si>
  <si>
    <t>CHE3299</t>
  </si>
  <si>
    <t>FECP16514</t>
  </si>
  <si>
    <t>FECP16556</t>
  </si>
  <si>
    <t>FECP17932</t>
  </si>
  <si>
    <t>FECP22047</t>
  </si>
  <si>
    <t>FECP24883</t>
  </si>
  <si>
    <t>FECP25514</t>
  </si>
  <si>
    <t>FECP25990</t>
  </si>
  <si>
    <t>FECP26587</t>
  </si>
  <si>
    <t>FECP29566</t>
  </si>
  <si>
    <t>FECP29940</t>
  </si>
  <si>
    <t>FECP30240</t>
  </si>
  <si>
    <t>FECP31649</t>
  </si>
  <si>
    <t>FECP31670</t>
  </si>
  <si>
    <t>FECP31676</t>
  </si>
  <si>
    <t>FECP32579</t>
  </si>
  <si>
    <t>FECP34956</t>
  </si>
  <si>
    <t>CHE6363</t>
  </si>
  <si>
    <t>FECP35410</t>
  </si>
  <si>
    <t>FECP35423</t>
  </si>
  <si>
    <t>CHE3463</t>
  </si>
  <si>
    <t>UCIE1191</t>
  </si>
  <si>
    <t>FECP37051</t>
  </si>
  <si>
    <t>FECP39100</t>
  </si>
  <si>
    <t>UCIE1190</t>
  </si>
  <si>
    <t>UCIE1480</t>
  </si>
  <si>
    <t>UCIE1512</t>
  </si>
  <si>
    <t>CHE7042</t>
  </si>
  <si>
    <t>FECP39608</t>
  </si>
  <si>
    <t>FECP49672</t>
  </si>
  <si>
    <t>FECP50377</t>
  </si>
  <si>
    <t>FECP67092</t>
  </si>
  <si>
    <t>UCIE1840</t>
  </si>
  <si>
    <t>FECP75602</t>
  </si>
  <si>
    <t>FECP77075</t>
  </si>
  <si>
    <t>FECP77464</t>
  </si>
  <si>
    <t>FECP77592</t>
  </si>
  <si>
    <t>FECP78529</t>
  </si>
  <si>
    <t>FECP78711</t>
  </si>
  <si>
    <t>FECP86275</t>
  </si>
  <si>
    <t>FECP86584</t>
  </si>
  <si>
    <t>FECP89290</t>
  </si>
  <si>
    <t>CHE11845</t>
  </si>
  <si>
    <t>FECP96023</t>
  </si>
  <si>
    <t>FECP96850</t>
  </si>
  <si>
    <t>FECP98233</t>
  </si>
  <si>
    <t>FECP100033</t>
  </si>
  <si>
    <t>JVIM433</t>
  </si>
  <si>
    <t>JVIM570</t>
  </si>
  <si>
    <t>JVIM689</t>
  </si>
  <si>
    <t>FECP107733</t>
  </si>
  <si>
    <t>FECP108078</t>
  </si>
  <si>
    <t>JVIM4013</t>
  </si>
  <si>
    <t>JVIM5691</t>
  </si>
  <si>
    <t>JVIM5692</t>
  </si>
  <si>
    <t>JVIM8665</t>
  </si>
  <si>
    <t>CHE14089</t>
  </si>
  <si>
    <t>CHE14095</t>
  </si>
  <si>
    <t>CHE14102</t>
  </si>
  <si>
    <t>CHE14109</t>
  </si>
  <si>
    <t>CHE14116</t>
  </si>
  <si>
    <t>JVIM9684</t>
  </si>
  <si>
    <t>JVIM9693</t>
  </si>
  <si>
    <t>JVIM10965</t>
  </si>
  <si>
    <t>JVIM11557</t>
  </si>
  <si>
    <t>JVIM13618</t>
  </si>
  <si>
    <t>JVIM14176</t>
  </si>
  <si>
    <t>JVIM14191</t>
  </si>
  <si>
    <t>JVIM14196</t>
  </si>
  <si>
    <t>JVIM15519</t>
  </si>
  <si>
    <t>JVIM17792</t>
  </si>
  <si>
    <t>CHE15316</t>
  </si>
  <si>
    <t>CHE15321</t>
  </si>
  <si>
    <t>CHE15322</t>
  </si>
  <si>
    <t>CHE15354</t>
  </si>
  <si>
    <t>JVIM28365</t>
  </si>
  <si>
    <t>JVIM30274</t>
  </si>
  <si>
    <t>JVIM31193</t>
  </si>
  <si>
    <t>JVIM31801</t>
  </si>
  <si>
    <t>JVIM31961</t>
  </si>
  <si>
    <t>JVIM31994</t>
  </si>
  <si>
    <t>JVIM32070</t>
  </si>
  <si>
    <t>JVIM32411</t>
  </si>
  <si>
    <t>JVIM32574</t>
  </si>
  <si>
    <t>JVIM32638</t>
  </si>
  <si>
    <t>JVIM32748</t>
  </si>
  <si>
    <t>JVIM32756</t>
  </si>
  <si>
    <t>JVIM32789</t>
  </si>
  <si>
    <t>JVIM32802</t>
  </si>
  <si>
    <t>JVIM32837</t>
  </si>
  <si>
    <t>JVIM33357</t>
  </si>
  <si>
    <t>JVIM33914</t>
  </si>
  <si>
    <t>JVIM34167</t>
  </si>
  <si>
    <t>JVIM34190</t>
  </si>
  <si>
    <t>JVIM34329</t>
  </si>
  <si>
    <t>JVIM34385</t>
  </si>
  <si>
    <t>FECP110240</t>
  </si>
  <si>
    <t>FECP110245</t>
  </si>
  <si>
    <t>FECP110271</t>
  </si>
  <si>
    <t>FECP110448</t>
  </si>
  <si>
    <t>FECP110651</t>
  </si>
  <si>
    <t>FECP110681</t>
  </si>
  <si>
    <t>FECP110871</t>
  </si>
  <si>
    <t>FECP111010</t>
  </si>
  <si>
    <t>FECP111168</t>
  </si>
  <si>
    <t>FECP111551</t>
  </si>
  <si>
    <t>FECP111575</t>
  </si>
  <si>
    <t>FECP111582</t>
  </si>
  <si>
    <t>FECP111578</t>
  </si>
  <si>
    <t>FECP111610</t>
  </si>
  <si>
    <t>FECP111617</t>
  </si>
  <si>
    <t>FECP111810</t>
  </si>
  <si>
    <t>FECP111819</t>
  </si>
  <si>
    <t>FECP111844</t>
  </si>
  <si>
    <t>FECP111895</t>
  </si>
  <si>
    <t>FECP111910</t>
  </si>
  <si>
    <t>FECP111912</t>
  </si>
  <si>
    <t>FECP111924</t>
  </si>
  <si>
    <t>FECP111930</t>
  </si>
  <si>
    <t>FECP111933</t>
  </si>
  <si>
    <t>FECP111952</t>
  </si>
  <si>
    <t>FECP111978</t>
  </si>
  <si>
    <t>FECP111983</t>
  </si>
  <si>
    <t>FECP112000</t>
  </si>
  <si>
    <t>FECP112003</t>
  </si>
  <si>
    <t>FECP112008</t>
  </si>
  <si>
    <t>FECP112012</t>
  </si>
  <si>
    <t>FECP112015</t>
  </si>
  <si>
    <t>FECP112025</t>
  </si>
  <si>
    <t>FECP112158</t>
  </si>
  <si>
    <t>FECP112418</t>
  </si>
  <si>
    <t>FECP112475</t>
  </si>
  <si>
    <t>JVIM32825</t>
  </si>
  <si>
    <t>JVIM33088</t>
  </si>
  <si>
    <t>FECP111588</t>
  </si>
  <si>
    <t>FECP111914</t>
  </si>
  <si>
    <t>CHE15371</t>
  </si>
  <si>
    <t>FECP114576</t>
  </si>
  <si>
    <t>FECP113610</t>
  </si>
  <si>
    <t>FECP114186</t>
  </si>
  <si>
    <t>FECP115405</t>
  </si>
  <si>
    <t>FECP115407</t>
  </si>
  <si>
    <t>FECP115456</t>
  </si>
  <si>
    <t>FECP112593</t>
  </si>
  <si>
    <t>FECP112726</t>
  </si>
  <si>
    <t>FECP113283</t>
  </si>
  <si>
    <t>FECP113615</t>
  </si>
  <si>
    <t>FECP113860</t>
  </si>
  <si>
    <t>FECP113998</t>
  </si>
  <si>
    <t>FECP114087</t>
  </si>
  <si>
    <t>FECP114389</t>
  </si>
  <si>
    <t>FECP114742</t>
  </si>
  <si>
    <t>FECP114945</t>
  </si>
  <si>
    <t>FECP115400</t>
  </si>
  <si>
    <t>FECP115403</t>
  </si>
  <si>
    <t>FECP115406</t>
  </si>
  <si>
    <t>FECP115468</t>
  </si>
  <si>
    <t>FECP115550</t>
  </si>
  <si>
    <t>FECP115703</t>
  </si>
  <si>
    <t>FECP115824</t>
  </si>
  <si>
    <t>FECP115945</t>
  </si>
  <si>
    <t>FECP116168</t>
  </si>
  <si>
    <t>FECP116641</t>
  </si>
  <si>
    <t>FECP116646</t>
  </si>
  <si>
    <t>CHE15366</t>
  </si>
  <si>
    <t>CHE15367</t>
  </si>
  <si>
    <t>CHE15368</t>
  </si>
  <si>
    <t>CHE15369</t>
  </si>
  <si>
    <t>CHE15370</t>
  </si>
  <si>
    <t>CHE15372</t>
  </si>
  <si>
    <t>CH</t>
  </si>
  <si>
    <t>CHE</t>
  </si>
  <si>
    <t>FECP</t>
  </si>
  <si>
    <t>JVIM</t>
  </si>
  <si>
    <t>UCI</t>
  </si>
  <si>
    <t>UCIE</t>
  </si>
  <si>
    <t>SV</t>
  </si>
  <si>
    <t>PREFIJO</t>
  </si>
  <si>
    <t>SUFIJO</t>
  </si>
  <si>
    <t>CLINICA PALMIRA S.A.</t>
  </si>
  <si>
    <t>NIT 891300047-6</t>
  </si>
  <si>
    <t>CARTERA COMFENALCO</t>
  </si>
  <si>
    <t>|             Fecha de Corte                 |</t>
  </si>
  <si>
    <t>| Nit                                        |</t>
  </si>
  <si>
    <t>|   890303093                                |</t>
  </si>
  <si>
    <t>SEPTIEMBRE DE 2023           |</t>
  </si>
  <si>
    <t>RADICADO</t>
  </si>
  <si>
    <t>CARTERA</t>
  </si>
  <si>
    <t>año 2020</t>
  </si>
  <si>
    <t>año 2021</t>
  </si>
  <si>
    <t>año 2022</t>
  </si>
  <si>
    <t>ALF+FAC</t>
  </si>
  <si>
    <t>FECHA IPS</t>
  </si>
  <si>
    <t xml:space="preserve">VALOR IPS </t>
  </si>
  <si>
    <t>SALDO IPS</t>
  </si>
  <si>
    <t>NIT</t>
  </si>
  <si>
    <t>PRESTADOR</t>
  </si>
  <si>
    <t>LLAVE</t>
  </si>
  <si>
    <t>891300047_CH70192</t>
  </si>
  <si>
    <t>891300047_CH71216</t>
  </si>
  <si>
    <t>891300047_UCI8249</t>
  </si>
  <si>
    <t>891300047_CH72257</t>
  </si>
  <si>
    <t>891300047_CH73605</t>
  </si>
  <si>
    <t>891300047_CH72287</t>
  </si>
  <si>
    <t>891300047_CH72290</t>
  </si>
  <si>
    <t>891300047_CH73337</t>
  </si>
  <si>
    <t>891300047_CH73594</t>
  </si>
  <si>
    <t>891300047_CH73621</t>
  </si>
  <si>
    <t>891300047_SV1754</t>
  </si>
  <si>
    <t>891300047_CHE5</t>
  </si>
  <si>
    <t>891300047_FECP3104</t>
  </si>
  <si>
    <t>891300047_FECP3326</t>
  </si>
  <si>
    <t>891300047_CH74847</t>
  </si>
  <si>
    <t>891300047_SV1454</t>
  </si>
  <si>
    <t>891300047_SV1688</t>
  </si>
  <si>
    <t>891300047_CH74990</t>
  </si>
  <si>
    <t>891300047_CHE353</t>
  </si>
  <si>
    <t>891300047_UCIE36</t>
  </si>
  <si>
    <t>891300047_CHE505</t>
  </si>
  <si>
    <t>891300047_CHE516</t>
  </si>
  <si>
    <t>891300047_CHE583</t>
  </si>
  <si>
    <t>891300047_CHE584</t>
  </si>
  <si>
    <t>891300047_CHE586</t>
  </si>
  <si>
    <t>891300047_CHE587</t>
  </si>
  <si>
    <t>891300047_CHE594</t>
  </si>
  <si>
    <t>891300047_CHE638</t>
  </si>
  <si>
    <t>891300047_CHE760</t>
  </si>
  <si>
    <t>891300047_CHE905</t>
  </si>
  <si>
    <t>891300047_CHE2321</t>
  </si>
  <si>
    <t>891300047_FECP12998</t>
  </si>
  <si>
    <t>891300047_FECP13009</t>
  </si>
  <si>
    <t>891300047_FECP13072</t>
  </si>
  <si>
    <t>891300047_FECP13075</t>
  </si>
  <si>
    <t>891300047_FECP13080</t>
  </si>
  <si>
    <t>891300047_FECP13547</t>
  </si>
  <si>
    <t>891300047_FECP15468</t>
  </si>
  <si>
    <t>891300047_CHE2685</t>
  </si>
  <si>
    <t>891300047_FECP13099</t>
  </si>
  <si>
    <t>891300047_FECP13990</t>
  </si>
  <si>
    <t>891300047_CHE3174</t>
  </si>
  <si>
    <t>891300047_CHE3299</t>
  </si>
  <si>
    <t>891300047_FECP16514</t>
  </si>
  <si>
    <t>891300047_FECP16556</t>
  </si>
  <si>
    <t>891300047_FECP17932</t>
  </si>
  <si>
    <t>891300047_FECP22047</t>
  </si>
  <si>
    <t>891300047_FECP24883</t>
  </si>
  <si>
    <t>891300047_FECP25514</t>
  </si>
  <si>
    <t>891300047_FECP25990</t>
  </si>
  <si>
    <t>891300047_FECP26587</t>
  </si>
  <si>
    <t>891300047_FECP29566</t>
  </si>
  <si>
    <t>891300047_FECP29940</t>
  </si>
  <si>
    <t>891300047_FECP30240</t>
  </si>
  <si>
    <t>891300047_FECP31649</t>
  </si>
  <si>
    <t>891300047_FECP31670</t>
  </si>
  <si>
    <t>891300047_FECP31676</t>
  </si>
  <si>
    <t>891300047_FECP32579</t>
  </si>
  <si>
    <t>891300047_FECP34956</t>
  </si>
  <si>
    <t>891300047_CHE6363</t>
  </si>
  <si>
    <t>891300047_FECP35410</t>
  </si>
  <si>
    <t>891300047_FECP35423</t>
  </si>
  <si>
    <t>891300047_CHE3463</t>
  </si>
  <si>
    <t>891300047_UCIE1191</t>
  </si>
  <si>
    <t>891300047_FECP37051</t>
  </si>
  <si>
    <t>891300047_FECP39100</t>
  </si>
  <si>
    <t>891300047_UCIE1190</t>
  </si>
  <si>
    <t>891300047_UCIE1480</t>
  </si>
  <si>
    <t>891300047_UCIE1512</t>
  </si>
  <si>
    <t>891300047_CHE7042</t>
  </si>
  <si>
    <t>891300047_FECP39608</t>
  </si>
  <si>
    <t>891300047_FECP49672</t>
  </si>
  <si>
    <t>891300047_FECP50377</t>
  </si>
  <si>
    <t>891300047_FECP67092</t>
  </si>
  <si>
    <t>891300047_UCIE1840</t>
  </si>
  <si>
    <t>891300047_FECP75602</t>
  </si>
  <si>
    <t>891300047_FECP77075</t>
  </si>
  <si>
    <t>891300047_FECP77464</t>
  </si>
  <si>
    <t>891300047_FECP77592</t>
  </si>
  <si>
    <t>891300047_FECP78529</t>
  </si>
  <si>
    <t>891300047_FECP78711</t>
  </si>
  <si>
    <t>891300047_FECP86275</t>
  </si>
  <si>
    <t>891300047_FECP86584</t>
  </si>
  <si>
    <t>891300047_FECP89290</t>
  </si>
  <si>
    <t>891300047_CHE11845</t>
  </si>
  <si>
    <t>891300047_FECP96023</t>
  </si>
  <si>
    <t>891300047_FECP96850</t>
  </si>
  <si>
    <t>891300047_FECP98233</t>
  </si>
  <si>
    <t>891300047_FECP100033</t>
  </si>
  <si>
    <t>891300047_JVIM433</t>
  </si>
  <si>
    <t>891300047_JVIM570</t>
  </si>
  <si>
    <t>891300047_JVIM689</t>
  </si>
  <si>
    <t>891300047_FECP107733</t>
  </si>
  <si>
    <t>891300047_FECP108078</t>
  </si>
  <si>
    <t>891300047_JVIM4013</t>
  </si>
  <si>
    <t>891300047_JVIM5691</t>
  </si>
  <si>
    <t>891300047_JVIM5692</t>
  </si>
  <si>
    <t>891300047_JVIM8665</t>
  </si>
  <si>
    <t>891300047_CHE14089</t>
  </si>
  <si>
    <t>891300047_CHE14095</t>
  </si>
  <si>
    <t>891300047_CHE14102</t>
  </si>
  <si>
    <t>891300047_CHE14109</t>
  </si>
  <si>
    <t>891300047_CHE14116</t>
  </si>
  <si>
    <t>891300047_JVIM9684</t>
  </si>
  <si>
    <t>891300047_JVIM9693</t>
  </si>
  <si>
    <t>891300047_JVIM10965</t>
  </si>
  <si>
    <t>891300047_JVIM11557</t>
  </si>
  <si>
    <t>891300047_JVIM13618</t>
  </si>
  <si>
    <t>891300047_JVIM14176</t>
  </si>
  <si>
    <t>891300047_JVIM14191</t>
  </si>
  <si>
    <t>891300047_JVIM14196</t>
  </si>
  <si>
    <t>891300047_JVIM15519</t>
  </si>
  <si>
    <t>891300047_CHE15316</t>
  </si>
  <si>
    <t>891300047_JVIM17792</t>
  </si>
  <si>
    <t>891300047_CHE15321</t>
  </si>
  <si>
    <t>891300047_CHE15322</t>
  </si>
  <si>
    <t>891300047_CHE15354</t>
  </si>
  <si>
    <t>891300047_JVIM28365</t>
  </si>
  <si>
    <t>891300047_JVIM30274</t>
  </si>
  <si>
    <t>891300047_JVIM31193</t>
  </si>
  <si>
    <t>891300047_JVIM31801</t>
  </si>
  <si>
    <t>891300047_JVIM31961</t>
  </si>
  <si>
    <t>891300047_JVIM31994</t>
  </si>
  <si>
    <t>891300047_JVIM32070</t>
  </si>
  <si>
    <t>891300047_JVIM32411</t>
  </si>
  <si>
    <t>891300047_JVIM32574</t>
  </si>
  <si>
    <t>891300047_JVIM32638</t>
  </si>
  <si>
    <t>891300047_JVIM32748</t>
  </si>
  <si>
    <t>891300047_JVIM32756</t>
  </si>
  <si>
    <t>891300047_JVIM32789</t>
  </si>
  <si>
    <t>891300047_JVIM32802</t>
  </si>
  <si>
    <t>891300047_JVIM32837</t>
  </si>
  <si>
    <t>891300047_JVIM33357</t>
  </si>
  <si>
    <t>891300047_JVIM33914</t>
  </si>
  <si>
    <t>891300047_JVIM34167</t>
  </si>
  <si>
    <t>891300047_JVIM34190</t>
  </si>
  <si>
    <t>891300047_JVIM34329</t>
  </si>
  <si>
    <t>891300047_JVIM34385</t>
  </si>
  <si>
    <t>891300047_FECP110240</t>
  </si>
  <si>
    <t>891300047_FECP110245</t>
  </si>
  <si>
    <t>891300047_FECP110271</t>
  </si>
  <si>
    <t>891300047_FECP110448</t>
  </si>
  <si>
    <t>891300047_FECP110651</t>
  </si>
  <si>
    <t>891300047_FECP110681</t>
  </si>
  <si>
    <t>891300047_FECP110871</t>
  </si>
  <si>
    <t>891300047_FECP111010</t>
  </si>
  <si>
    <t>891300047_FECP111168</t>
  </si>
  <si>
    <t>891300047_FECP111551</t>
  </si>
  <si>
    <t>891300047_FECP111575</t>
  </si>
  <si>
    <t>891300047_FECP111578</t>
  </si>
  <si>
    <t>891300047_FECP111582</t>
  </si>
  <si>
    <t>891300047_FECP111610</t>
  </si>
  <si>
    <t>891300047_FECP111617</t>
  </si>
  <si>
    <t>891300047_FECP111810</t>
  </si>
  <si>
    <t>891300047_FECP111819</t>
  </si>
  <si>
    <t>891300047_FECP111844</t>
  </si>
  <si>
    <t>891300047_FECP111895</t>
  </si>
  <si>
    <t>891300047_FECP111910</t>
  </si>
  <si>
    <t>891300047_FECP111912</t>
  </si>
  <si>
    <t>891300047_FECP111924</t>
  </si>
  <si>
    <t>891300047_FECP111930</t>
  </si>
  <si>
    <t>891300047_FECP111933</t>
  </si>
  <si>
    <t>891300047_FECP111952</t>
  </si>
  <si>
    <t>891300047_FECP111978</t>
  </si>
  <si>
    <t>891300047_FECP111983</t>
  </si>
  <si>
    <t>891300047_FECP112000</t>
  </si>
  <si>
    <t>891300047_FECP112003</t>
  </si>
  <si>
    <t>891300047_FECP112008</t>
  </si>
  <si>
    <t>891300047_FECP112012</t>
  </si>
  <si>
    <t>891300047_FECP112015</t>
  </si>
  <si>
    <t>891300047_FECP112025</t>
  </si>
  <si>
    <t>891300047_FECP112158</t>
  </si>
  <si>
    <t>891300047_FECP112418</t>
  </si>
  <si>
    <t>891300047_FECP112475</t>
  </si>
  <si>
    <t>891300047_JVIM32825</t>
  </si>
  <si>
    <t>891300047_JVIM33088</t>
  </si>
  <si>
    <t>891300047_CHE15366</t>
  </si>
  <si>
    <t>891300047_CHE15367</t>
  </si>
  <si>
    <t>891300047_CHE15368</t>
  </si>
  <si>
    <t>891300047_CHE15369</t>
  </si>
  <si>
    <t>891300047_CHE15370</t>
  </si>
  <si>
    <t>891300047_FECP111588</t>
  </si>
  <si>
    <t>891300047_CHE15371</t>
  </si>
  <si>
    <t>891300047_FECP111914</t>
  </si>
  <si>
    <t>891300047_CHE15372</t>
  </si>
  <si>
    <t>891300047_FECP112593</t>
  </si>
  <si>
    <t>891300047_FECP112726</t>
  </si>
  <si>
    <t>891300047_FECP113283</t>
  </si>
  <si>
    <t>891300047_FECP113610</t>
  </si>
  <si>
    <t>891300047_FECP113615</t>
  </si>
  <si>
    <t>891300047_FECP113860</t>
  </si>
  <si>
    <t>891300047_FECP113998</t>
  </si>
  <si>
    <t>891300047_FECP114087</t>
  </si>
  <si>
    <t>891300047_FECP114186</t>
  </si>
  <si>
    <t>891300047_FECP114389</t>
  </si>
  <si>
    <t>891300047_FECP114576</t>
  </si>
  <si>
    <t>891300047_FECP114742</t>
  </si>
  <si>
    <t>891300047_FECP114945</t>
  </si>
  <si>
    <t>891300047_FECP115400</t>
  </si>
  <si>
    <t>891300047_FECP115403</t>
  </si>
  <si>
    <t>891300047_FECP115405</t>
  </si>
  <si>
    <t>891300047_FECP115406</t>
  </si>
  <si>
    <t>891300047_FECP115407</t>
  </si>
  <si>
    <t>891300047_FECP115456</t>
  </si>
  <si>
    <t>891300047_FECP115468</t>
  </si>
  <si>
    <t>891300047_FECP115550</t>
  </si>
  <si>
    <t>891300047_FECP115703</t>
  </si>
  <si>
    <t>891300047_FECP115824</t>
  </si>
  <si>
    <t>891300047_FECP115945</t>
  </si>
  <si>
    <t>891300047_FECP116168</t>
  </si>
  <si>
    <t>891300047_FECP116641</t>
  </si>
  <si>
    <t>891300047_FECP116646</t>
  </si>
  <si>
    <t>Fecha radicacion EPS</t>
  </si>
  <si>
    <t>Estado de factura EPS Octubre 10</t>
  </si>
  <si>
    <t>Valor Total Bruto</t>
  </si>
  <si>
    <t>Valor Devolucion</t>
  </si>
  <si>
    <t>Valor Radicado</t>
  </si>
  <si>
    <t>Valor Glosa Aceptada</t>
  </si>
  <si>
    <t>Valor Glosa Pendiente</t>
  </si>
  <si>
    <t>Valor Pagar</t>
  </si>
  <si>
    <t>Por pagar SAP</t>
  </si>
  <si>
    <t>P. abiertas doc</t>
  </si>
  <si>
    <t>Valor compensacion SAP</t>
  </si>
  <si>
    <t xml:space="preserve">Doc. Compensacion </t>
  </si>
  <si>
    <t xml:space="preserve">Fecha de compensacion </t>
  </si>
  <si>
    <t>Valor Transferencia</t>
  </si>
  <si>
    <t>Fecha de corte</t>
  </si>
  <si>
    <t>21.04.2023</t>
  </si>
  <si>
    <t>26.05.2023</t>
  </si>
  <si>
    <t>29.06.2023</t>
  </si>
  <si>
    <t>17.08.2023</t>
  </si>
  <si>
    <t>31.08.2023</t>
  </si>
  <si>
    <t>COVID-19</t>
  </si>
  <si>
    <t>VALIDACION COVID-19</t>
  </si>
  <si>
    <t>ESTADO DOS</t>
  </si>
  <si>
    <t>DEVOLUCION</t>
  </si>
  <si>
    <t>FACTURA COVID-19</t>
  </si>
  <si>
    <t>FACTURA DEVUELTA</t>
  </si>
  <si>
    <t>FACTURA PENDIENTE EN PROGRAMACION DE PAGO</t>
  </si>
  <si>
    <t>GLOSA PENDIENTE POR CONCILIAR</t>
  </si>
  <si>
    <t>FACTURA PENDIENTE EN PROGRAMACION DE PAGO - GLOSA PENDIENTE POR CONCILIAR</t>
  </si>
  <si>
    <t>PENDIENTE RADICAR</t>
  </si>
  <si>
    <t>NO PASO VALIDACION-REVISION EPS</t>
  </si>
  <si>
    <t>RADICADO A LA ADRES PENDIENTE RESPUESTA</t>
  </si>
  <si>
    <t>FOR-CSA-018</t>
  </si>
  <si>
    <t>HOJA 1 DE 2</t>
  </si>
  <si>
    <t>RESUMEN DE CARTERA REVISADA POR LA EPS</t>
  </si>
  <si>
    <t>VERSION 1</t>
  </si>
  <si>
    <t>SANTIAGO DE CALI , OCTUBRE 09 DE 2023</t>
  </si>
  <si>
    <t>A continuacion me permito remitir nuestra respuesta al estado de cartera presentado en la fecha: 01/10/2023</t>
  </si>
  <si>
    <t>Con Corte al dia :30/09/2023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</si>
  <si>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</si>
  <si>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</si>
  <si>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</si>
  <si>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</si>
  <si>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</si>
  <si>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</si>
  <si>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</si>
  <si>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</si>
  <si>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</si>
  <si>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</si>
  <si>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</si>
  <si>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</si>
  <si>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</si>
  <si>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</si>
  <si>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</si>
  <si>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 xml:space="preserve"> </t>
  </si>
  <si>
    <t>Paola Andrea Jiménez Prado</t>
  </si>
  <si>
    <t>Cartera - Cuentas Salud EPS Comfenalco Valle.</t>
  </si>
  <si>
    <t>FOR-CSA-</t>
  </si>
  <si>
    <t>HOJA 1 DE 1</t>
  </si>
  <si>
    <t>VERSION 0</t>
  </si>
  <si>
    <t>RESUMEN DE CARTERA REVISADA POR LA EPS REPORTADA EN LA CIRCULAR 030</t>
  </si>
  <si>
    <t>SANTIAGO DE CALI</t>
  </si>
  <si>
    <t>,</t>
  </si>
  <si>
    <t>SANTIAGO DE CALI, OCTUBRE DEL 2023</t>
  </si>
  <si>
    <t>A continuacion me permito remitir nuestra respuesta al estado de cartera reportada en la Circular 030</t>
  </si>
  <si>
    <t>Corte al dia: 30 DE SEPTIEMBRE DEL 2023</t>
  </si>
  <si>
    <t>GLOSA POR CONCILIAR</t>
  </si>
  <si>
    <t>TOTAL CARTERA REVISADA CIRCULAR 030</t>
  </si>
  <si>
    <t>Cartera - EPS Comfenalco Valle Delagente</t>
  </si>
  <si>
    <t>Total general</t>
  </si>
  <si>
    <t>Tipificacion</t>
  </si>
  <si>
    <t>Cantidad Facturas</t>
  </si>
  <si>
    <t>Saldo Factura IPS</t>
  </si>
  <si>
    <t xml:space="preserve">Tipificacion </t>
  </si>
  <si>
    <t>Cantidad Facturas Covid-19</t>
  </si>
  <si>
    <t>Saldo facturas Covid-19</t>
  </si>
  <si>
    <t>Señores : CLINICA PALMIRA S.A.</t>
  </si>
  <si>
    <t>NIT: 891300047</t>
  </si>
  <si>
    <t>SEÑORES: CLINICA PALMIRA S.A.</t>
  </si>
  <si>
    <t>NEYLAN REYES G</t>
  </si>
  <si>
    <t>Jefe de Cartera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</si>
</sst>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3" formatCode="_-* #,##0.00_-;\-* #,##0.00_-;_-* &quot;-&quot;??_-;_-@_-"/>
    <numFmt numFmtId="164" formatCode="[$-10C0A]#,##0;\(#,##0\)"/>
    <numFmt numFmtId="165" formatCode="dd/mm/yy;@"/>
    <numFmt numFmtId="166" formatCode="_-* #,##0_-;\-* #,##0_-;_-* &quot;-&quot;??_-;_-@_-"/>
    <numFmt numFmtId="167" formatCode="&quot;$&quot;\ #,##0;[Red]&quot;$&quot;\ #,##0"/>
    <numFmt numFmtId="168" formatCode="&quot;$&quot;\ #,##0"/>
    <numFmt numFmtId="169" formatCode="[$-240A]d&quot; de &quot;mmmm&quot; de &quot;yyyy;@"/>
    <numFmt numFmtId="170" formatCode="[$$-240A]\ #,##0;\-[$$-240A]\ #,##0"/>
  </numFmts>
  <fonts count="12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1"/>
      <name val="Calibri"/>
      <family val="2"/>
    </font>
    <font>
      <sz val="11"/>
      <color theme="1"/>
      <name val="Calibri"/>
      <family val="2"/>
      <scheme val="minor"/>
    </font>
    <font>
      <sz val="11"/>
      <name val="Arial"/>
      <family val="2"/>
    </font>
    <font>
      <b/>
      <sz val="11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43" fontId="6" fillId="0" borderId="0" applyFont="0" applyFill="0" applyBorder="0" applyAlignment="0" applyProtection="0"/>
    <xf numFmtId="0" fontId="9" fillId="0" borderId="0"/>
  </cellStyleXfs>
  <cellXfs count="130">
    <xf numFmtId="0" fontId="0" fillId="0" borderId="0" xfId="0"/>
    <xf numFmtId="0" fontId="1" fillId="0" borderId="1" xfId="0" applyFont="1" applyBorder="1" applyAlignment="1">
      <alignment vertical="top" wrapText="1" readingOrder="1"/>
    </xf>
    <xf numFmtId="164" fontId="1" fillId="0" borderId="1" xfId="0" applyNumberFormat="1" applyFont="1" applyBorder="1" applyAlignment="1">
      <alignment vertical="top" wrapText="1" readingOrder="1"/>
    </xf>
    <xf numFmtId="165" fontId="1" fillId="0" borderId="1" xfId="0" applyNumberFormat="1" applyFont="1" applyBorder="1" applyAlignment="1">
      <alignment vertical="top" wrapText="1" readingOrder="1"/>
    </xf>
    <xf numFmtId="0" fontId="1" fillId="0" borderId="1" xfId="0" applyFont="1" applyBorder="1"/>
    <xf numFmtId="165" fontId="1" fillId="0" borderId="1" xfId="0" applyNumberFormat="1" applyFont="1" applyBorder="1"/>
    <xf numFmtId="3" fontId="1" fillId="0" borderId="1" xfId="0" applyNumberFormat="1" applyFont="1" applyBorder="1"/>
    <xf numFmtId="0" fontId="1" fillId="0" borderId="0" xfId="0" applyFont="1"/>
    <xf numFmtId="3" fontId="1" fillId="0" borderId="1" xfId="0" applyNumberFormat="1" applyFont="1" applyBorder="1" applyAlignment="1">
      <alignment vertical="top" wrapText="1" readingOrder="1"/>
    </xf>
    <xf numFmtId="0" fontId="1" fillId="0" borderId="1" xfId="0" applyFont="1" applyBorder="1" applyAlignment="1">
      <alignment vertical="top" readingOrder="1"/>
    </xf>
    <xf numFmtId="165" fontId="1" fillId="0" borderId="1" xfId="0" applyNumberFormat="1" applyFont="1" applyBorder="1" applyAlignment="1">
      <alignment vertical="top" readingOrder="1"/>
    </xf>
    <xf numFmtId="3" fontId="1" fillId="0" borderId="1" xfId="0" applyNumberFormat="1" applyFont="1" applyBorder="1" applyAlignment="1">
      <alignment vertical="top" readingOrder="1"/>
    </xf>
    <xf numFmtId="14" fontId="1" fillId="0" borderId="0" xfId="0" applyNumberFormat="1" applyFont="1"/>
    <xf numFmtId="165" fontId="1" fillId="0" borderId="0" xfId="0" applyNumberFormat="1" applyFont="1"/>
    <xf numFmtId="3" fontId="1" fillId="0" borderId="0" xfId="0" applyNumberFormat="1" applyFont="1"/>
    <xf numFmtId="17" fontId="1" fillId="0" borderId="1" xfId="0" applyNumberFormat="1" applyFont="1" applyBorder="1"/>
    <xf numFmtId="0" fontId="2" fillId="0" borderId="0" xfId="0" applyFont="1"/>
    <xf numFmtId="0" fontId="3" fillId="0" borderId="1" xfId="0" applyFont="1" applyBorder="1"/>
    <xf numFmtId="17" fontId="4" fillId="0" borderId="1" xfId="0" applyNumberFormat="1" applyFont="1" applyBorder="1"/>
    <xf numFmtId="3" fontId="4" fillId="0" borderId="1" xfId="0" applyNumberFormat="1" applyFont="1" applyBorder="1"/>
    <xf numFmtId="164" fontId="4" fillId="0" borderId="1" xfId="0" applyNumberFormat="1" applyFont="1" applyBorder="1"/>
    <xf numFmtId="0" fontId="5" fillId="0" borderId="1" xfId="0" applyFont="1" applyBorder="1"/>
    <xf numFmtId="3" fontId="5" fillId="0" borderId="1" xfId="0" applyNumberFormat="1" applyFont="1" applyBorder="1"/>
    <xf numFmtId="0" fontId="7" fillId="0" borderId="0" xfId="0" applyFont="1"/>
    <xf numFmtId="166" fontId="7" fillId="0" borderId="0" xfId="1" applyNumberFormat="1" applyFont="1"/>
    <xf numFmtId="0" fontId="7" fillId="0" borderId="1" xfId="0" applyFont="1" applyBorder="1"/>
    <xf numFmtId="165" fontId="7" fillId="0" borderId="1" xfId="0" applyNumberFormat="1" applyFont="1" applyBorder="1"/>
    <xf numFmtId="166" fontId="7" fillId="0" borderId="1" xfId="1" applyNumberFormat="1" applyFont="1" applyBorder="1"/>
    <xf numFmtId="0" fontId="7" fillId="0" borderId="1" xfId="0" applyFont="1" applyBorder="1" applyAlignment="1">
      <alignment vertical="top" wrapText="1" readingOrder="1"/>
    </xf>
    <xf numFmtId="165" fontId="7" fillId="0" borderId="1" xfId="0" applyNumberFormat="1" applyFont="1" applyBorder="1" applyAlignment="1">
      <alignment vertical="top" wrapText="1" readingOrder="1"/>
    </xf>
    <xf numFmtId="166" fontId="7" fillId="0" borderId="1" xfId="1" applyNumberFormat="1" applyFont="1" applyBorder="1" applyAlignment="1">
      <alignment vertical="top" wrapText="1" readingOrder="1"/>
    </xf>
    <xf numFmtId="0" fontId="7" fillId="0" borderId="1" xfId="0" applyFont="1" applyBorder="1" applyAlignment="1">
      <alignment vertical="top" readingOrder="1"/>
    </xf>
    <xf numFmtId="165" fontId="7" fillId="0" borderId="1" xfId="0" applyNumberFormat="1" applyFont="1" applyBorder="1" applyAlignment="1">
      <alignment vertical="top" readingOrder="1"/>
    </xf>
    <xf numFmtId="166" fontId="7" fillId="0" borderId="1" xfId="1" applyNumberFormat="1" applyFont="1" applyBorder="1" applyAlignment="1">
      <alignment vertical="top" readingOrder="1"/>
    </xf>
    <xf numFmtId="14" fontId="7" fillId="0" borderId="0" xfId="0" applyNumberFormat="1" applyFont="1"/>
    <xf numFmtId="0" fontId="8" fillId="0" borderId="1" xfId="0" applyFont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166" fontId="8" fillId="0" borderId="1" xfId="1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14" fontId="7" fillId="0" borderId="1" xfId="0" applyNumberFormat="1" applyFont="1" applyBorder="1"/>
    <xf numFmtId="0" fontId="7" fillId="0" borderId="1" xfId="0" applyFont="1" applyBorder="1" applyAlignment="1"/>
    <xf numFmtId="0" fontId="7" fillId="0" borderId="1" xfId="0" applyFont="1" applyBorder="1" applyAlignment="1">
      <alignment vertical="top"/>
    </xf>
    <xf numFmtId="165" fontId="7" fillId="0" borderId="1" xfId="0" applyNumberFormat="1" applyFont="1" applyBorder="1" applyAlignment="1">
      <alignment vertical="top"/>
    </xf>
    <xf numFmtId="166" fontId="7" fillId="0" borderId="1" xfId="1" applyNumberFormat="1" applyFont="1" applyBorder="1" applyAlignment="1">
      <alignment vertical="top"/>
    </xf>
    <xf numFmtId="0" fontId="7" fillId="0" borderId="0" xfId="0" applyFont="1" applyAlignment="1"/>
    <xf numFmtId="14" fontId="8" fillId="3" borderId="1" xfId="0" applyNumberFormat="1" applyFont="1" applyFill="1" applyBorder="1" applyAlignment="1">
      <alignment horizontal="center" vertical="center" wrapText="1"/>
    </xf>
    <xf numFmtId="14" fontId="8" fillId="0" borderId="1" xfId="0" applyNumberFormat="1" applyFont="1" applyBorder="1" applyAlignment="1">
      <alignment horizontal="center" vertical="center" wrapText="1"/>
    </xf>
    <xf numFmtId="14" fontId="7" fillId="0" borderId="1" xfId="0" applyNumberFormat="1" applyFont="1" applyBorder="1" applyAlignment="1">
      <alignment vertical="top" wrapText="1" readingOrder="1"/>
    </xf>
    <xf numFmtId="3" fontId="8" fillId="5" borderId="1" xfId="0" applyNumberFormat="1" applyFont="1" applyFill="1" applyBorder="1" applyAlignment="1">
      <alignment horizontal="center" vertical="center" wrapText="1"/>
    </xf>
    <xf numFmtId="0" fontId="8" fillId="6" borderId="1" xfId="0" applyFont="1" applyFill="1" applyBorder="1" applyAlignment="1">
      <alignment horizontal="center" vertical="center" wrapText="1"/>
    </xf>
    <xf numFmtId="0" fontId="10" fillId="0" borderId="0" xfId="2" applyFont="1"/>
    <xf numFmtId="0" fontId="10" fillId="0" borderId="2" xfId="2" applyFont="1" applyBorder="1" applyAlignment="1">
      <alignment horizontal="centerContinuous"/>
    </xf>
    <xf numFmtId="0" fontId="10" fillId="0" borderId="3" xfId="2" applyFont="1" applyBorder="1" applyAlignment="1">
      <alignment horizontal="centerContinuous"/>
    </xf>
    <xf numFmtId="0" fontId="11" fillId="0" borderId="2" xfId="2" applyFont="1" applyBorder="1" applyAlignment="1">
      <alignment horizontal="centerContinuous" vertical="center"/>
    </xf>
    <xf numFmtId="0" fontId="11" fillId="0" borderId="4" xfId="2" applyFont="1" applyBorder="1" applyAlignment="1">
      <alignment horizontal="centerContinuous" vertical="center"/>
    </xf>
    <xf numFmtId="0" fontId="11" fillId="0" borderId="3" xfId="2" applyFont="1" applyBorder="1" applyAlignment="1">
      <alignment horizontal="centerContinuous" vertical="center"/>
    </xf>
    <xf numFmtId="0" fontId="11" fillId="0" borderId="5" xfId="2" applyFont="1" applyBorder="1" applyAlignment="1">
      <alignment horizontal="centerContinuous" vertical="center"/>
    </xf>
    <xf numFmtId="0" fontId="10" fillId="0" borderId="6" xfId="2" applyFont="1" applyBorder="1" applyAlignment="1">
      <alignment horizontal="centerContinuous"/>
    </xf>
    <xf numFmtId="0" fontId="10" fillId="0" borderId="7" xfId="2" applyFont="1" applyBorder="1" applyAlignment="1">
      <alignment horizontal="centerContinuous"/>
    </xf>
    <xf numFmtId="0" fontId="11" fillId="0" borderId="8" xfId="2" applyFont="1" applyBorder="1" applyAlignment="1">
      <alignment horizontal="centerContinuous" vertical="center"/>
    </xf>
    <xf numFmtId="0" fontId="11" fillId="0" borderId="9" xfId="2" applyFont="1" applyBorder="1" applyAlignment="1">
      <alignment horizontal="centerContinuous" vertical="center"/>
    </xf>
    <xf numFmtId="0" fontId="11" fillId="0" borderId="10" xfId="2" applyFont="1" applyBorder="1" applyAlignment="1">
      <alignment horizontal="centerContinuous" vertical="center"/>
    </xf>
    <xf numFmtId="0" fontId="11" fillId="0" borderId="11" xfId="2" applyFont="1" applyBorder="1" applyAlignment="1">
      <alignment horizontal="centerContinuous" vertical="center"/>
    </xf>
    <xf numFmtId="0" fontId="11" fillId="0" borderId="6" xfId="2" applyFont="1" applyBorder="1" applyAlignment="1">
      <alignment horizontal="centerContinuous" vertical="center"/>
    </xf>
    <xf numFmtId="0" fontId="11" fillId="0" borderId="0" xfId="2" applyFont="1" applyAlignment="1">
      <alignment horizontal="centerContinuous" vertical="center"/>
    </xf>
    <xf numFmtId="0" fontId="11" fillId="0" borderId="7" xfId="2" applyFont="1" applyBorder="1" applyAlignment="1">
      <alignment horizontal="centerContinuous" vertical="center"/>
    </xf>
    <xf numFmtId="0" fontId="11" fillId="0" borderId="12" xfId="2" applyFont="1" applyBorder="1" applyAlignment="1">
      <alignment horizontal="centerContinuous" vertical="center"/>
    </xf>
    <xf numFmtId="0" fontId="10" fillId="0" borderId="8" xfId="2" applyFont="1" applyBorder="1" applyAlignment="1">
      <alignment horizontal="centerContinuous"/>
    </xf>
    <xf numFmtId="0" fontId="10" fillId="0" borderId="10" xfId="2" applyFont="1" applyBorder="1" applyAlignment="1">
      <alignment horizontal="centerContinuous"/>
    </xf>
    <xf numFmtId="0" fontId="10" fillId="0" borderId="6" xfId="2" applyFont="1" applyBorder="1"/>
    <xf numFmtId="0" fontId="10" fillId="0" borderId="7" xfId="2" applyFont="1" applyBorder="1"/>
    <xf numFmtId="0" fontId="11" fillId="0" borderId="0" xfId="2" applyFont="1"/>
    <xf numFmtId="14" fontId="10" fillId="0" borderId="0" xfId="2" applyNumberFormat="1" applyFont="1"/>
    <xf numFmtId="14" fontId="10" fillId="0" borderId="0" xfId="2" applyNumberFormat="1" applyFont="1" applyAlignment="1">
      <alignment horizontal="left"/>
    </xf>
    <xf numFmtId="0" fontId="11" fillId="0" borderId="0" xfId="2" applyFont="1" applyAlignment="1">
      <alignment horizontal="center"/>
    </xf>
    <xf numFmtId="1" fontId="11" fillId="0" borderId="0" xfId="2" applyNumberFormat="1" applyFont="1" applyAlignment="1">
      <alignment horizontal="center"/>
    </xf>
    <xf numFmtId="1" fontId="10" fillId="0" borderId="0" xfId="2" applyNumberFormat="1" applyFont="1" applyAlignment="1">
      <alignment horizontal="center"/>
    </xf>
    <xf numFmtId="167" fontId="10" fillId="0" borderId="0" xfId="2" applyNumberFormat="1" applyFont="1" applyAlignment="1">
      <alignment horizontal="right"/>
    </xf>
    <xf numFmtId="168" fontId="10" fillId="0" borderId="0" xfId="2" applyNumberFormat="1" applyFont="1" applyAlignment="1">
      <alignment horizontal="right"/>
    </xf>
    <xf numFmtId="1" fontId="10" fillId="0" borderId="9" xfId="2" applyNumberFormat="1" applyFont="1" applyBorder="1" applyAlignment="1">
      <alignment horizontal="center"/>
    </xf>
    <xf numFmtId="167" fontId="10" fillId="0" borderId="9" xfId="2" applyNumberFormat="1" applyFont="1" applyBorder="1" applyAlignment="1">
      <alignment horizontal="right"/>
    </xf>
    <xf numFmtId="167" fontId="11" fillId="0" borderId="0" xfId="2" applyNumberFormat="1" applyFont="1" applyAlignment="1">
      <alignment horizontal="right"/>
    </xf>
    <xf numFmtId="0" fontId="10" fillId="0" borderId="0" xfId="2" applyFont="1" applyAlignment="1">
      <alignment horizontal="center"/>
    </xf>
    <xf numFmtId="1" fontId="11" fillId="0" borderId="13" xfId="2" applyNumberFormat="1" applyFont="1" applyBorder="1" applyAlignment="1">
      <alignment horizontal="center"/>
    </xf>
    <xf numFmtId="167" fontId="11" fillId="0" borderId="13" xfId="2" applyNumberFormat="1" applyFont="1" applyBorder="1" applyAlignment="1">
      <alignment horizontal="right"/>
    </xf>
    <xf numFmtId="167" fontId="10" fillId="0" borderId="0" xfId="2" applyNumberFormat="1" applyFont="1"/>
    <xf numFmtId="167" fontId="11" fillId="0" borderId="9" xfId="2" applyNumberFormat="1" applyFont="1" applyBorder="1"/>
    <xf numFmtId="167" fontId="10" fillId="0" borderId="9" xfId="2" applyNumberFormat="1" applyFont="1" applyBorder="1"/>
    <xf numFmtId="167" fontId="11" fillId="0" borderId="0" xfId="2" applyNumberFormat="1" applyFont="1"/>
    <xf numFmtId="0" fontId="10" fillId="0" borderId="8" xfId="2" applyFont="1" applyBorder="1"/>
    <xf numFmtId="0" fontId="10" fillId="0" borderId="9" xfId="2" applyFont="1" applyBorder="1"/>
    <xf numFmtId="0" fontId="10" fillId="0" borderId="10" xfId="2" applyFont="1" applyBorder="1"/>
    <xf numFmtId="169" fontId="10" fillId="0" borderId="0" xfId="2" applyNumberFormat="1" applyFont="1"/>
    <xf numFmtId="0" fontId="10" fillId="7" borderId="0" xfId="2" applyFont="1" applyFill="1"/>
    <xf numFmtId="0" fontId="11" fillId="0" borderId="0" xfId="1" applyNumberFormat="1" applyFont="1" applyAlignment="1">
      <alignment horizontal="center"/>
    </xf>
    <xf numFmtId="170" fontId="11" fillId="0" borderId="0" xfId="1" applyNumberFormat="1" applyFont="1" applyAlignment="1">
      <alignment horizontal="right"/>
    </xf>
    <xf numFmtId="0" fontId="10" fillId="0" borderId="0" xfId="1" applyNumberFormat="1" applyFont="1" applyAlignment="1">
      <alignment horizontal="center"/>
    </xf>
    <xf numFmtId="170" fontId="10" fillId="0" borderId="0" xfId="1" applyNumberFormat="1" applyFont="1" applyAlignment="1">
      <alignment horizontal="right"/>
    </xf>
    <xf numFmtId="0" fontId="10" fillId="0" borderId="14" xfId="1" applyNumberFormat="1" applyFont="1" applyBorder="1" applyAlignment="1">
      <alignment horizontal="center"/>
    </xf>
    <xf numFmtId="170" fontId="10" fillId="0" borderId="14" xfId="1" applyNumberFormat="1" applyFont="1" applyBorder="1" applyAlignment="1">
      <alignment horizontal="right"/>
    </xf>
    <xf numFmtId="166" fontId="10" fillId="0" borderId="13" xfId="1" applyNumberFormat="1" applyFont="1" applyBorder="1" applyAlignment="1">
      <alignment horizontal="center"/>
    </xf>
    <xf numFmtId="170" fontId="10" fillId="0" borderId="13" xfId="1" applyNumberFormat="1" applyFont="1" applyBorder="1" applyAlignment="1">
      <alignment horizontal="right"/>
    </xf>
    <xf numFmtId="0" fontId="0" fillId="0" borderId="0" xfId="2" applyFont="1"/>
    <xf numFmtId="166" fontId="8" fillId="8" borderId="1" xfId="1" applyNumberFormat="1" applyFont="1" applyFill="1" applyBorder="1" applyAlignment="1">
      <alignment horizontal="center" vertical="center" wrapText="1"/>
    </xf>
    <xf numFmtId="168" fontId="11" fillId="0" borderId="0" xfId="2" applyNumberFormat="1" applyFont="1" applyAlignment="1">
      <alignment horizontal="right"/>
    </xf>
    <xf numFmtId="0" fontId="7" fillId="0" borderId="1" xfId="0" applyFont="1" applyBorder="1" applyAlignment="1">
      <alignment wrapText="1"/>
    </xf>
    <xf numFmtId="0" fontId="8" fillId="0" borderId="0" xfId="0" applyFont="1"/>
    <xf numFmtId="14" fontId="8" fillId="0" borderId="0" xfId="0" applyNumberFormat="1" applyFont="1"/>
    <xf numFmtId="166" fontId="8" fillId="0" borderId="0" xfId="1" applyNumberFormat="1" applyFont="1"/>
    <xf numFmtId="166" fontId="0" fillId="0" borderId="0" xfId="1" applyNumberFormat="1" applyFont="1"/>
    <xf numFmtId="0" fontId="0" fillId="0" borderId="0" xfId="0" applyAlignment="1">
      <alignment horizontal="center" vertical="center" wrapText="1"/>
    </xf>
    <xf numFmtId="166" fontId="0" fillId="0" borderId="1" xfId="1" applyNumberFormat="1" applyFont="1" applyBorder="1"/>
    <xf numFmtId="0" fontId="0" fillId="0" borderId="1" xfId="0" applyNumberFormat="1" applyBorder="1" applyAlignment="1">
      <alignment horizontal="center" vertical="center" wrapText="1"/>
    </xf>
    <xf numFmtId="0" fontId="0" fillId="4" borderId="1" xfId="0" applyFill="1" applyBorder="1" applyAlignment="1">
      <alignment horizontal="center" vertical="center" wrapText="1"/>
    </xf>
    <xf numFmtId="166" fontId="0" fillId="4" borderId="1" xfId="1" applyNumberFormat="1" applyFont="1" applyFill="1" applyBorder="1"/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left" vertical="center" wrapText="1"/>
    </xf>
    <xf numFmtId="166" fontId="0" fillId="4" borderId="1" xfId="1" applyNumberFormat="1" applyFont="1" applyFill="1" applyBorder="1" applyAlignment="1">
      <alignment horizontal="center" vertical="center" wrapText="1"/>
    </xf>
    <xf numFmtId="0" fontId="0" fillId="4" borderId="1" xfId="0" applyFill="1" applyBorder="1" applyAlignment="1">
      <alignment horizontal="left"/>
    </xf>
    <xf numFmtId="0" fontId="0" fillId="0" borderId="1" xfId="0" applyNumberFormat="1" applyBorder="1" applyAlignment="1">
      <alignment horizontal="center" vertical="center"/>
    </xf>
    <xf numFmtId="166" fontId="0" fillId="0" borderId="1" xfId="1" applyNumberFormat="1" applyFont="1" applyBorder="1" applyAlignment="1">
      <alignment horizontal="center" vertical="center"/>
    </xf>
    <xf numFmtId="0" fontId="0" fillId="4" borderId="1" xfId="0" applyNumberFormat="1" applyFill="1" applyBorder="1" applyAlignment="1">
      <alignment horizontal="center" vertical="center"/>
    </xf>
    <xf numFmtId="166" fontId="0" fillId="4" borderId="1" xfId="1" applyNumberFormat="1" applyFont="1" applyFill="1" applyBorder="1" applyAlignment="1">
      <alignment horizontal="center" vertical="center"/>
    </xf>
    <xf numFmtId="0" fontId="0" fillId="4" borderId="1" xfId="0" pivotButton="1" applyFill="1" applyBorder="1" applyAlignment="1">
      <alignment horizontal="center" vertical="center" wrapText="1"/>
    </xf>
    <xf numFmtId="0" fontId="0" fillId="0" borderId="1" xfId="0" applyBorder="1" applyAlignment="1">
      <alignment horizontal="left" wrapText="1"/>
    </xf>
    <xf numFmtId="0" fontId="11" fillId="0" borderId="9" xfId="2" applyFont="1" applyBorder="1" applyAlignment="1">
      <alignment vertical="top"/>
    </xf>
    <xf numFmtId="0" fontId="11" fillId="0" borderId="6" xfId="2" applyFont="1" applyBorder="1" applyAlignment="1">
      <alignment horizontal="center" vertical="center" wrapText="1"/>
    </xf>
    <xf numFmtId="0" fontId="11" fillId="0" borderId="0" xfId="2" applyFont="1" applyAlignment="1">
      <alignment horizontal="center" vertical="center" wrapText="1"/>
    </xf>
    <xf numFmtId="0" fontId="11" fillId="0" borderId="7" xfId="2" applyFont="1" applyBorder="1" applyAlignment="1">
      <alignment horizontal="center" vertical="center" wrapText="1"/>
    </xf>
  </cellXfs>
  <cellStyles count="3">
    <cellStyle name="Millares" xfId="1" builtinId="3"/>
    <cellStyle name="Normal" xfId="0" builtinId="0"/>
    <cellStyle name="Normal 2 2" xfId="2"/>
  </cellStyles>
  <dxfs count="77">
    <dxf>
      <alignment vertical="center" readingOrder="0"/>
    </dxf>
    <dxf>
      <alignment horizontal="center" readingOrder="0"/>
    </dxf>
    <dxf>
      <fill>
        <patternFill patternType="solid">
          <bgColor theme="9"/>
        </patternFill>
      </fill>
    </dxf>
    <dxf>
      <fill>
        <patternFill patternType="solid">
          <bgColor theme="9"/>
        </patternFill>
      </fill>
    </dxf>
    <dxf>
      <fill>
        <patternFill patternType="solid">
          <bgColor theme="9"/>
        </patternFill>
      </fill>
    </dxf>
    <dxf>
      <fill>
        <patternFill patternType="solid">
          <bgColor theme="9"/>
        </patternFill>
      </fill>
    </dxf>
    <dxf>
      <numFmt numFmtId="166" formatCode="_-* #,##0_-;\-* #,##0_-;_-* &quot;-&quot;??_-;_-@_-"/>
    </dxf>
    <dxf>
      <numFmt numFmtId="166" formatCode="_-* #,##0_-;\-* #,##0_-;_-* &quot;-&quot;??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readingOrder="0"/>
    </dxf>
    <dxf>
      <alignment horizontal="center" readingOrder="0"/>
    </dxf>
    <dxf>
      <alignment vertical="center" readingOrder="0"/>
    </dxf>
    <dxf>
      <alignment vertical="center" readingOrder="0"/>
    </dxf>
    <dxf>
      <alignment wrapText="1" readingOrder="0"/>
    </dxf>
    <dxf>
      <alignment wrapText="1" readingOrder="0"/>
    </dxf>
    <dxf>
      <alignment horizontal="left" readingOrder="0"/>
    </dxf>
    <dxf>
      <fill>
        <patternFill patternType="solid">
          <fgColor indexed="64"/>
          <bgColor theme="9"/>
        </patternFill>
      </fill>
    </dxf>
    <dxf>
      <fill>
        <patternFill patternType="solid">
          <fgColor indexed="64"/>
          <bgColor theme="9"/>
        </patternFill>
      </fill>
    </dxf>
    <dxf>
      <fill>
        <patternFill patternType="solid">
          <bgColor theme="9"/>
        </patternFill>
      </fill>
    </dxf>
    <dxf>
      <fill>
        <patternFill patternType="solid">
          <bgColor theme="9"/>
        </patternFill>
      </fill>
    </dxf>
    <dxf>
      <border>
        <bottom style="thin">
          <color indexed="64"/>
        </bottom>
        <horizontal style="thin">
          <color indexed="64"/>
        </horizontal>
      </border>
    </dxf>
    <dxf>
      <border>
        <bottom style="thin">
          <color indexed="64"/>
        </bottom>
        <horizontal style="thin">
          <color indexed="64"/>
        </horizontal>
      </border>
    </dxf>
    <dxf>
      <border>
        <bottom style="thin">
          <color indexed="64"/>
        </bottom>
        <horizontal style="thin">
          <color indexed="64"/>
        </horizontal>
      </border>
    </dxf>
    <dxf>
      <border>
        <bottom style="thin">
          <color indexed="64"/>
        </bottom>
        <horizontal style="thin">
          <color indexed="64"/>
        </horizontal>
      </border>
    </dxf>
    <dxf>
      <border>
        <right style="thin">
          <color indexed="64"/>
        </right>
      </border>
    </dxf>
    <dxf>
      <border>
        <right style="thin">
          <color indexed="64"/>
        </right>
      </border>
    </dxf>
    <dxf>
      <border>
        <right style="thin">
          <color indexed="64"/>
        </right>
      </border>
    </dxf>
    <dxf>
      <border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readingOrder="0"/>
    </dxf>
    <dxf>
      <alignment horizontal="center" readingOrder="0"/>
    </dxf>
    <dxf>
      <alignment horizont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wrapText="1" readingOrder="0"/>
    </dxf>
    <dxf>
      <alignment wrapText="1" readingOrder="0"/>
    </dxf>
    <dxf>
      <alignment wrapText="1" readingOrder="0"/>
    </dxf>
    <dxf>
      <alignment vertical="center" readingOrder="0"/>
    </dxf>
    <dxf>
      <alignment vertical="center" readingOrder="0"/>
    </dxf>
    <dxf>
      <alignment horizontal="center" readingOrder="0"/>
    </dxf>
    <dxf>
      <alignment horizontal="center" readingOrder="0"/>
    </dxf>
    <dxf>
      <alignment wrapText="1" readingOrder="0"/>
    </dxf>
    <dxf>
      <alignment wrapText="1" readingOrder="0"/>
    </dxf>
    <dxf>
      <numFmt numFmtId="166" formatCode="_-* #,##0_-;\-* #,##0_-;_-* &quot;-&quot;??_-;_-@_-"/>
    </dxf>
    <dxf>
      <numFmt numFmtId="166" formatCode="_-* #,##0_-;\-* #,##0_-;_-* &quot;-&quot;??_-;_-@_-"/>
    </dxf>
    <dxf>
      <alignment wrapText="1" readingOrder="0"/>
    </dxf>
    <dxf>
      <alignment vertical="center" readingOrder="0"/>
    </dxf>
    <dxf>
      <alignment horizontal="center" readingOrder="0"/>
    </dxf>
    <dxf>
      <fill>
        <patternFill patternType="solid">
          <bgColor theme="9"/>
        </patternFill>
      </fill>
    </dxf>
    <dxf>
      <fill>
        <patternFill patternType="solid">
          <bgColor theme="9"/>
        </patternFill>
      </fill>
    </dxf>
    <dxf>
      <fill>
        <patternFill patternType="solid">
          <bgColor theme="9"/>
        </patternFill>
      </fill>
    </dxf>
    <dxf>
      <fill>
        <patternFill patternType="solid">
          <bgColor theme="9"/>
        </patternFill>
      </fill>
    </dxf>
    <dxf>
      <numFmt numFmtId="166" formatCode="_-* #,##0_-;\-* #,##0_-;_-* &quot;-&quot;??_-;_-@_-"/>
    </dxf>
    <dxf>
      <numFmt numFmtId="166" formatCode="_-* #,##0_-;\-* #,##0_-;_-* &quot;-&quot;??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readingOrder="0"/>
    </dxf>
    <dxf>
      <alignment horizontal="center" readingOrder="0"/>
    </dxf>
    <dxf>
      <alignment vertical="center" readingOrder="0"/>
    </dxf>
    <dxf>
      <alignment vertical="center" readingOrder="0"/>
    </dxf>
    <dxf>
      <alignment wrapText="1" readingOrder="0"/>
    </dxf>
    <dxf>
      <alignment wrapText="1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../media/image3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31749</xdr:colOff>
      <xdr:row>1</xdr:row>
      <xdr:rowOff>74082</xdr:rowOff>
    </xdr:from>
    <xdr:to>
      <xdr:col>2</xdr:col>
      <xdr:colOff>1121833</xdr:colOff>
      <xdr:row>5</xdr:row>
      <xdr:rowOff>140228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C21FBD28-8284-4111-9F6B-999D8F03A5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1599" y="150282"/>
          <a:ext cx="1890184" cy="81544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10584</xdr:colOff>
      <xdr:row>30</xdr:row>
      <xdr:rowOff>95251</xdr:rowOff>
    </xdr:from>
    <xdr:to>
      <xdr:col>8</xdr:col>
      <xdr:colOff>1068917</xdr:colOff>
      <xdr:row>32</xdr:row>
      <xdr:rowOff>154159</xdr:rowOff>
    </xdr:to>
    <xdr:pic>
      <xdr:nvPicPr>
        <xdr:cNvPr id="3" name="Imagen 2"/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9404" t="48747" r="9926" b="39543"/>
        <a:stretch/>
      </xdr:blipFill>
      <xdr:spPr>
        <a:xfrm>
          <a:off x="4512734" y="5010151"/>
          <a:ext cx="2658533" cy="37640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73025</xdr:colOff>
      <xdr:row>1</xdr:row>
      <xdr:rowOff>95250</xdr:rowOff>
    </xdr:from>
    <xdr:to>
      <xdr:col>2</xdr:col>
      <xdr:colOff>805089</xdr:colOff>
      <xdr:row>5</xdr:row>
      <xdr:rowOff>124733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12CE3BC0-7198-41E6-A94B-C475F4655A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4175" y="323850"/>
          <a:ext cx="1532164" cy="77878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5</xdr:col>
      <xdr:colOff>748393</xdr:colOff>
      <xdr:row>25</xdr:row>
      <xdr:rowOff>113393</xdr:rowOff>
    </xdr:from>
    <xdr:ext cx="1878542" cy="347082"/>
    <xdr:pic>
      <xdr:nvPicPr>
        <xdr:cNvPr id="3" name="Imagen 2"/>
        <xdr:cNvPicPr>
          <a:picLocks noChangeAspect="1"/>
        </xdr:cNvPicPr>
      </xdr:nvPicPr>
      <xdr:blipFill rotWithShape="1">
        <a:blip xmlns:r="http://schemas.openxmlformats.org/officeDocument/2006/relationships" r:embed="rId2"/>
        <a:srcRect b="18286"/>
        <a:stretch/>
      </xdr:blipFill>
      <xdr:spPr>
        <a:xfrm>
          <a:off x="5091793" y="4367893"/>
          <a:ext cx="1878542" cy="347082"/>
        </a:xfrm>
        <a:prstGeom prst="rect">
          <a:avLst/>
        </a:prstGeom>
      </xdr:spPr>
    </xdr:pic>
    <xdr:clientData/>
  </xdr:oneCellAnchor>
  <xdr:twoCellAnchor editAs="oneCell">
    <xdr:from>
      <xdr:col>5</xdr:col>
      <xdr:colOff>748393</xdr:colOff>
      <xdr:row>25</xdr:row>
      <xdr:rowOff>113393</xdr:rowOff>
    </xdr:from>
    <xdr:to>
      <xdr:col>8</xdr:col>
      <xdr:colOff>1051529</xdr:colOff>
      <xdr:row>28</xdr:row>
      <xdr:rowOff>13551</xdr:rowOff>
    </xdr:to>
    <xdr:pic>
      <xdr:nvPicPr>
        <xdr:cNvPr id="4" name="Imagen 3"/>
        <xdr:cNvPicPr>
          <a:picLocks noChangeAspect="1"/>
        </xdr:cNvPicPr>
      </xdr:nvPicPr>
      <xdr:blipFill rotWithShape="1"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9404" t="48747" r="9926" b="39543"/>
        <a:stretch/>
      </xdr:blipFill>
      <xdr:spPr>
        <a:xfrm>
          <a:off x="5091793" y="4367893"/>
          <a:ext cx="2703436" cy="389108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Paola Andrea Jimenez Prado" refreshedDate="45210.495235300928" createdVersion="5" refreshedVersion="5" minRefreshableVersion="3" recordCount="212">
  <cacheSource type="worksheet">
    <worksheetSource ref="A2:Z214" sheet="ESTADO DE CADA FACTURA"/>
  </cacheSource>
  <cacheFields count="26">
    <cacheField name="NIT" numFmtId="0">
      <sharedItems containsSemiMixedTypes="0" containsString="0" containsNumber="1" containsInteger="1" minValue="891300047" maxValue="891300047"/>
    </cacheField>
    <cacheField name="PRESTADOR" numFmtId="0">
      <sharedItems/>
    </cacheField>
    <cacheField name="PREFIJO" numFmtId="0">
      <sharedItems/>
    </cacheField>
    <cacheField name="FACTURA" numFmtId="0">
      <sharedItems containsSemiMixedTypes="0" containsString="0" containsNumber="1" containsInteger="1" minValue="5" maxValue="116646"/>
    </cacheField>
    <cacheField name="ALF+FAC" numFmtId="0">
      <sharedItems/>
    </cacheField>
    <cacheField name="LLAVE" numFmtId="0">
      <sharedItems/>
    </cacheField>
    <cacheField name="FECHA IPS" numFmtId="0">
      <sharedItems containsSemiMixedTypes="0" containsNonDate="0" containsDate="1" containsString="0" minDate="2019-11-08T00:00:00" maxDate="2023-07-31T16:29:50"/>
    </cacheField>
    <cacheField name="Fecha radicacion EPS" numFmtId="0">
      <sharedItems containsSemiMixedTypes="0" containsNonDate="0" containsDate="1" containsString="0" minDate="2020-01-10T00:00:00" maxDate="2023-09-01T07:00:00"/>
    </cacheField>
    <cacheField name="VALOR IPS " numFmtId="166">
      <sharedItems containsSemiMixedTypes="0" containsString="0" containsNumber="1" containsInteger="1" minValue="17223" maxValue="18811216"/>
    </cacheField>
    <cacheField name="SALDO IPS" numFmtId="166">
      <sharedItems containsSemiMixedTypes="0" containsString="0" containsNumber="1" containsInteger="1" minValue="13110" maxValue="12620417"/>
    </cacheField>
    <cacheField name="Estado de factura EPS Octubre 10" numFmtId="0">
      <sharedItems count="5">
        <s v="FACTURA DEVUELTA"/>
        <s v="FACTURA COVID-19"/>
        <s v="GLOSA PENDIENTE POR CONCILIAR"/>
        <s v="FACTURA PENDIENTE EN PROGRAMACION DE PAGO"/>
        <s v="FACTURA PENDIENTE EN PROGRAMACION DE PAGO - GLOSA PENDIENTE POR CONCILIAR"/>
      </sharedItems>
    </cacheField>
    <cacheField name="COVID-19" numFmtId="166">
      <sharedItems containsBlank="1"/>
    </cacheField>
    <cacheField name="VALIDACION COVID-19" numFmtId="166">
      <sharedItems containsBlank="1" count="4">
        <m/>
        <s v="PENDIENTE RADICAR"/>
        <s v="NO PASO VALIDACION-REVISION EPS"/>
        <s v="RADICADO A LA ADRES PENDIENTE RESPUESTA"/>
      </sharedItems>
    </cacheField>
    <cacheField name="Valor Total Bruto" numFmtId="166">
      <sharedItems containsSemiMixedTypes="0" containsString="0" containsNumber="1" containsInteger="1" minValue="0" maxValue="18811216"/>
    </cacheField>
    <cacheField name="Valor Devolucion" numFmtId="166">
      <sharedItems containsSemiMixedTypes="0" containsString="0" containsNumber="1" containsInteger="1" minValue="0" maxValue="12620417"/>
    </cacheField>
    <cacheField name="Valor Radicado" numFmtId="166">
      <sharedItems containsSemiMixedTypes="0" containsString="0" containsNumber="1" containsInteger="1" minValue="0" maxValue="18811216"/>
    </cacheField>
    <cacheField name="Valor Glosa Aceptada" numFmtId="166">
      <sharedItems containsSemiMixedTypes="0" containsString="0" containsNumber="1" containsInteger="1" minValue="0" maxValue="2089755"/>
    </cacheField>
    <cacheField name="Valor Glosa Pendiente" numFmtId="166">
      <sharedItems containsSemiMixedTypes="0" containsString="0" containsNumber="1" containsInteger="1" minValue="0" maxValue="1964349"/>
    </cacheField>
    <cacheField name="Valor Pagar" numFmtId="166">
      <sharedItems containsSemiMixedTypes="0" containsString="0" containsNumber="1" containsInteger="1" minValue="0" maxValue="16846867"/>
    </cacheField>
    <cacheField name="Por pagar SAP" numFmtId="166">
      <sharedItems containsSemiMixedTypes="0" containsString="0" containsNumber="1" containsInteger="1" minValue="0" maxValue="425308"/>
    </cacheField>
    <cacheField name="P. abiertas doc" numFmtId="0">
      <sharedItems containsString="0" containsBlank="1" containsNumber="1" containsInteger="1" minValue="1221695869" maxValue="1911229207"/>
    </cacheField>
    <cacheField name="Valor compensacion SAP" numFmtId="166">
      <sharedItems containsSemiMixedTypes="0" containsString="0" containsNumber="1" containsInteger="1" minValue="0" maxValue="16504490"/>
    </cacheField>
    <cacheField name="Doc. Compensacion " numFmtId="0">
      <sharedItems containsString="0" containsBlank="1" containsNumber="1" containsInteger="1" minValue="2201378096" maxValue="4800060838"/>
    </cacheField>
    <cacheField name="Fecha de compensacion " numFmtId="0">
      <sharedItems containsBlank="1"/>
    </cacheField>
    <cacheField name="Valor Transferencia" numFmtId="0">
      <sharedItems containsNonDate="0" containsString="0" containsBlank="1"/>
    </cacheField>
    <cacheField name="Fecha de corte" numFmtId="14">
      <sharedItems containsSemiMixedTypes="0" containsNonDate="0" containsDate="1" containsString="0" minDate="2023-09-30T00:00:00" maxDate="2023-10-01T00:00: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12">
  <r>
    <n v="891300047"/>
    <s v="CLINICA PALMIRA S.A."/>
    <s v="CH"/>
    <n v="70192"/>
    <s v="CH70192"/>
    <s v="891300047_CH70192"/>
    <d v="2019-11-08T00:00:00"/>
    <d v="2020-01-10T00:00:00"/>
    <n v="382538"/>
    <n v="382538"/>
    <x v="0"/>
    <m/>
    <x v="0"/>
    <n v="382538"/>
    <n v="382538"/>
    <n v="382538"/>
    <n v="0"/>
    <n v="0"/>
    <n v="0"/>
    <n v="0"/>
    <m/>
    <n v="0"/>
    <m/>
    <m/>
    <m/>
    <d v="2023-09-30T00:00:00"/>
  </r>
  <r>
    <n v="891300047"/>
    <s v="CLINICA PALMIRA S.A."/>
    <s v="CH"/>
    <n v="71216"/>
    <s v="CH71216"/>
    <s v="891300047_CH71216"/>
    <d v="2020-01-08T00:00:00"/>
    <d v="2020-04-15T00:00:00"/>
    <n v="75706"/>
    <n v="75706"/>
    <x v="0"/>
    <m/>
    <x v="0"/>
    <n v="75706"/>
    <n v="75706"/>
    <n v="75706"/>
    <n v="0"/>
    <n v="0"/>
    <n v="0"/>
    <n v="0"/>
    <m/>
    <n v="0"/>
    <m/>
    <m/>
    <m/>
    <d v="2023-09-30T00:00:00"/>
  </r>
  <r>
    <n v="891300047"/>
    <s v="CLINICA PALMIRA S.A."/>
    <s v="UCI"/>
    <n v="8249"/>
    <s v="UCI8249"/>
    <s v="891300047_UCI8249"/>
    <d v="2020-01-29T00:00:00"/>
    <d v="2020-05-16T00:00:00"/>
    <n v="82809"/>
    <n v="82809"/>
    <x v="0"/>
    <m/>
    <x v="0"/>
    <n v="82809"/>
    <n v="82809"/>
    <n v="82809"/>
    <n v="0"/>
    <n v="0"/>
    <n v="0"/>
    <n v="0"/>
    <m/>
    <n v="0"/>
    <m/>
    <m/>
    <m/>
    <d v="2023-09-30T00:00:00"/>
  </r>
  <r>
    <n v="891300047"/>
    <s v="CLINICA PALMIRA S.A."/>
    <s v="CH"/>
    <n v="72257"/>
    <s v="CH72257"/>
    <s v="891300047_CH72257"/>
    <d v="2020-02-12T00:00:00"/>
    <d v="2020-06-09T00:00:00"/>
    <n v="1993929"/>
    <n v="1993929"/>
    <x v="0"/>
    <m/>
    <x v="0"/>
    <n v="1993929"/>
    <n v="1993929"/>
    <n v="1993929"/>
    <n v="0"/>
    <n v="0"/>
    <n v="0"/>
    <n v="0"/>
    <m/>
    <n v="0"/>
    <m/>
    <m/>
    <m/>
    <d v="2023-09-30T00:00:00"/>
  </r>
  <r>
    <n v="891300047"/>
    <s v="CLINICA PALMIRA S.A."/>
    <s v="CH"/>
    <n v="73605"/>
    <s v="CH73605"/>
    <s v="891300047_CH73605"/>
    <d v="2020-04-27T00:00:00"/>
    <d v="2020-06-09T00:00:00"/>
    <n v="501580"/>
    <n v="501580"/>
    <x v="0"/>
    <m/>
    <x v="0"/>
    <n v="501580"/>
    <n v="501580"/>
    <n v="501580"/>
    <n v="0"/>
    <n v="0"/>
    <n v="0"/>
    <n v="0"/>
    <m/>
    <n v="0"/>
    <m/>
    <m/>
    <m/>
    <d v="2023-09-30T00:00:00"/>
  </r>
  <r>
    <n v="891300047"/>
    <s v="CLINICA PALMIRA S.A."/>
    <s v="CH"/>
    <n v="72287"/>
    <s v="CH72287"/>
    <s v="891300047_CH72287"/>
    <d v="2020-02-13T00:00:00"/>
    <d v="2020-08-17T00:00:00"/>
    <n v="43032"/>
    <n v="43032"/>
    <x v="0"/>
    <m/>
    <x v="0"/>
    <n v="43032"/>
    <n v="43032"/>
    <n v="43032"/>
    <n v="0"/>
    <n v="0"/>
    <n v="0"/>
    <n v="0"/>
    <m/>
    <n v="0"/>
    <m/>
    <m/>
    <m/>
    <d v="2023-09-30T00:00:00"/>
  </r>
  <r>
    <n v="891300047"/>
    <s v="CLINICA PALMIRA S.A."/>
    <s v="CH"/>
    <n v="72290"/>
    <s v="CH72290"/>
    <s v="891300047_CH72290"/>
    <d v="2020-02-13T00:00:00"/>
    <d v="2020-08-17T00:00:00"/>
    <n v="1196616"/>
    <n v="1196616"/>
    <x v="0"/>
    <m/>
    <x v="0"/>
    <n v="1196616"/>
    <n v="1196616"/>
    <n v="1196616"/>
    <n v="0"/>
    <n v="0"/>
    <n v="0"/>
    <n v="0"/>
    <m/>
    <n v="0"/>
    <m/>
    <m/>
    <m/>
    <d v="2023-09-30T00:00:00"/>
  </r>
  <r>
    <n v="891300047"/>
    <s v="CLINICA PALMIRA S.A."/>
    <s v="CH"/>
    <n v="73337"/>
    <s v="CH73337"/>
    <s v="891300047_CH73337"/>
    <d v="2020-04-15T00:00:00"/>
    <d v="2020-08-17T00:00:00"/>
    <n v="114868"/>
    <n v="114868"/>
    <x v="0"/>
    <m/>
    <x v="0"/>
    <n v="114868"/>
    <n v="114868"/>
    <n v="114868"/>
    <n v="0"/>
    <n v="0"/>
    <n v="0"/>
    <n v="0"/>
    <m/>
    <n v="0"/>
    <m/>
    <m/>
    <m/>
    <d v="2023-09-30T00:00:00"/>
  </r>
  <r>
    <n v="891300047"/>
    <s v="CLINICA PALMIRA S.A."/>
    <s v="CH"/>
    <n v="73594"/>
    <s v="CH73594"/>
    <s v="891300047_CH73594"/>
    <d v="2020-04-27T00:00:00"/>
    <d v="2020-08-17T00:00:00"/>
    <n v="1088253"/>
    <n v="1088253"/>
    <x v="0"/>
    <m/>
    <x v="0"/>
    <n v="1088253"/>
    <n v="1088253"/>
    <n v="1088253"/>
    <n v="0"/>
    <n v="0"/>
    <n v="0"/>
    <n v="0"/>
    <m/>
    <n v="0"/>
    <m/>
    <m/>
    <m/>
    <d v="2023-09-30T00:00:00"/>
  </r>
  <r>
    <n v="891300047"/>
    <s v="CLINICA PALMIRA S.A."/>
    <s v="CH"/>
    <n v="73621"/>
    <s v="CH73621"/>
    <s v="891300047_CH73621"/>
    <d v="2020-04-27T00:00:00"/>
    <d v="2020-08-17T00:00:00"/>
    <n v="110448"/>
    <n v="110448"/>
    <x v="0"/>
    <m/>
    <x v="0"/>
    <n v="110448"/>
    <n v="110448"/>
    <n v="110448"/>
    <n v="0"/>
    <n v="0"/>
    <n v="0"/>
    <n v="0"/>
    <m/>
    <n v="0"/>
    <m/>
    <m/>
    <m/>
    <d v="2023-09-30T00:00:00"/>
  </r>
  <r>
    <n v="891300047"/>
    <s v="CLINICA PALMIRA S.A."/>
    <s v="SV"/>
    <n v="1754"/>
    <s v="SV1754"/>
    <s v="891300047_SV1754"/>
    <d v="2020-07-10T00:00:00"/>
    <d v="2020-08-17T00:00:00"/>
    <n v="101640"/>
    <n v="101640"/>
    <x v="0"/>
    <m/>
    <x v="0"/>
    <n v="101640"/>
    <n v="101640"/>
    <n v="101640"/>
    <n v="0"/>
    <n v="0"/>
    <n v="0"/>
    <n v="0"/>
    <m/>
    <n v="0"/>
    <m/>
    <m/>
    <m/>
    <d v="2023-09-30T00:00:00"/>
  </r>
  <r>
    <n v="891300047"/>
    <s v="CLINICA PALMIRA S.A."/>
    <s v="CHE"/>
    <n v="5"/>
    <s v="CHE5"/>
    <s v="891300047_CHE5"/>
    <d v="2020-08-08T00:00:00"/>
    <d v="2020-09-20T00:00:00"/>
    <n v="427828"/>
    <n v="427828"/>
    <x v="0"/>
    <m/>
    <x v="0"/>
    <n v="427828"/>
    <n v="0"/>
    <n v="427828"/>
    <n v="427828"/>
    <n v="0"/>
    <n v="0"/>
    <n v="0"/>
    <m/>
    <n v="0"/>
    <m/>
    <m/>
    <m/>
    <d v="2023-09-30T00:00:00"/>
  </r>
  <r>
    <n v="891300047"/>
    <s v="CLINICA PALMIRA S.A."/>
    <s v="FECP"/>
    <n v="3104"/>
    <s v="FECP3104"/>
    <s v="891300047_FECP3104"/>
    <d v="2020-09-15T00:00:00"/>
    <d v="2020-10-14T00:00:00"/>
    <n v="216994"/>
    <n v="216994"/>
    <x v="0"/>
    <s v="ESTADO DOS"/>
    <x v="0"/>
    <n v="216994"/>
    <n v="0"/>
    <n v="216994"/>
    <n v="0"/>
    <n v="0"/>
    <n v="216994"/>
    <n v="212654"/>
    <n v="1907494073"/>
    <n v="0"/>
    <m/>
    <m/>
    <m/>
    <d v="2023-09-30T00:00:00"/>
  </r>
  <r>
    <n v="891300047"/>
    <s v="CLINICA PALMIRA S.A."/>
    <s v="FECP"/>
    <n v="3326"/>
    <s v="FECP3326"/>
    <s v="891300047_FECP3326"/>
    <d v="2020-09-16T00:00:00"/>
    <d v="2020-10-14T00:00:00"/>
    <n v="216994"/>
    <n v="216994"/>
    <x v="0"/>
    <s v="ESTADO DOS"/>
    <x v="0"/>
    <n v="216994"/>
    <n v="0"/>
    <n v="216994"/>
    <n v="0"/>
    <n v="0"/>
    <n v="216994"/>
    <n v="212654"/>
    <n v="1907494074"/>
    <n v="0"/>
    <m/>
    <m/>
    <m/>
    <d v="2023-09-30T00:00:00"/>
  </r>
  <r>
    <n v="891300047"/>
    <s v="CLINICA PALMIRA S.A."/>
    <s v="CH"/>
    <n v="74847"/>
    <s v="CH74847"/>
    <s v="891300047_CH74847"/>
    <d v="2020-07-06T00:00:00"/>
    <d v="2021-01-15T00:00:00"/>
    <n v="553212"/>
    <n v="553212"/>
    <x v="0"/>
    <m/>
    <x v="0"/>
    <n v="553212"/>
    <n v="553212"/>
    <n v="553212"/>
    <n v="0"/>
    <n v="0"/>
    <n v="0"/>
    <n v="0"/>
    <m/>
    <n v="0"/>
    <m/>
    <m/>
    <m/>
    <d v="2023-09-30T00:00:00"/>
  </r>
  <r>
    <n v="891300047"/>
    <s v="CLINICA PALMIRA S.A."/>
    <s v="SV"/>
    <n v="1454"/>
    <s v="SV1454"/>
    <s v="891300047_SV1454"/>
    <d v="2020-07-06T00:00:00"/>
    <d v="2021-01-15T00:00:00"/>
    <n v="198900"/>
    <n v="198900"/>
    <x v="0"/>
    <m/>
    <x v="0"/>
    <n v="198900"/>
    <n v="198900"/>
    <n v="198900"/>
    <n v="0"/>
    <n v="0"/>
    <n v="0"/>
    <n v="0"/>
    <m/>
    <n v="0"/>
    <m/>
    <m/>
    <m/>
    <d v="2023-09-30T00:00:00"/>
  </r>
  <r>
    <n v="891300047"/>
    <s v="CLINICA PALMIRA S.A."/>
    <s v="SV"/>
    <n v="1688"/>
    <s v="SV1688"/>
    <s v="891300047_SV1688"/>
    <d v="2020-07-09T00:00:00"/>
    <d v="2021-01-15T00:00:00"/>
    <n v="198900"/>
    <n v="198900"/>
    <x v="0"/>
    <m/>
    <x v="0"/>
    <n v="198900"/>
    <n v="198900"/>
    <n v="198900"/>
    <n v="0"/>
    <n v="0"/>
    <n v="0"/>
    <n v="0"/>
    <m/>
    <n v="0"/>
    <m/>
    <m/>
    <m/>
    <d v="2023-09-30T00:00:00"/>
  </r>
  <r>
    <n v="891300047"/>
    <s v="CLINICA PALMIRA S.A."/>
    <s v="CH"/>
    <n v="74990"/>
    <s v="CH74990"/>
    <s v="891300047_CH74990"/>
    <d v="2020-07-10T00:00:00"/>
    <d v="2021-01-15T00:00:00"/>
    <n v="640933"/>
    <n v="640933"/>
    <x v="0"/>
    <m/>
    <x v="0"/>
    <n v="640933"/>
    <n v="640933"/>
    <n v="640933"/>
    <n v="0"/>
    <n v="0"/>
    <n v="0"/>
    <n v="0"/>
    <m/>
    <n v="0"/>
    <m/>
    <m/>
    <m/>
    <d v="2023-09-30T00:00:00"/>
  </r>
  <r>
    <n v="891300047"/>
    <s v="CLINICA PALMIRA S.A."/>
    <s v="CHE"/>
    <n v="353"/>
    <s v="CHE353"/>
    <s v="891300047_CHE353"/>
    <d v="2020-08-21T00:00:00"/>
    <d v="2021-01-15T00:00:00"/>
    <n v="220000"/>
    <n v="220000"/>
    <x v="0"/>
    <m/>
    <x v="0"/>
    <n v="220000"/>
    <n v="220000"/>
    <n v="220000"/>
    <n v="0"/>
    <n v="0"/>
    <n v="0"/>
    <n v="0"/>
    <m/>
    <n v="0"/>
    <m/>
    <m/>
    <m/>
    <d v="2023-09-30T00:00:00"/>
  </r>
  <r>
    <n v="891300047"/>
    <s v="CLINICA PALMIRA S.A."/>
    <s v="UCIE"/>
    <n v="36"/>
    <s v="UCIE36"/>
    <s v="891300047_UCIE36"/>
    <d v="2020-08-24T00:00:00"/>
    <d v="2021-01-15T00:00:00"/>
    <n v="135506"/>
    <n v="135506"/>
    <x v="0"/>
    <m/>
    <x v="0"/>
    <n v="135506"/>
    <n v="135506"/>
    <n v="135506"/>
    <n v="0"/>
    <n v="0"/>
    <n v="0"/>
    <n v="0"/>
    <m/>
    <n v="0"/>
    <m/>
    <m/>
    <m/>
    <d v="2023-09-30T00:00:00"/>
  </r>
  <r>
    <n v="891300047"/>
    <s v="CLINICA PALMIRA S.A."/>
    <s v="CHE"/>
    <n v="505"/>
    <s v="CHE505"/>
    <s v="891300047_CHE505"/>
    <d v="2020-08-28T00:00:00"/>
    <d v="2021-01-15T00:00:00"/>
    <n v="220000"/>
    <n v="220000"/>
    <x v="0"/>
    <m/>
    <x v="0"/>
    <n v="220000"/>
    <n v="220000"/>
    <n v="220000"/>
    <n v="0"/>
    <n v="0"/>
    <n v="0"/>
    <n v="0"/>
    <m/>
    <n v="0"/>
    <m/>
    <m/>
    <m/>
    <d v="2023-09-30T00:00:00"/>
  </r>
  <r>
    <n v="891300047"/>
    <s v="CLINICA PALMIRA S.A."/>
    <s v="CHE"/>
    <n v="516"/>
    <s v="CHE516"/>
    <s v="891300047_CHE516"/>
    <d v="2020-08-31T00:00:00"/>
    <d v="2021-01-15T00:00:00"/>
    <n v="322519"/>
    <n v="322519"/>
    <x v="0"/>
    <m/>
    <x v="0"/>
    <n v="322519"/>
    <n v="322519"/>
    <n v="322519"/>
    <n v="0"/>
    <n v="0"/>
    <n v="0"/>
    <n v="0"/>
    <m/>
    <n v="0"/>
    <m/>
    <m/>
    <m/>
    <d v="2023-09-30T00:00:00"/>
  </r>
  <r>
    <n v="891300047"/>
    <s v="CLINICA PALMIRA S.A."/>
    <s v="CHE"/>
    <n v="583"/>
    <s v="CHE583"/>
    <s v="891300047_CHE583"/>
    <d v="2020-08-31T00:00:00"/>
    <d v="2021-01-15T00:00:00"/>
    <n v="5652192"/>
    <n v="5652192"/>
    <x v="0"/>
    <m/>
    <x v="0"/>
    <n v="5652192"/>
    <n v="5652192"/>
    <n v="5652192"/>
    <n v="0"/>
    <n v="0"/>
    <n v="0"/>
    <n v="0"/>
    <m/>
    <n v="0"/>
    <m/>
    <m/>
    <m/>
    <d v="2023-09-30T00:00:00"/>
  </r>
  <r>
    <n v="891300047"/>
    <s v="CLINICA PALMIRA S.A."/>
    <s v="CHE"/>
    <n v="584"/>
    <s v="CHE584"/>
    <s v="891300047_CHE584"/>
    <d v="2020-08-31T00:00:00"/>
    <d v="2021-01-15T00:00:00"/>
    <n v="111880"/>
    <n v="111880"/>
    <x v="0"/>
    <m/>
    <x v="0"/>
    <n v="111880"/>
    <n v="111880"/>
    <n v="111880"/>
    <n v="0"/>
    <n v="0"/>
    <n v="0"/>
    <n v="0"/>
    <m/>
    <n v="0"/>
    <m/>
    <m/>
    <m/>
    <d v="2023-09-30T00:00:00"/>
  </r>
  <r>
    <n v="891300047"/>
    <s v="CLINICA PALMIRA S.A."/>
    <s v="CHE"/>
    <n v="586"/>
    <s v="CHE586"/>
    <s v="891300047_CHE586"/>
    <d v="2020-08-31T00:00:00"/>
    <d v="2021-05-03T00:00:00"/>
    <n v="115677"/>
    <n v="115677"/>
    <x v="0"/>
    <m/>
    <x v="0"/>
    <n v="115677"/>
    <n v="115677"/>
    <n v="115677"/>
    <n v="0"/>
    <n v="0"/>
    <n v="0"/>
    <n v="0"/>
    <m/>
    <n v="0"/>
    <m/>
    <m/>
    <m/>
    <d v="2023-09-30T00:00:00"/>
  </r>
  <r>
    <n v="891300047"/>
    <s v="CLINICA PALMIRA S.A."/>
    <s v="CHE"/>
    <n v="587"/>
    <s v="CHE587"/>
    <s v="891300047_CHE587"/>
    <d v="2020-08-31T00:00:00"/>
    <d v="2021-01-15T00:00:00"/>
    <n v="149184"/>
    <n v="149184"/>
    <x v="0"/>
    <m/>
    <x v="0"/>
    <n v="149184"/>
    <n v="149184"/>
    <n v="149184"/>
    <n v="0"/>
    <n v="0"/>
    <n v="0"/>
    <n v="0"/>
    <m/>
    <n v="0"/>
    <m/>
    <m/>
    <m/>
    <d v="2023-09-30T00:00:00"/>
  </r>
  <r>
    <n v="891300047"/>
    <s v="CLINICA PALMIRA S.A."/>
    <s v="CHE"/>
    <n v="594"/>
    <s v="CHE594"/>
    <s v="891300047_CHE594"/>
    <d v="2020-09-01T00:00:00"/>
    <d v="2021-01-15T00:00:00"/>
    <n v="321040"/>
    <n v="321040"/>
    <x v="0"/>
    <m/>
    <x v="0"/>
    <n v="321040"/>
    <n v="321040"/>
    <n v="321040"/>
    <n v="0"/>
    <n v="0"/>
    <n v="0"/>
    <n v="0"/>
    <m/>
    <n v="0"/>
    <m/>
    <m/>
    <m/>
    <d v="2023-09-30T00:00:00"/>
  </r>
  <r>
    <n v="891300047"/>
    <s v="CLINICA PALMIRA S.A."/>
    <s v="CHE"/>
    <n v="638"/>
    <s v="CHE638"/>
    <s v="891300047_CHE638"/>
    <d v="2020-09-02T00:00:00"/>
    <d v="2021-01-15T00:00:00"/>
    <n v="2089755"/>
    <n v="2089755"/>
    <x v="0"/>
    <m/>
    <x v="0"/>
    <n v="2089755"/>
    <n v="0"/>
    <n v="2089755"/>
    <n v="2089755"/>
    <n v="0"/>
    <n v="0"/>
    <n v="0"/>
    <m/>
    <n v="0"/>
    <m/>
    <m/>
    <m/>
    <d v="2023-09-30T00:00:00"/>
  </r>
  <r>
    <n v="891300047"/>
    <s v="CLINICA PALMIRA S.A."/>
    <s v="CHE"/>
    <n v="760"/>
    <s v="CHE760"/>
    <s v="891300047_CHE760"/>
    <d v="2020-09-07T00:00:00"/>
    <d v="2021-01-15T00:00:00"/>
    <n v="220000"/>
    <n v="220000"/>
    <x v="0"/>
    <m/>
    <x v="0"/>
    <n v="220000"/>
    <n v="220000"/>
    <n v="220000"/>
    <n v="0"/>
    <n v="0"/>
    <n v="0"/>
    <n v="0"/>
    <m/>
    <n v="0"/>
    <m/>
    <m/>
    <m/>
    <d v="2023-09-30T00:00:00"/>
  </r>
  <r>
    <n v="891300047"/>
    <s v="CLINICA PALMIRA S.A."/>
    <s v="CHE"/>
    <n v="905"/>
    <s v="CHE905"/>
    <s v="891300047_CHE905"/>
    <d v="2020-09-15T00:00:00"/>
    <d v="2021-01-15T00:00:00"/>
    <n v="990966"/>
    <n v="990966"/>
    <x v="0"/>
    <m/>
    <x v="0"/>
    <n v="990966"/>
    <n v="990966"/>
    <n v="990966"/>
    <n v="0"/>
    <n v="0"/>
    <n v="0"/>
    <n v="0"/>
    <m/>
    <n v="0"/>
    <m/>
    <m/>
    <m/>
    <d v="2023-09-30T00:00:00"/>
  </r>
  <r>
    <n v="891300047"/>
    <s v="CLINICA PALMIRA S.A."/>
    <s v="CHE"/>
    <n v="2321"/>
    <s v="CHE2321"/>
    <s v="891300047_CHE2321"/>
    <d v="2020-12-17T00:00:00"/>
    <d v="2021-01-16T00:00:00"/>
    <n v="433988"/>
    <n v="433988"/>
    <x v="1"/>
    <s v="ESTADO DOS"/>
    <x v="1"/>
    <n v="433988"/>
    <n v="0"/>
    <n v="433988"/>
    <n v="0"/>
    <n v="0"/>
    <n v="433988"/>
    <n v="425308"/>
    <n v="1221695869"/>
    <n v="0"/>
    <m/>
    <m/>
    <m/>
    <d v="2023-09-30T00:00:00"/>
  </r>
  <r>
    <n v="891300047"/>
    <s v="CLINICA PALMIRA S.A."/>
    <s v="FECP"/>
    <n v="12998"/>
    <s v="FECP12998"/>
    <s v="891300047_FECP12998"/>
    <d v="2021-01-16T00:00:00"/>
    <d v="2021-02-16T00:00:00"/>
    <n v="216994"/>
    <n v="216994"/>
    <x v="0"/>
    <m/>
    <x v="0"/>
    <n v="216994"/>
    <n v="216994"/>
    <n v="216994"/>
    <n v="0"/>
    <n v="0"/>
    <n v="0"/>
    <n v="0"/>
    <m/>
    <n v="0"/>
    <m/>
    <m/>
    <m/>
    <d v="2023-09-30T00:00:00"/>
  </r>
  <r>
    <n v="891300047"/>
    <s v="CLINICA PALMIRA S.A."/>
    <s v="FECP"/>
    <n v="13009"/>
    <s v="FECP13009"/>
    <s v="891300047_FECP13009"/>
    <d v="2021-01-16T00:00:00"/>
    <d v="2021-02-16T00:00:00"/>
    <n v="216994"/>
    <n v="216994"/>
    <x v="0"/>
    <m/>
    <x v="0"/>
    <n v="216994"/>
    <n v="216994"/>
    <n v="216994"/>
    <n v="0"/>
    <n v="0"/>
    <n v="0"/>
    <n v="0"/>
    <m/>
    <n v="0"/>
    <m/>
    <m/>
    <m/>
    <d v="2023-09-30T00:00:00"/>
  </r>
  <r>
    <n v="891300047"/>
    <s v="CLINICA PALMIRA S.A."/>
    <s v="FECP"/>
    <n v="13072"/>
    <s v="FECP13072"/>
    <s v="891300047_FECP13072"/>
    <d v="2021-01-18T00:00:00"/>
    <d v="2021-02-16T00:00:00"/>
    <n v="297826"/>
    <n v="297826"/>
    <x v="0"/>
    <m/>
    <x v="0"/>
    <n v="297826"/>
    <n v="297826"/>
    <n v="297826"/>
    <n v="0"/>
    <n v="0"/>
    <n v="0"/>
    <n v="0"/>
    <m/>
    <n v="0"/>
    <m/>
    <m/>
    <m/>
    <d v="2023-09-30T00:00:00"/>
  </r>
  <r>
    <n v="891300047"/>
    <s v="CLINICA PALMIRA S.A."/>
    <s v="FECP"/>
    <n v="13075"/>
    <s v="FECP13075"/>
    <s v="891300047_FECP13075"/>
    <d v="2021-01-18T00:00:00"/>
    <d v="2021-02-16T00:00:00"/>
    <n v="297826"/>
    <n v="297826"/>
    <x v="0"/>
    <s v="DEVOLUCION"/>
    <x v="0"/>
    <n v="297826"/>
    <n v="0"/>
    <n v="297826"/>
    <n v="297826"/>
    <n v="0"/>
    <n v="0"/>
    <n v="0"/>
    <m/>
    <n v="0"/>
    <m/>
    <m/>
    <m/>
    <d v="2023-09-30T00:00:00"/>
  </r>
  <r>
    <n v="891300047"/>
    <s v="CLINICA PALMIRA S.A."/>
    <s v="FECP"/>
    <n v="13080"/>
    <s v="FECP13080"/>
    <s v="891300047_FECP13080"/>
    <d v="2021-01-18T00:00:00"/>
    <d v="2021-02-16T00:00:00"/>
    <n v="297826"/>
    <n v="297826"/>
    <x v="0"/>
    <m/>
    <x v="0"/>
    <n v="297826"/>
    <n v="297826"/>
    <n v="297826"/>
    <n v="0"/>
    <n v="0"/>
    <n v="0"/>
    <n v="0"/>
    <m/>
    <n v="0"/>
    <m/>
    <m/>
    <m/>
    <d v="2023-09-30T00:00:00"/>
  </r>
  <r>
    <n v="891300047"/>
    <s v="CLINICA PALMIRA S.A."/>
    <s v="FECP"/>
    <n v="13547"/>
    <s v="FECP13547"/>
    <s v="891300047_FECP13547"/>
    <d v="2021-01-22T00:00:00"/>
    <d v="2021-02-16T00:00:00"/>
    <n v="80832"/>
    <n v="80832"/>
    <x v="0"/>
    <m/>
    <x v="0"/>
    <n v="80832"/>
    <n v="0"/>
    <n v="80832"/>
    <n v="80832"/>
    <n v="0"/>
    <n v="0"/>
    <n v="0"/>
    <m/>
    <n v="0"/>
    <m/>
    <m/>
    <m/>
    <d v="2023-09-30T00:00:00"/>
  </r>
  <r>
    <n v="891300047"/>
    <s v="CLINICA PALMIRA S.A."/>
    <s v="FECP"/>
    <n v="15468"/>
    <s v="FECP15468"/>
    <s v="891300047_FECP15468"/>
    <d v="2021-02-15T00:00:00"/>
    <d v="2021-03-18T00:00:00"/>
    <n v="80832"/>
    <n v="80832"/>
    <x v="1"/>
    <s v="ESTADO DOS"/>
    <x v="2"/>
    <n v="80832"/>
    <n v="0"/>
    <n v="80832"/>
    <n v="0"/>
    <n v="0"/>
    <n v="80832"/>
    <n v="79215"/>
    <n v="1908632483"/>
    <n v="0"/>
    <m/>
    <m/>
    <m/>
    <d v="2023-09-30T00:00:00"/>
  </r>
  <r>
    <n v="891300047"/>
    <s v="CLINICA PALMIRA S.A."/>
    <s v="CHE"/>
    <n v="2685"/>
    <s v="CHE2685"/>
    <s v="891300047_CHE2685"/>
    <d v="2021-01-18T00:00:00"/>
    <d v="2021-04-08T00:00:00"/>
    <n v="216994"/>
    <n v="216994"/>
    <x v="1"/>
    <s v="ESTADO DOS"/>
    <x v="2"/>
    <n v="216994"/>
    <n v="0"/>
    <n v="216994"/>
    <n v="0"/>
    <n v="0"/>
    <n v="216994"/>
    <n v="212654"/>
    <n v="1221741406"/>
    <n v="0"/>
    <m/>
    <m/>
    <m/>
    <d v="2023-09-30T00:00:00"/>
  </r>
  <r>
    <n v="891300047"/>
    <s v="CLINICA PALMIRA S.A."/>
    <s v="FECP"/>
    <n v="13099"/>
    <s v="FECP13099"/>
    <s v="891300047_FECP13099"/>
    <d v="2021-01-18T00:00:00"/>
    <d v="2021-04-08T00:00:00"/>
    <n v="297826"/>
    <n v="297826"/>
    <x v="0"/>
    <m/>
    <x v="0"/>
    <n v="297826"/>
    <n v="297826"/>
    <n v="297826"/>
    <n v="0"/>
    <n v="0"/>
    <n v="0"/>
    <n v="0"/>
    <m/>
    <n v="0"/>
    <m/>
    <m/>
    <m/>
    <d v="2023-09-30T00:00:00"/>
  </r>
  <r>
    <n v="891300047"/>
    <s v="CLINICA PALMIRA S.A."/>
    <s v="FECP"/>
    <n v="13990"/>
    <s v="FECP13990"/>
    <s v="891300047_FECP13990"/>
    <d v="2021-01-29T00:00:00"/>
    <d v="2021-04-08T00:00:00"/>
    <n v="316994"/>
    <n v="316994"/>
    <x v="0"/>
    <m/>
    <x v="0"/>
    <n v="316994"/>
    <n v="316994"/>
    <n v="316994"/>
    <n v="0"/>
    <n v="0"/>
    <n v="0"/>
    <n v="0"/>
    <m/>
    <n v="0"/>
    <m/>
    <m/>
    <m/>
    <d v="2023-09-30T00:00:00"/>
  </r>
  <r>
    <n v="891300047"/>
    <s v="CLINICA PALMIRA S.A."/>
    <s v="CHE"/>
    <n v="3174"/>
    <s v="CHE3174"/>
    <s v="891300047_CHE3174"/>
    <d v="2021-02-19T00:00:00"/>
    <d v="2021-04-08T00:00:00"/>
    <n v="249451"/>
    <n v="249451"/>
    <x v="0"/>
    <m/>
    <x v="0"/>
    <n v="249451"/>
    <n v="249451"/>
    <n v="249451"/>
    <n v="0"/>
    <n v="0"/>
    <n v="0"/>
    <n v="0"/>
    <m/>
    <n v="0"/>
    <m/>
    <m/>
    <m/>
    <d v="2023-09-30T00:00:00"/>
  </r>
  <r>
    <n v="891300047"/>
    <s v="CLINICA PALMIRA S.A."/>
    <s v="CHE"/>
    <n v="3299"/>
    <s v="CHE3299"/>
    <s v="891300047_CHE3299"/>
    <d v="2021-02-27T00:00:00"/>
    <d v="2021-04-08T00:00:00"/>
    <n v="149924"/>
    <n v="149924"/>
    <x v="0"/>
    <m/>
    <x v="0"/>
    <n v="149924"/>
    <n v="149924"/>
    <n v="149924"/>
    <n v="0"/>
    <n v="0"/>
    <n v="0"/>
    <n v="0"/>
    <m/>
    <n v="0"/>
    <m/>
    <m/>
    <m/>
    <d v="2023-09-30T00:00:00"/>
  </r>
  <r>
    <n v="891300047"/>
    <s v="CLINICA PALMIRA S.A."/>
    <s v="FECP"/>
    <n v="16514"/>
    <s v="FECP16514"/>
    <s v="891300047_FECP16514"/>
    <d v="2021-03-01T00:00:00"/>
    <d v="2021-04-14T00:00:00"/>
    <n v="80832"/>
    <n v="80832"/>
    <x v="1"/>
    <s v="ESTADO DOS"/>
    <x v="2"/>
    <n v="80832"/>
    <n v="0"/>
    <n v="80832"/>
    <n v="0"/>
    <n v="0"/>
    <n v="80832"/>
    <n v="79215"/>
    <n v="1221754318"/>
    <n v="0"/>
    <m/>
    <m/>
    <m/>
    <d v="2023-09-30T00:00:00"/>
  </r>
  <r>
    <n v="891300047"/>
    <s v="CLINICA PALMIRA S.A."/>
    <s v="FECP"/>
    <n v="16556"/>
    <s v="FECP16556"/>
    <s v="891300047_FECP16556"/>
    <d v="2021-03-02T00:00:00"/>
    <d v="2021-04-16T00:00:00"/>
    <n v="216994"/>
    <n v="216994"/>
    <x v="1"/>
    <s v="ESTADO DOS"/>
    <x v="2"/>
    <n v="216994"/>
    <n v="0"/>
    <n v="216994"/>
    <n v="0"/>
    <n v="0"/>
    <n v="216994"/>
    <n v="212654"/>
    <n v="1221723051"/>
    <n v="0"/>
    <m/>
    <m/>
    <m/>
    <d v="2023-09-30T00:00:00"/>
  </r>
  <r>
    <n v="891300047"/>
    <s v="CLINICA PALMIRA S.A."/>
    <s v="FECP"/>
    <n v="17932"/>
    <s v="FECP17932"/>
    <s v="891300047_FECP17932"/>
    <d v="2021-03-24T00:00:00"/>
    <d v="2021-04-14T00:00:00"/>
    <n v="80832"/>
    <n v="80832"/>
    <x v="1"/>
    <s v="ESTADO DOS"/>
    <x v="2"/>
    <n v="80832"/>
    <n v="0"/>
    <n v="80832"/>
    <n v="0"/>
    <n v="0"/>
    <n v="80832"/>
    <n v="79215"/>
    <n v="1221754320"/>
    <n v="0"/>
    <m/>
    <m/>
    <m/>
    <d v="2023-09-30T00:00:00"/>
  </r>
  <r>
    <n v="891300047"/>
    <s v="CLINICA PALMIRA S.A."/>
    <s v="FECP"/>
    <n v="22047"/>
    <s v="FECP22047"/>
    <s v="891300047_FECP22047"/>
    <d v="2021-05-12T00:00:00"/>
    <d v="2021-06-12T00:00:00"/>
    <n v="80832"/>
    <n v="80832"/>
    <x v="0"/>
    <m/>
    <x v="0"/>
    <n v="80832"/>
    <n v="80832"/>
    <n v="80832"/>
    <n v="0"/>
    <n v="0"/>
    <n v="0"/>
    <n v="0"/>
    <m/>
    <n v="0"/>
    <m/>
    <m/>
    <m/>
    <d v="2023-09-30T00:00:00"/>
  </r>
  <r>
    <n v="891300047"/>
    <s v="CLINICA PALMIRA S.A."/>
    <s v="FECP"/>
    <n v="24883"/>
    <s v="FECP24883"/>
    <s v="891300047_FECP24883"/>
    <d v="2021-06-22T00:00:00"/>
    <d v="2021-07-18T00:00:00"/>
    <n v="80832"/>
    <n v="80832"/>
    <x v="0"/>
    <m/>
    <x v="0"/>
    <n v="80832"/>
    <n v="80832"/>
    <n v="80832"/>
    <n v="0"/>
    <n v="0"/>
    <n v="0"/>
    <n v="0"/>
    <m/>
    <n v="0"/>
    <m/>
    <m/>
    <m/>
    <d v="2023-09-30T00:00:00"/>
  </r>
  <r>
    <n v="891300047"/>
    <s v="CLINICA PALMIRA S.A."/>
    <s v="FECP"/>
    <n v="25514"/>
    <s v="FECP25514"/>
    <s v="891300047_FECP25514"/>
    <d v="2021-07-01T00:00:00"/>
    <d v="2021-08-14T00:00:00"/>
    <n v="216994"/>
    <n v="216994"/>
    <x v="0"/>
    <m/>
    <x v="0"/>
    <n v="216994"/>
    <n v="216994"/>
    <n v="216994"/>
    <n v="0"/>
    <n v="0"/>
    <n v="0"/>
    <n v="0"/>
    <m/>
    <n v="0"/>
    <m/>
    <m/>
    <m/>
    <d v="2023-09-30T00:00:00"/>
  </r>
  <r>
    <n v="891300047"/>
    <s v="CLINICA PALMIRA S.A."/>
    <s v="FECP"/>
    <n v="25990"/>
    <s v="FECP25990"/>
    <s v="891300047_FECP25990"/>
    <d v="2021-07-08T00:00:00"/>
    <d v="2021-08-14T00:00:00"/>
    <n v="80832"/>
    <n v="80832"/>
    <x v="0"/>
    <m/>
    <x v="0"/>
    <n v="80832"/>
    <n v="80832"/>
    <n v="80832"/>
    <n v="0"/>
    <n v="0"/>
    <n v="0"/>
    <n v="0"/>
    <m/>
    <n v="0"/>
    <m/>
    <m/>
    <m/>
    <d v="2023-09-30T00:00:00"/>
  </r>
  <r>
    <n v="891300047"/>
    <s v="CLINICA PALMIRA S.A."/>
    <s v="FECP"/>
    <n v="26587"/>
    <s v="FECP26587"/>
    <s v="891300047_FECP26587"/>
    <d v="2021-07-17T00:00:00"/>
    <d v="2021-08-14T00:00:00"/>
    <n v="297826"/>
    <n v="297826"/>
    <x v="0"/>
    <m/>
    <x v="0"/>
    <n v="297826"/>
    <n v="297826"/>
    <n v="297826"/>
    <n v="0"/>
    <n v="0"/>
    <n v="0"/>
    <n v="0"/>
    <m/>
    <n v="0"/>
    <m/>
    <m/>
    <m/>
    <d v="2023-09-30T00:00:00"/>
  </r>
  <r>
    <n v="891300047"/>
    <s v="CLINICA PALMIRA S.A."/>
    <s v="FECP"/>
    <n v="29566"/>
    <s v="FECP29566"/>
    <s v="891300047_FECP29566"/>
    <d v="2021-08-17T00:00:00"/>
    <d v="2021-09-15T00:00:00"/>
    <n v="297826"/>
    <n v="297826"/>
    <x v="0"/>
    <s v="DEVOLUCION"/>
    <x v="0"/>
    <n v="297826"/>
    <n v="297826"/>
    <n v="297826"/>
    <n v="0"/>
    <n v="0"/>
    <n v="0"/>
    <n v="0"/>
    <m/>
    <n v="0"/>
    <m/>
    <m/>
    <m/>
    <d v="2023-09-30T00:00:00"/>
  </r>
  <r>
    <n v="891300047"/>
    <s v="CLINICA PALMIRA S.A."/>
    <s v="FECP"/>
    <n v="29940"/>
    <s v="FECP29940"/>
    <s v="891300047_FECP29940"/>
    <d v="2021-08-20T00:00:00"/>
    <d v="2021-09-15T00:00:00"/>
    <n v="80832"/>
    <n v="80832"/>
    <x v="0"/>
    <m/>
    <x v="0"/>
    <n v="80832"/>
    <n v="80832"/>
    <n v="80832"/>
    <n v="0"/>
    <n v="0"/>
    <n v="0"/>
    <n v="0"/>
    <m/>
    <n v="0"/>
    <m/>
    <m/>
    <m/>
    <d v="2023-09-30T00:00:00"/>
  </r>
  <r>
    <n v="891300047"/>
    <s v="CLINICA PALMIRA S.A."/>
    <s v="FECP"/>
    <n v="30240"/>
    <s v="FECP30240"/>
    <s v="891300047_FECP30240"/>
    <d v="2021-08-23T00:00:00"/>
    <d v="2021-09-15T00:00:00"/>
    <n v="80832"/>
    <n v="80832"/>
    <x v="0"/>
    <m/>
    <x v="0"/>
    <n v="80832"/>
    <n v="80832"/>
    <n v="80832"/>
    <n v="0"/>
    <n v="0"/>
    <n v="0"/>
    <n v="0"/>
    <m/>
    <n v="0"/>
    <m/>
    <m/>
    <m/>
    <d v="2023-09-30T00:00:00"/>
  </r>
  <r>
    <n v="891300047"/>
    <s v="CLINICA PALMIRA S.A."/>
    <s v="FECP"/>
    <n v="31649"/>
    <s v="FECP31649"/>
    <s v="891300047_FECP31649"/>
    <d v="2021-09-03T00:00:00"/>
    <d v="2021-10-14T00:00:00"/>
    <n v="297826"/>
    <n v="297826"/>
    <x v="0"/>
    <s v="DEVOLUCION"/>
    <x v="0"/>
    <n v="297826"/>
    <n v="297826"/>
    <n v="297826"/>
    <n v="0"/>
    <n v="0"/>
    <n v="0"/>
    <n v="0"/>
    <m/>
    <n v="0"/>
    <m/>
    <m/>
    <m/>
    <d v="2023-09-30T00:00:00"/>
  </r>
  <r>
    <n v="891300047"/>
    <s v="CLINICA PALMIRA S.A."/>
    <s v="FECP"/>
    <n v="31670"/>
    <s v="FECP31670"/>
    <s v="891300047_FECP31670"/>
    <d v="2021-09-03T00:00:00"/>
    <d v="2021-10-14T00:00:00"/>
    <n v="297826"/>
    <n v="297826"/>
    <x v="0"/>
    <s v="DEVOLUCION"/>
    <x v="0"/>
    <n v="297826"/>
    <n v="297826"/>
    <n v="297826"/>
    <n v="0"/>
    <n v="0"/>
    <n v="0"/>
    <n v="0"/>
    <m/>
    <n v="0"/>
    <m/>
    <m/>
    <m/>
    <d v="2023-09-30T00:00:00"/>
  </r>
  <r>
    <n v="891300047"/>
    <s v="CLINICA PALMIRA S.A."/>
    <s v="FECP"/>
    <n v="31676"/>
    <s v="FECP31676"/>
    <s v="891300047_FECP31676"/>
    <d v="2021-09-03T00:00:00"/>
    <d v="2021-10-14T00:00:00"/>
    <n v="297826"/>
    <n v="297826"/>
    <x v="0"/>
    <m/>
    <x v="0"/>
    <n v="297826"/>
    <n v="297826"/>
    <n v="297826"/>
    <n v="0"/>
    <n v="0"/>
    <n v="0"/>
    <n v="0"/>
    <m/>
    <n v="0"/>
    <m/>
    <m/>
    <m/>
    <d v="2023-09-30T00:00:00"/>
  </r>
  <r>
    <n v="891300047"/>
    <s v="CLINICA PALMIRA S.A."/>
    <s v="FECP"/>
    <n v="32579"/>
    <s v="FECP32579"/>
    <s v="891300047_FECP32579"/>
    <d v="2021-09-13T00:00:00"/>
    <d v="2021-10-14T00:00:00"/>
    <n v="297826"/>
    <n v="297826"/>
    <x v="0"/>
    <s v="DEVOLUCION"/>
    <x v="0"/>
    <n v="297826"/>
    <n v="0"/>
    <n v="297826"/>
    <n v="297826"/>
    <n v="0"/>
    <n v="0"/>
    <n v="0"/>
    <m/>
    <n v="0"/>
    <m/>
    <m/>
    <m/>
    <d v="2023-09-30T00:00:00"/>
  </r>
  <r>
    <n v="891300047"/>
    <s v="CLINICA PALMIRA S.A."/>
    <s v="FECP"/>
    <n v="34956"/>
    <s v="FECP34956"/>
    <s v="891300047_FECP34956"/>
    <d v="2021-10-14T00:00:00"/>
    <d v="2021-11-13T00:00:00"/>
    <n v="216994"/>
    <n v="216994"/>
    <x v="0"/>
    <m/>
    <x v="0"/>
    <n v="216994"/>
    <n v="216994"/>
    <n v="216994"/>
    <n v="0"/>
    <n v="0"/>
    <n v="0"/>
    <n v="0"/>
    <m/>
    <n v="0"/>
    <m/>
    <m/>
    <m/>
    <d v="2023-09-30T00:00:00"/>
  </r>
  <r>
    <n v="891300047"/>
    <s v="CLINICA PALMIRA S.A."/>
    <s v="CHE"/>
    <n v="6363"/>
    <s v="CHE6363"/>
    <s v="891300047_CHE6363"/>
    <d v="2021-10-16T00:00:00"/>
    <d v="2021-11-13T00:00:00"/>
    <n v="80832"/>
    <n v="80832"/>
    <x v="1"/>
    <s v="ESTADO DOS"/>
    <x v="2"/>
    <n v="80832"/>
    <n v="0"/>
    <n v="80832"/>
    <n v="0"/>
    <n v="0"/>
    <n v="80832"/>
    <n v="79215"/>
    <n v="1221922619"/>
    <n v="0"/>
    <m/>
    <m/>
    <m/>
    <d v="2023-09-30T00:00:00"/>
  </r>
  <r>
    <n v="891300047"/>
    <s v="CLINICA PALMIRA S.A."/>
    <s v="FECP"/>
    <n v="35410"/>
    <s v="FECP35410"/>
    <s v="891300047_FECP35410"/>
    <d v="2021-10-17T00:00:00"/>
    <d v="2021-11-13T00:00:00"/>
    <n v="216994"/>
    <n v="216994"/>
    <x v="0"/>
    <m/>
    <x v="0"/>
    <n v="216994"/>
    <n v="216994"/>
    <n v="216994"/>
    <n v="0"/>
    <n v="0"/>
    <n v="0"/>
    <n v="0"/>
    <m/>
    <n v="0"/>
    <m/>
    <m/>
    <m/>
    <d v="2023-09-30T00:00:00"/>
  </r>
  <r>
    <n v="891300047"/>
    <s v="CLINICA PALMIRA S.A."/>
    <s v="FECP"/>
    <n v="35423"/>
    <s v="FECP35423"/>
    <s v="891300047_FECP35423"/>
    <d v="2021-10-17T00:00:00"/>
    <d v="2021-11-13T00:00:00"/>
    <n v="216994"/>
    <n v="216994"/>
    <x v="0"/>
    <m/>
    <x v="0"/>
    <n v="216994"/>
    <n v="216994"/>
    <n v="216994"/>
    <n v="0"/>
    <n v="0"/>
    <n v="0"/>
    <n v="0"/>
    <m/>
    <n v="0"/>
    <m/>
    <m/>
    <m/>
    <d v="2023-09-30T00:00:00"/>
  </r>
  <r>
    <n v="891300047"/>
    <s v="CLINICA PALMIRA S.A."/>
    <s v="CHE"/>
    <n v="3463"/>
    <s v="CHE3463"/>
    <s v="891300047_CHE3463"/>
    <d v="2021-03-15T00:00:00"/>
    <d v="2021-12-06T00:00:00"/>
    <n v="1630135"/>
    <n v="1630135"/>
    <x v="0"/>
    <m/>
    <x v="0"/>
    <n v="1630135"/>
    <n v="1630135"/>
    <n v="1630135"/>
    <n v="0"/>
    <n v="0"/>
    <n v="0"/>
    <n v="0"/>
    <m/>
    <n v="0"/>
    <m/>
    <m/>
    <m/>
    <d v="2023-09-30T00:00:00"/>
  </r>
  <r>
    <n v="891300047"/>
    <s v="CLINICA PALMIRA S.A."/>
    <s v="UCIE"/>
    <n v="1191"/>
    <s v="UCIE1191"/>
    <s v="891300047_UCIE1191"/>
    <d v="2021-08-24T00:00:00"/>
    <d v="2021-12-07T00:00:00"/>
    <n v="703003"/>
    <n v="703003"/>
    <x v="0"/>
    <m/>
    <x v="0"/>
    <n v="703003"/>
    <n v="703003"/>
    <n v="703003"/>
    <n v="0"/>
    <n v="0"/>
    <n v="0"/>
    <n v="0"/>
    <m/>
    <n v="0"/>
    <m/>
    <m/>
    <m/>
    <d v="2023-09-30T00:00:00"/>
  </r>
  <r>
    <n v="891300047"/>
    <s v="CLINICA PALMIRA S.A."/>
    <s v="FECP"/>
    <n v="37051"/>
    <s v="FECP37051"/>
    <s v="891300047_FECP37051"/>
    <d v="2021-11-04T00:00:00"/>
    <d v="2021-12-15T00:00:00"/>
    <n v="80832"/>
    <n v="80832"/>
    <x v="0"/>
    <m/>
    <x v="0"/>
    <n v="80832"/>
    <n v="0"/>
    <n v="80832"/>
    <n v="80832"/>
    <n v="0"/>
    <n v="0"/>
    <n v="0"/>
    <m/>
    <n v="0"/>
    <m/>
    <m/>
    <m/>
    <d v="2023-09-30T00:00:00"/>
  </r>
  <r>
    <n v="891300047"/>
    <s v="CLINICA PALMIRA S.A."/>
    <s v="FECP"/>
    <n v="39100"/>
    <s v="FECP39100"/>
    <s v="891300047_FECP39100"/>
    <d v="2021-11-24T00:00:00"/>
    <d v="2021-12-15T00:00:00"/>
    <n v="80832"/>
    <n v="80832"/>
    <x v="1"/>
    <s v="ESTADO DOS"/>
    <x v="2"/>
    <n v="80832"/>
    <n v="0"/>
    <n v="80832"/>
    <n v="0"/>
    <n v="0"/>
    <n v="80832"/>
    <n v="79215"/>
    <n v="1221928287"/>
    <n v="0"/>
    <m/>
    <m/>
    <m/>
    <d v="2023-09-30T00:00:00"/>
  </r>
  <r>
    <n v="891300047"/>
    <s v="CLINICA PALMIRA S.A."/>
    <s v="UCIE"/>
    <n v="1190"/>
    <s v="UCIE1190"/>
    <s v="891300047_UCIE1190"/>
    <d v="2021-08-24T00:00:00"/>
    <d v="2022-01-11T00:00:00"/>
    <n v="389606"/>
    <n v="389606"/>
    <x v="0"/>
    <m/>
    <x v="0"/>
    <n v="389606"/>
    <n v="389606"/>
    <n v="389606"/>
    <n v="0"/>
    <n v="0"/>
    <n v="0"/>
    <n v="0"/>
    <m/>
    <n v="0"/>
    <m/>
    <m/>
    <m/>
    <d v="2023-09-30T00:00:00"/>
  </r>
  <r>
    <n v="891300047"/>
    <s v="CLINICA PALMIRA S.A."/>
    <s v="UCIE"/>
    <n v="1480"/>
    <s v="UCIE1480"/>
    <s v="891300047_UCIE1480"/>
    <d v="2021-11-12T00:00:00"/>
    <d v="2022-01-11T00:00:00"/>
    <n v="2540818"/>
    <n v="2540818"/>
    <x v="0"/>
    <m/>
    <x v="0"/>
    <n v="2540818"/>
    <n v="2540818"/>
    <n v="2540818"/>
    <n v="0"/>
    <n v="0"/>
    <n v="0"/>
    <n v="0"/>
    <m/>
    <n v="0"/>
    <m/>
    <m/>
    <m/>
    <d v="2023-09-30T00:00:00"/>
  </r>
  <r>
    <n v="891300047"/>
    <s v="CLINICA PALMIRA S.A."/>
    <s v="UCIE"/>
    <n v="1512"/>
    <s v="UCIE1512"/>
    <s v="891300047_UCIE1512"/>
    <d v="2021-11-23T00:00:00"/>
    <d v="2022-01-11T00:00:00"/>
    <n v="372329"/>
    <n v="372329"/>
    <x v="0"/>
    <m/>
    <x v="0"/>
    <n v="372329"/>
    <n v="372329"/>
    <n v="372329"/>
    <n v="0"/>
    <n v="0"/>
    <n v="0"/>
    <n v="0"/>
    <m/>
    <n v="0"/>
    <m/>
    <m/>
    <m/>
    <d v="2023-09-30T00:00:00"/>
  </r>
  <r>
    <n v="891300047"/>
    <s v="CLINICA PALMIRA S.A."/>
    <s v="CHE"/>
    <n v="7042"/>
    <s v="CHE7042"/>
    <s v="891300047_CHE7042"/>
    <d v="2021-11-25T00:00:00"/>
    <d v="2022-01-11T00:00:00"/>
    <n v="216994"/>
    <n v="216994"/>
    <x v="0"/>
    <m/>
    <x v="0"/>
    <n v="216994"/>
    <n v="216994"/>
    <n v="216994"/>
    <n v="0"/>
    <n v="0"/>
    <n v="0"/>
    <n v="0"/>
    <m/>
    <n v="0"/>
    <m/>
    <m/>
    <m/>
    <d v="2023-09-30T00:00:00"/>
  </r>
  <r>
    <n v="891300047"/>
    <s v="CLINICA PALMIRA S.A."/>
    <s v="FECP"/>
    <n v="39608"/>
    <s v="FECP39608"/>
    <s v="891300047_FECP39608"/>
    <d v="2021-11-25T00:00:00"/>
    <d v="2022-01-11T00:00:00"/>
    <n v="216994"/>
    <n v="216994"/>
    <x v="0"/>
    <m/>
    <x v="0"/>
    <n v="216994"/>
    <n v="216994"/>
    <n v="216994"/>
    <n v="0"/>
    <n v="0"/>
    <n v="0"/>
    <n v="0"/>
    <m/>
    <n v="0"/>
    <m/>
    <m/>
    <m/>
    <d v="2023-09-30T00:00:00"/>
  </r>
  <r>
    <n v="891300047"/>
    <s v="CLINICA PALMIRA S.A."/>
    <s v="FECP"/>
    <n v="49672"/>
    <s v="FECP49672"/>
    <s v="891300047_FECP49672"/>
    <d v="2022-02-25T00:00:00"/>
    <d v="2022-03-17T00:00:00"/>
    <n v="297826"/>
    <n v="297826"/>
    <x v="0"/>
    <m/>
    <x v="0"/>
    <n v="297826"/>
    <n v="297826"/>
    <n v="297826"/>
    <n v="0"/>
    <n v="0"/>
    <n v="0"/>
    <n v="0"/>
    <m/>
    <n v="0"/>
    <m/>
    <m/>
    <m/>
    <d v="2023-09-30T00:00:00"/>
  </r>
  <r>
    <n v="891300047"/>
    <s v="CLINICA PALMIRA S.A."/>
    <s v="FECP"/>
    <n v="50377"/>
    <s v="FECP50377"/>
    <s v="891300047_FECP50377"/>
    <d v="2022-03-03T00:00:00"/>
    <d v="2022-04-13T00:00:00"/>
    <n v="216994"/>
    <n v="216994"/>
    <x v="0"/>
    <m/>
    <x v="0"/>
    <n v="216994"/>
    <n v="216994"/>
    <n v="216994"/>
    <n v="0"/>
    <n v="0"/>
    <n v="0"/>
    <n v="0"/>
    <m/>
    <n v="0"/>
    <m/>
    <m/>
    <m/>
    <d v="2023-09-30T00:00:00"/>
  </r>
  <r>
    <n v="891300047"/>
    <s v="CLINICA PALMIRA S.A."/>
    <s v="FECP"/>
    <n v="67092"/>
    <s v="FECP67092"/>
    <s v="891300047_FECP67092"/>
    <d v="2022-05-26T00:00:00"/>
    <d v="2022-06-15T00:00:00"/>
    <n v="203989"/>
    <n v="203989"/>
    <x v="0"/>
    <m/>
    <x v="0"/>
    <n v="203989"/>
    <n v="203989"/>
    <n v="203989"/>
    <n v="0"/>
    <n v="0"/>
    <n v="0"/>
    <n v="0"/>
    <m/>
    <n v="0"/>
    <m/>
    <m/>
    <m/>
    <d v="2023-09-30T00:00:00"/>
  </r>
  <r>
    <n v="891300047"/>
    <s v="CLINICA PALMIRA S.A."/>
    <s v="UCIE"/>
    <n v="1840"/>
    <s v="UCIE1840"/>
    <s v="891300047_UCIE1840"/>
    <d v="2022-03-01T00:00:00"/>
    <d v="2022-08-10T00:00:00"/>
    <n v="177891"/>
    <n v="177891"/>
    <x v="0"/>
    <m/>
    <x v="0"/>
    <n v="177891"/>
    <n v="177891"/>
    <n v="177891"/>
    <n v="0"/>
    <n v="0"/>
    <n v="0"/>
    <n v="0"/>
    <m/>
    <n v="0"/>
    <m/>
    <m/>
    <m/>
    <d v="2023-09-30T00:00:00"/>
  </r>
  <r>
    <n v="891300047"/>
    <s v="CLINICA PALMIRA S.A."/>
    <s v="FECP"/>
    <n v="75602"/>
    <s v="FECP75602"/>
    <s v="891300047_FECP75602"/>
    <d v="2022-07-04T00:00:00"/>
    <d v="2022-08-10T00:00:00"/>
    <n v="80863"/>
    <n v="80832"/>
    <x v="1"/>
    <s v="ESTADO DOS"/>
    <x v="3"/>
    <n v="80863"/>
    <n v="0"/>
    <n v="80863"/>
    <n v="31"/>
    <n v="0"/>
    <n v="80832"/>
    <n v="79215"/>
    <n v="1222182128"/>
    <n v="0"/>
    <m/>
    <m/>
    <m/>
    <d v="2023-09-30T00:00:00"/>
  </r>
  <r>
    <n v="891300047"/>
    <s v="CLINICA PALMIRA S.A."/>
    <s v="FECP"/>
    <n v="77075"/>
    <s v="FECP77075"/>
    <s v="891300047_FECP77075"/>
    <d v="2022-07-13T00:00:00"/>
    <d v="2022-08-10T00:00:00"/>
    <n v="80863"/>
    <n v="80863"/>
    <x v="1"/>
    <s v="ESTADO DOS"/>
    <x v="3"/>
    <n v="80863"/>
    <n v="0"/>
    <n v="80863"/>
    <n v="31"/>
    <n v="0"/>
    <n v="80832"/>
    <n v="79215"/>
    <n v="1222182129"/>
    <n v="0"/>
    <m/>
    <m/>
    <m/>
    <d v="2023-09-30T00:00:00"/>
  </r>
  <r>
    <n v="891300047"/>
    <s v="CLINICA PALMIRA S.A."/>
    <s v="FECP"/>
    <n v="77464"/>
    <s v="FECP77464"/>
    <s v="891300047_FECP77464"/>
    <d v="2022-07-17T00:00:00"/>
    <d v="2022-08-10T00:00:00"/>
    <n v="80863"/>
    <n v="80832"/>
    <x v="1"/>
    <s v="ESTADO DOS"/>
    <x v="3"/>
    <n v="80863"/>
    <n v="0"/>
    <n v="80863"/>
    <n v="31"/>
    <n v="0"/>
    <n v="80832"/>
    <n v="79215"/>
    <n v="1222182130"/>
    <n v="0"/>
    <m/>
    <m/>
    <m/>
    <d v="2023-09-30T00:00:00"/>
  </r>
  <r>
    <n v="891300047"/>
    <s v="CLINICA PALMIRA S.A."/>
    <s v="FECP"/>
    <n v="77592"/>
    <s v="FECP77592"/>
    <s v="891300047_FECP77592"/>
    <d v="2022-07-18T00:00:00"/>
    <d v="2022-08-10T00:00:00"/>
    <n v="216994"/>
    <n v="216994"/>
    <x v="1"/>
    <s v="ESTADO DOS"/>
    <x v="3"/>
    <n v="216994"/>
    <n v="0"/>
    <n v="216994"/>
    <n v="0"/>
    <n v="0"/>
    <n v="216994"/>
    <n v="212654"/>
    <n v="1222182131"/>
    <n v="0"/>
    <m/>
    <m/>
    <m/>
    <d v="2023-09-30T00:00:00"/>
  </r>
  <r>
    <n v="891300047"/>
    <s v="CLINICA PALMIRA S.A."/>
    <s v="FECP"/>
    <n v="78529"/>
    <s v="FECP78529"/>
    <s v="891300047_FECP78529"/>
    <d v="2022-07-23T00:00:00"/>
    <d v="2022-08-11T00:00:00"/>
    <n v="250267"/>
    <n v="250267"/>
    <x v="0"/>
    <m/>
    <x v="0"/>
    <n v="250267"/>
    <n v="250267"/>
    <n v="250267"/>
    <n v="0"/>
    <n v="0"/>
    <n v="0"/>
    <n v="0"/>
    <m/>
    <n v="0"/>
    <m/>
    <m/>
    <m/>
    <d v="2023-09-30T00:00:00"/>
  </r>
  <r>
    <n v="891300047"/>
    <s v="CLINICA PALMIRA S.A."/>
    <s v="FECP"/>
    <n v="78711"/>
    <s v="FECP78711"/>
    <s v="891300047_FECP78711"/>
    <d v="2022-07-25T00:00:00"/>
    <d v="2022-08-10T00:00:00"/>
    <n v="80863"/>
    <n v="80863"/>
    <x v="1"/>
    <s v="ESTADO DOS"/>
    <x v="3"/>
    <n v="80863"/>
    <n v="0"/>
    <n v="80863"/>
    <n v="31"/>
    <n v="0"/>
    <n v="80832"/>
    <n v="79215"/>
    <n v="1222182132"/>
    <n v="0"/>
    <m/>
    <m/>
    <m/>
    <d v="2023-09-30T00:00:00"/>
  </r>
  <r>
    <n v="891300047"/>
    <s v="CLINICA PALMIRA S.A."/>
    <s v="FECP"/>
    <n v="86275"/>
    <s v="FECP86275"/>
    <s v="891300047_FECP86275"/>
    <d v="2022-09-04T00:00:00"/>
    <d v="2022-10-13T00:00:00"/>
    <n v="152101"/>
    <n v="152101"/>
    <x v="0"/>
    <m/>
    <x v="0"/>
    <n v="152101"/>
    <n v="152101"/>
    <n v="152101"/>
    <n v="0"/>
    <n v="0"/>
    <n v="0"/>
    <n v="0"/>
    <m/>
    <n v="0"/>
    <m/>
    <m/>
    <m/>
    <d v="2023-09-30T00:00:00"/>
  </r>
  <r>
    <n v="891300047"/>
    <s v="CLINICA PALMIRA S.A."/>
    <s v="FECP"/>
    <n v="86584"/>
    <s v="FECP86584"/>
    <s v="891300047_FECP86584"/>
    <d v="2022-09-07T00:00:00"/>
    <d v="2022-10-13T00:00:00"/>
    <n v="60740"/>
    <n v="60740"/>
    <x v="0"/>
    <m/>
    <x v="0"/>
    <n v="60740"/>
    <n v="60740"/>
    <n v="60740"/>
    <n v="0"/>
    <n v="0"/>
    <n v="0"/>
    <n v="0"/>
    <m/>
    <n v="0"/>
    <m/>
    <m/>
    <m/>
    <d v="2023-09-30T00:00:00"/>
  </r>
  <r>
    <n v="891300047"/>
    <s v="CLINICA PALMIRA S.A."/>
    <s v="FECP"/>
    <n v="89290"/>
    <s v="FECP89290"/>
    <s v="891300047_FECP89290"/>
    <d v="2022-09-24T00:00:00"/>
    <d v="2022-10-13T00:00:00"/>
    <n v="17223"/>
    <n v="17223"/>
    <x v="0"/>
    <m/>
    <x v="0"/>
    <n v="17223"/>
    <n v="17223"/>
    <n v="17223"/>
    <n v="0"/>
    <n v="0"/>
    <n v="0"/>
    <n v="0"/>
    <m/>
    <n v="0"/>
    <m/>
    <m/>
    <m/>
    <d v="2023-09-30T00:00:00"/>
  </r>
  <r>
    <n v="891300047"/>
    <s v="CLINICA PALMIRA S.A."/>
    <s v="CHE"/>
    <n v="11845"/>
    <s v="CHE11845"/>
    <s v="891300047_CHE11845"/>
    <d v="2022-09-28T00:00:00"/>
    <d v="2022-10-13T00:00:00"/>
    <n v="1996125"/>
    <n v="1996125"/>
    <x v="0"/>
    <m/>
    <x v="0"/>
    <n v="1996125"/>
    <n v="1996125"/>
    <n v="1996125"/>
    <n v="0"/>
    <n v="0"/>
    <n v="0"/>
    <n v="0"/>
    <m/>
    <n v="0"/>
    <m/>
    <m/>
    <m/>
    <d v="2023-09-30T00:00:00"/>
  </r>
  <r>
    <n v="891300047"/>
    <s v="CLINICA PALMIRA S.A."/>
    <s v="FECP"/>
    <n v="96023"/>
    <s v="FECP96023"/>
    <s v="891300047_FECP96023"/>
    <d v="2022-10-27T00:00:00"/>
    <d v="2022-11-15T00:00:00"/>
    <n v="17223"/>
    <n v="17223"/>
    <x v="0"/>
    <m/>
    <x v="0"/>
    <n v="17223"/>
    <n v="17223"/>
    <n v="17223"/>
    <n v="0"/>
    <n v="0"/>
    <n v="0"/>
    <n v="0"/>
    <m/>
    <n v="0"/>
    <m/>
    <m/>
    <m/>
    <d v="2023-09-30T00:00:00"/>
  </r>
  <r>
    <n v="891300047"/>
    <s v="CLINICA PALMIRA S.A."/>
    <s v="FECP"/>
    <n v="96850"/>
    <s v="FECP96850"/>
    <s v="891300047_FECP96850"/>
    <d v="2022-10-30T00:00:00"/>
    <d v="2022-11-12T00:00:00"/>
    <n v="80863"/>
    <n v="80863"/>
    <x v="1"/>
    <s v="ESTADO DOS"/>
    <x v="2"/>
    <n v="80863"/>
    <n v="0"/>
    <n v="80863"/>
    <n v="0"/>
    <n v="0"/>
    <n v="80863"/>
    <n v="79246"/>
    <n v="1222187963"/>
    <n v="0"/>
    <m/>
    <m/>
    <m/>
    <d v="2023-09-30T00:00:00"/>
  </r>
  <r>
    <n v="891300047"/>
    <s v="CLINICA PALMIRA S.A."/>
    <s v="FECP"/>
    <n v="98233"/>
    <s v="FECP98233"/>
    <s v="891300047_FECP98233"/>
    <d v="2022-11-09T00:00:00"/>
    <d v="2022-12-19T00:00:00"/>
    <n v="673976"/>
    <n v="673976"/>
    <x v="0"/>
    <m/>
    <x v="0"/>
    <n v="673976"/>
    <n v="673976"/>
    <n v="673976"/>
    <n v="0"/>
    <n v="0"/>
    <n v="0"/>
    <n v="0"/>
    <m/>
    <n v="0"/>
    <m/>
    <m/>
    <m/>
    <d v="2023-09-30T00:00:00"/>
  </r>
  <r>
    <n v="891300047"/>
    <s v="CLINICA PALMIRA S.A."/>
    <s v="FECP"/>
    <n v="100033"/>
    <s v="FECP100033"/>
    <s v="891300047_FECP100033"/>
    <d v="2022-11-23T00:00:00"/>
    <d v="2022-12-19T00:00:00"/>
    <n v="216994"/>
    <n v="216994"/>
    <x v="0"/>
    <m/>
    <x v="0"/>
    <n v="216994"/>
    <n v="216994"/>
    <n v="216994"/>
    <n v="0"/>
    <n v="0"/>
    <n v="0"/>
    <n v="0"/>
    <m/>
    <n v="0"/>
    <m/>
    <m/>
    <m/>
    <d v="2023-09-30T00:00:00"/>
  </r>
  <r>
    <n v="891300047"/>
    <s v="CLINICA PALMIRA S.A."/>
    <s v="JVIM"/>
    <n v="433"/>
    <s v="JVIM433"/>
    <s v="891300047_JVIM433"/>
    <d v="2022-12-23T12:09:24"/>
    <d v="2023-01-17T00:00:00"/>
    <n v="43888"/>
    <n v="43888"/>
    <x v="0"/>
    <m/>
    <x v="0"/>
    <n v="43888"/>
    <n v="43888"/>
    <n v="43888"/>
    <n v="0"/>
    <n v="0"/>
    <n v="0"/>
    <n v="0"/>
    <m/>
    <n v="0"/>
    <m/>
    <m/>
    <m/>
    <d v="2023-09-30T00:00:00"/>
  </r>
  <r>
    <n v="891300047"/>
    <s v="CLINICA PALMIRA S.A."/>
    <s v="JVIM"/>
    <n v="570"/>
    <s v="JVIM570"/>
    <s v="891300047_JVIM570"/>
    <d v="2022-12-26T15:17:36"/>
    <d v="2023-01-19T00:00:00"/>
    <n v="17223"/>
    <n v="17223"/>
    <x v="0"/>
    <m/>
    <x v="0"/>
    <n v="29188"/>
    <n v="29188"/>
    <n v="29188"/>
    <n v="0"/>
    <n v="0"/>
    <n v="0"/>
    <n v="0"/>
    <m/>
    <n v="0"/>
    <m/>
    <m/>
    <m/>
    <d v="2023-09-30T00:00:00"/>
  </r>
  <r>
    <n v="891300047"/>
    <s v="CLINICA PALMIRA S.A."/>
    <s v="JVIM"/>
    <n v="689"/>
    <s v="JVIM689"/>
    <s v="891300047_JVIM689"/>
    <d v="2022-12-30T12:28:29"/>
    <d v="2023-01-19T00:00:00"/>
    <n v="17223"/>
    <n v="17223"/>
    <x v="0"/>
    <m/>
    <x v="0"/>
    <n v="17223"/>
    <n v="17223"/>
    <n v="17223"/>
    <n v="0"/>
    <n v="0"/>
    <n v="0"/>
    <n v="0"/>
    <m/>
    <n v="0"/>
    <m/>
    <m/>
    <m/>
    <d v="2023-09-30T00:00:00"/>
  </r>
  <r>
    <n v="891300047"/>
    <s v="CLINICA PALMIRA S.A."/>
    <s v="FECP"/>
    <n v="107733"/>
    <s v="FECP107733"/>
    <s v="891300047_FECP107733"/>
    <d v="2023-01-10T00:00:00"/>
    <d v="2023-02-10T00:00:00"/>
    <n v="80863"/>
    <n v="80863"/>
    <x v="0"/>
    <m/>
    <x v="0"/>
    <n v="80863"/>
    <n v="80863"/>
    <n v="80863"/>
    <n v="0"/>
    <n v="0"/>
    <n v="0"/>
    <n v="0"/>
    <m/>
    <n v="0"/>
    <m/>
    <m/>
    <m/>
    <d v="2023-09-30T00:00:00"/>
  </r>
  <r>
    <n v="891300047"/>
    <s v="CLINICA PALMIRA S.A."/>
    <s v="FECP"/>
    <n v="108078"/>
    <s v="FECP108078"/>
    <s v="891300047_FECP108078"/>
    <d v="2023-01-10T00:00:00"/>
    <d v="2023-02-10T00:00:00"/>
    <n v="48106"/>
    <n v="48106"/>
    <x v="0"/>
    <m/>
    <x v="0"/>
    <n v="48106"/>
    <n v="48106"/>
    <n v="48106"/>
    <n v="0"/>
    <n v="0"/>
    <n v="0"/>
    <n v="0"/>
    <m/>
    <n v="0"/>
    <m/>
    <m/>
    <m/>
    <d v="2023-09-30T00:00:00"/>
  </r>
  <r>
    <n v="891300047"/>
    <s v="CLINICA PALMIRA S.A."/>
    <s v="JVIM"/>
    <n v="4013"/>
    <s v="JVIM4013"/>
    <s v="891300047_JVIM4013"/>
    <d v="2023-02-07T15:56:15"/>
    <d v="2023-03-15T00:00:00"/>
    <n v="734440"/>
    <n v="734440"/>
    <x v="0"/>
    <m/>
    <x v="0"/>
    <n v="734440"/>
    <n v="734440"/>
    <n v="734440"/>
    <n v="0"/>
    <n v="0"/>
    <n v="0"/>
    <n v="0"/>
    <m/>
    <n v="0"/>
    <m/>
    <m/>
    <m/>
    <d v="2023-09-30T00:00:00"/>
  </r>
  <r>
    <n v="891300047"/>
    <s v="CLINICA PALMIRA S.A."/>
    <s v="JVIM"/>
    <n v="5691"/>
    <s v="JVIM5691"/>
    <s v="891300047_JVIM5691"/>
    <d v="2023-02-17T12:58:18"/>
    <d v="2023-03-15T00:00:00"/>
    <n v="1045173"/>
    <n v="1045173"/>
    <x v="0"/>
    <m/>
    <x v="0"/>
    <n v="1045173"/>
    <n v="1045173"/>
    <n v="1045173"/>
    <n v="0"/>
    <n v="0"/>
    <n v="0"/>
    <n v="0"/>
    <m/>
    <n v="0"/>
    <m/>
    <m/>
    <m/>
    <d v="2023-09-30T00:00:00"/>
  </r>
  <r>
    <n v="891300047"/>
    <s v="CLINICA PALMIRA S.A."/>
    <s v="JVIM"/>
    <n v="5692"/>
    <s v="JVIM5692"/>
    <s v="891300047_JVIM5692"/>
    <d v="2023-02-17T13:01:46"/>
    <d v="2023-03-15T00:00:00"/>
    <n v="1927079"/>
    <n v="63103"/>
    <x v="2"/>
    <m/>
    <x v="0"/>
    <n v="1927079"/>
    <n v="0"/>
    <n v="1927079"/>
    <n v="0"/>
    <n v="63103"/>
    <n v="1863976"/>
    <n v="0"/>
    <m/>
    <n v="1826696"/>
    <n v="2201378096"/>
    <s v="21.04.2023"/>
    <m/>
    <d v="2023-09-30T00:00:00"/>
  </r>
  <r>
    <n v="891300047"/>
    <s v="CLINICA PALMIRA S.A."/>
    <s v="JVIM"/>
    <n v="8665"/>
    <s v="JVIM8665"/>
    <s v="891300047_JVIM8665"/>
    <d v="2023-02-28T14:51:36"/>
    <d v="2023-03-15T00:00:00"/>
    <n v="1346247"/>
    <n v="1346247"/>
    <x v="0"/>
    <m/>
    <x v="0"/>
    <n v="1346247"/>
    <n v="1346247"/>
    <n v="1346247"/>
    <n v="0"/>
    <n v="0"/>
    <n v="0"/>
    <n v="0"/>
    <m/>
    <n v="0"/>
    <m/>
    <m/>
    <m/>
    <d v="2023-09-30T00:00:00"/>
  </r>
  <r>
    <n v="891300047"/>
    <s v="CLINICA PALMIRA S.A."/>
    <s v="CHE"/>
    <n v="14089"/>
    <s v="CHE14089"/>
    <s v="891300047_CHE14089"/>
    <d v="2023-02-21T00:00:00"/>
    <d v="2023-04-13T00:00:00"/>
    <n v="1135369"/>
    <n v="452814"/>
    <x v="2"/>
    <m/>
    <x v="0"/>
    <n v="1135369"/>
    <n v="0"/>
    <n v="1135369"/>
    <n v="0"/>
    <n v="452814"/>
    <n v="682555"/>
    <n v="0"/>
    <m/>
    <n v="668904"/>
    <n v="2201391605"/>
    <s v="26.05.2023"/>
    <m/>
    <d v="2023-09-30T00:00:00"/>
  </r>
  <r>
    <n v="891300047"/>
    <s v="CLINICA PALMIRA S.A."/>
    <s v="CHE"/>
    <n v="14095"/>
    <s v="CHE14095"/>
    <s v="891300047_CHE14095"/>
    <d v="2023-02-21T00:00:00"/>
    <d v="2023-04-13T00:00:00"/>
    <n v="2141700"/>
    <n v="2141700"/>
    <x v="0"/>
    <m/>
    <x v="0"/>
    <n v="2141700"/>
    <n v="2141700"/>
    <n v="2141700"/>
    <n v="0"/>
    <n v="0"/>
    <n v="0"/>
    <n v="0"/>
    <m/>
    <n v="0"/>
    <m/>
    <m/>
    <m/>
    <d v="2023-09-30T00:00:00"/>
  </r>
  <r>
    <n v="891300047"/>
    <s v="CLINICA PALMIRA S.A."/>
    <s v="CHE"/>
    <n v="14102"/>
    <s v="CHE14102"/>
    <s v="891300047_CHE14102"/>
    <d v="2023-02-21T00:00:00"/>
    <d v="2023-04-13T00:00:00"/>
    <n v="1387816"/>
    <n v="404012"/>
    <x v="2"/>
    <m/>
    <x v="0"/>
    <n v="1678816"/>
    <n v="0"/>
    <n v="1678816"/>
    <n v="0"/>
    <n v="404012"/>
    <n v="983804"/>
    <n v="0"/>
    <m/>
    <n v="958308"/>
    <n v="2201391605"/>
    <s v="26.05.2023"/>
    <m/>
    <d v="2023-09-30T00:00:00"/>
  </r>
  <r>
    <n v="891300047"/>
    <s v="CLINICA PALMIRA S.A."/>
    <s v="CHE"/>
    <n v="14109"/>
    <s v="CHE14109"/>
    <s v="891300047_CHE14109"/>
    <d v="2023-02-21T00:00:00"/>
    <d v="2023-04-13T00:00:00"/>
    <n v="10081273"/>
    <n v="634286"/>
    <x v="2"/>
    <m/>
    <x v="0"/>
    <n v="10354197"/>
    <n v="0"/>
    <n v="10354197"/>
    <n v="0"/>
    <n v="634286"/>
    <n v="9446987"/>
    <n v="0"/>
    <m/>
    <n v="9252589"/>
    <n v="2201391605"/>
    <s v="26.05.2023"/>
    <m/>
    <d v="2023-09-30T00:00:00"/>
  </r>
  <r>
    <n v="891300047"/>
    <s v="CLINICA PALMIRA S.A."/>
    <s v="CHE"/>
    <n v="14116"/>
    <s v="CHE14116"/>
    <s v="891300047_CHE14116"/>
    <d v="2023-02-21T00:00:00"/>
    <d v="2023-04-13T00:00:00"/>
    <n v="18811216"/>
    <n v="1964349"/>
    <x v="2"/>
    <m/>
    <x v="0"/>
    <n v="18811216"/>
    <n v="0"/>
    <n v="18811216"/>
    <n v="0"/>
    <n v="1964349"/>
    <n v="16846867"/>
    <n v="0"/>
    <m/>
    <n v="16504490"/>
    <n v="2201408463"/>
    <s v="29.06.2023"/>
    <m/>
    <d v="2023-09-30T00:00:00"/>
  </r>
  <r>
    <n v="891300047"/>
    <s v="CLINICA PALMIRA S.A."/>
    <s v="JVIM"/>
    <n v="9684"/>
    <s v="JVIM9684"/>
    <s v="891300047_JVIM9684"/>
    <d v="2023-03-06T10:49:11"/>
    <d v="2023-05-02T00:00:00"/>
    <n v="2021126"/>
    <n v="2021126"/>
    <x v="0"/>
    <m/>
    <x v="0"/>
    <n v="2021126"/>
    <n v="2021126"/>
    <n v="2021126"/>
    <n v="0"/>
    <n v="0"/>
    <n v="0"/>
    <n v="0"/>
    <m/>
    <n v="0"/>
    <m/>
    <m/>
    <m/>
    <d v="2023-09-30T00:00:00"/>
  </r>
  <r>
    <n v="891300047"/>
    <s v="CLINICA PALMIRA S.A."/>
    <s v="JVIM"/>
    <n v="9693"/>
    <s v="JVIM9693"/>
    <s v="891300047_JVIM9693"/>
    <d v="2023-03-06T11:06:54"/>
    <d v="2023-05-02T00:00:00"/>
    <n v="9609142"/>
    <n v="106218"/>
    <x v="2"/>
    <m/>
    <x v="0"/>
    <n v="9609142"/>
    <n v="0"/>
    <n v="9609142"/>
    <n v="0"/>
    <n v="106218"/>
    <n v="9502924"/>
    <n v="0"/>
    <m/>
    <n v="9312866"/>
    <n v="2201391605"/>
    <s v="26.05.2023"/>
    <m/>
    <d v="2023-09-30T00:00:00"/>
  </r>
  <r>
    <n v="891300047"/>
    <s v="CLINICA PALMIRA S.A."/>
    <s v="JVIM"/>
    <n v="10965"/>
    <s v="JVIM10965"/>
    <s v="891300047_JVIM10965"/>
    <d v="2023-03-13T12:56:52"/>
    <d v="2023-05-02T00:00:00"/>
    <n v="1013405"/>
    <n v="13110"/>
    <x v="2"/>
    <m/>
    <x v="0"/>
    <n v="1013405"/>
    <n v="0"/>
    <n v="1013405"/>
    <n v="0"/>
    <n v="13110"/>
    <n v="1000295"/>
    <n v="0"/>
    <m/>
    <n v="980289"/>
    <n v="2201391605"/>
    <s v="26.05.2023"/>
    <m/>
    <d v="2023-09-30T00:00:00"/>
  </r>
  <r>
    <n v="891300047"/>
    <s v="CLINICA PALMIRA S.A."/>
    <s v="JVIM"/>
    <n v="11557"/>
    <s v="JVIM11557"/>
    <s v="891300047_JVIM11557"/>
    <d v="2023-03-15T11:16:21"/>
    <d v="2023-04-14T00:00:00"/>
    <n v="162310"/>
    <n v="162310"/>
    <x v="0"/>
    <m/>
    <x v="0"/>
    <n v="162310"/>
    <n v="162310"/>
    <n v="162310"/>
    <n v="0"/>
    <n v="0"/>
    <n v="0"/>
    <n v="0"/>
    <m/>
    <n v="0"/>
    <m/>
    <m/>
    <m/>
    <d v="2023-09-30T00:00:00"/>
  </r>
  <r>
    <n v="891300047"/>
    <s v="CLINICA PALMIRA S.A."/>
    <s v="JVIM"/>
    <n v="13618"/>
    <s v="JVIM13618"/>
    <s v="891300047_JVIM13618"/>
    <d v="2023-03-22T16:01:53"/>
    <d v="2023-04-13T00:00:00"/>
    <n v="3195034"/>
    <n v="3195034"/>
    <x v="0"/>
    <m/>
    <x v="0"/>
    <n v="3195034"/>
    <n v="3195034"/>
    <n v="3195034"/>
    <n v="0"/>
    <n v="0"/>
    <n v="0"/>
    <n v="0"/>
    <m/>
    <n v="0"/>
    <m/>
    <m/>
    <m/>
    <d v="2023-09-30T00:00:00"/>
  </r>
  <r>
    <n v="891300047"/>
    <s v="CLINICA PALMIRA S.A."/>
    <s v="JVIM"/>
    <n v="14176"/>
    <s v="JVIM14176"/>
    <s v="891300047_JVIM14176"/>
    <d v="2023-03-23T15:50:42"/>
    <d v="2023-05-02T00:00:00"/>
    <n v="1246621"/>
    <n v="411463"/>
    <x v="2"/>
    <m/>
    <x v="0"/>
    <n v="1456721"/>
    <n v="0"/>
    <n v="1456721"/>
    <n v="0"/>
    <n v="411463"/>
    <n v="835158"/>
    <n v="0"/>
    <m/>
    <n v="814253"/>
    <n v="2201391605"/>
    <s v="26.05.2023"/>
    <m/>
    <d v="2023-09-30T00:00:00"/>
  </r>
  <r>
    <n v="891300047"/>
    <s v="CLINICA PALMIRA S.A."/>
    <s v="JVIM"/>
    <n v="14191"/>
    <s v="JVIM14191"/>
    <s v="891300047_JVIM14191"/>
    <d v="2023-03-23T16:05:21"/>
    <d v="2023-05-02T00:00:00"/>
    <n v="3404459"/>
    <n v="3404459"/>
    <x v="0"/>
    <m/>
    <x v="0"/>
    <n v="3404459"/>
    <n v="3404459"/>
    <n v="3404459"/>
    <n v="0"/>
    <n v="0"/>
    <n v="0"/>
    <n v="0"/>
    <m/>
    <n v="0"/>
    <m/>
    <m/>
    <m/>
    <d v="2023-09-30T00:00:00"/>
  </r>
  <r>
    <n v="891300047"/>
    <s v="CLINICA PALMIRA S.A."/>
    <s v="JVIM"/>
    <n v="14196"/>
    <s v="JVIM14196"/>
    <s v="891300047_JVIM14196"/>
    <d v="2023-03-23T16:17:29"/>
    <d v="2023-05-02T00:00:00"/>
    <n v="2143082"/>
    <n v="2143082"/>
    <x v="0"/>
    <m/>
    <x v="0"/>
    <n v="2143082"/>
    <n v="2143082"/>
    <n v="2143082"/>
    <n v="0"/>
    <n v="0"/>
    <n v="0"/>
    <n v="0"/>
    <m/>
    <n v="0"/>
    <m/>
    <m/>
    <m/>
    <d v="2023-09-30T00:00:00"/>
  </r>
  <r>
    <n v="891300047"/>
    <s v="CLINICA PALMIRA S.A."/>
    <s v="JVIM"/>
    <n v="15519"/>
    <s v="JVIM15519"/>
    <s v="891300047_JVIM15519"/>
    <d v="2023-03-27T11:59:05"/>
    <d v="2023-05-02T00:00:00"/>
    <n v="4044049"/>
    <n v="515156"/>
    <x v="2"/>
    <m/>
    <x v="0"/>
    <n v="4044049"/>
    <n v="0"/>
    <n v="4044049"/>
    <n v="0"/>
    <n v="515156"/>
    <n v="3528893"/>
    <n v="0"/>
    <m/>
    <n v="3458315"/>
    <n v="2201391605"/>
    <s v="26.05.2023"/>
    <m/>
    <d v="2023-09-30T00:00:00"/>
  </r>
  <r>
    <n v="891300047"/>
    <s v="CLINICA PALMIRA S.A."/>
    <s v="CHE"/>
    <n v="15316"/>
    <s v="CHE15316"/>
    <s v="891300047_CHE15316"/>
    <d v="2023-04-04T00:00:00"/>
    <d v="2023-05-21T00:00:00"/>
    <n v="2055289"/>
    <n v="129290"/>
    <x v="2"/>
    <m/>
    <x v="0"/>
    <n v="2055289"/>
    <n v="0"/>
    <n v="2055289"/>
    <n v="0"/>
    <n v="129290"/>
    <n v="1925999"/>
    <n v="0"/>
    <m/>
    <n v="1887479"/>
    <n v="2201408463"/>
    <s v="29.06.2023"/>
    <m/>
    <d v="2023-09-30T00:00:00"/>
  </r>
  <r>
    <n v="891300047"/>
    <s v="CLINICA PALMIRA S.A."/>
    <s v="JVIM"/>
    <n v="17792"/>
    <s v="JVIM17792"/>
    <s v="891300047_JVIM17792"/>
    <d v="2023-04-11T10:37:57"/>
    <d v="2023-05-15T00:00:00"/>
    <n v="1090063"/>
    <n v="1090063"/>
    <x v="0"/>
    <m/>
    <x v="0"/>
    <n v="1090063"/>
    <n v="1090063"/>
    <n v="1090063"/>
    <n v="0"/>
    <n v="0"/>
    <n v="0"/>
    <n v="0"/>
    <m/>
    <n v="0"/>
    <m/>
    <m/>
    <m/>
    <d v="2023-09-30T00:00:00"/>
  </r>
  <r>
    <n v="891300047"/>
    <s v="CLINICA PALMIRA S.A."/>
    <s v="CHE"/>
    <n v="15321"/>
    <s v="CHE15321"/>
    <s v="891300047_CHE15321"/>
    <d v="2023-04-26T00:00:00"/>
    <d v="2023-05-21T00:00:00"/>
    <n v="12620417"/>
    <n v="12620417"/>
    <x v="0"/>
    <m/>
    <x v="0"/>
    <n v="12620417"/>
    <n v="12620417"/>
    <n v="12620417"/>
    <n v="0"/>
    <n v="0"/>
    <n v="0"/>
    <n v="0"/>
    <m/>
    <n v="0"/>
    <m/>
    <m/>
    <m/>
    <d v="2023-09-30T00:00:00"/>
  </r>
  <r>
    <n v="891300047"/>
    <s v="CLINICA PALMIRA S.A."/>
    <s v="CHE"/>
    <n v="15322"/>
    <s v="CHE15322"/>
    <s v="891300047_CHE15322"/>
    <d v="2023-04-26T00:00:00"/>
    <d v="2023-05-21T00:00:00"/>
    <n v="11292539"/>
    <n v="11292539"/>
    <x v="0"/>
    <m/>
    <x v="0"/>
    <n v="11292539"/>
    <n v="11292539"/>
    <n v="11292539"/>
    <n v="0"/>
    <n v="0"/>
    <n v="0"/>
    <n v="0"/>
    <m/>
    <n v="0"/>
    <m/>
    <m/>
    <m/>
    <d v="2023-09-30T00:00:00"/>
  </r>
  <r>
    <n v="891300047"/>
    <s v="CLINICA PALMIRA S.A."/>
    <s v="CHE"/>
    <n v="15354"/>
    <s v="CHE15354"/>
    <s v="891300047_CHE15354"/>
    <d v="2023-05-19T00:00:00"/>
    <d v="2023-06-27T00:00:00"/>
    <n v="16275400"/>
    <n v="1471208"/>
    <x v="2"/>
    <m/>
    <x v="0"/>
    <n v="16275400"/>
    <n v="0"/>
    <n v="16275400"/>
    <n v="0"/>
    <n v="1471208"/>
    <n v="14804192"/>
    <n v="0"/>
    <m/>
    <n v="14508108"/>
    <n v="4800060838"/>
    <s v="17.08.2023"/>
    <m/>
    <d v="2023-09-30T00:00:00"/>
  </r>
  <r>
    <n v="891300047"/>
    <s v="CLINICA PALMIRA S.A."/>
    <s v="JVIM"/>
    <n v="28365"/>
    <s v="JVIM28365"/>
    <s v="891300047_JVIM28365"/>
    <d v="2023-05-19T08:59:12"/>
    <d v="2023-06-13T00:00:00"/>
    <n v="222943"/>
    <n v="200000"/>
    <x v="3"/>
    <m/>
    <x v="0"/>
    <n v="22943"/>
    <n v="0"/>
    <n v="22943"/>
    <n v="0"/>
    <n v="0"/>
    <n v="22943"/>
    <n v="0"/>
    <m/>
    <n v="22484"/>
    <n v="2201429542"/>
    <s v="31.08.2023"/>
    <m/>
    <d v="2023-09-30T00:00:00"/>
  </r>
  <r>
    <n v="891300047"/>
    <s v="CLINICA PALMIRA S.A."/>
    <s v="JVIM"/>
    <n v="30274"/>
    <s v="JVIM30274"/>
    <s v="891300047_JVIM30274"/>
    <d v="2023-05-27T12:52:02"/>
    <d v="2023-06-13T00:00:00"/>
    <n v="410442"/>
    <n v="192908"/>
    <x v="3"/>
    <m/>
    <x v="0"/>
    <n v="410442"/>
    <n v="0"/>
    <n v="410442"/>
    <n v="0"/>
    <n v="0"/>
    <n v="410442"/>
    <n v="189050"/>
    <n v="1911229207"/>
    <n v="213183"/>
    <n v="2201429542"/>
    <s v="31.08.2023"/>
    <m/>
    <d v="2023-09-30T00:00:00"/>
  </r>
  <r>
    <n v="891300047"/>
    <s v="CLINICA PALMIRA S.A."/>
    <s v="JVIM"/>
    <n v="31193"/>
    <s v="JVIM31193"/>
    <s v="891300047_JVIM31193"/>
    <d v="2023-05-30T15:39:44"/>
    <d v="2023-09-01T07:00:00"/>
    <n v="916622"/>
    <n v="916622"/>
    <x v="3"/>
    <m/>
    <x v="0"/>
    <n v="916622"/>
    <n v="0"/>
    <n v="916622"/>
    <n v="0"/>
    <n v="0"/>
    <n v="916622"/>
    <n v="0"/>
    <m/>
    <n v="0"/>
    <m/>
    <m/>
    <m/>
    <d v="2023-09-30T00:00:00"/>
  </r>
  <r>
    <n v="891300047"/>
    <s v="CLINICA PALMIRA S.A."/>
    <s v="JVIM"/>
    <n v="31801"/>
    <s v="JVIM31801"/>
    <s v="891300047_JVIM31801"/>
    <d v="2023-06-01T12:04:48"/>
    <d v="2023-07-21T11:49:12"/>
    <n v="352086"/>
    <n v="352086"/>
    <x v="0"/>
    <m/>
    <x v="0"/>
    <n v="0"/>
    <n v="0"/>
    <n v="0"/>
    <n v="0"/>
    <n v="0"/>
    <n v="0"/>
    <n v="0"/>
    <m/>
    <n v="0"/>
    <m/>
    <m/>
    <m/>
    <d v="2023-09-30T00:00:00"/>
  </r>
  <r>
    <n v="891300047"/>
    <s v="CLINICA PALMIRA S.A."/>
    <s v="JVIM"/>
    <n v="31961"/>
    <s v="JVIM31961"/>
    <s v="891300047_JVIM31961"/>
    <d v="2023-06-01T15:55:17"/>
    <d v="2023-07-21T11:59:09"/>
    <n v="44670"/>
    <n v="44670"/>
    <x v="3"/>
    <m/>
    <x v="0"/>
    <n v="44670"/>
    <n v="0"/>
    <n v="44670"/>
    <n v="0"/>
    <n v="0"/>
    <n v="44670"/>
    <n v="0"/>
    <m/>
    <n v="0"/>
    <m/>
    <m/>
    <m/>
    <d v="2023-09-30T00:00:00"/>
  </r>
  <r>
    <n v="891300047"/>
    <s v="CLINICA PALMIRA S.A."/>
    <s v="JVIM"/>
    <n v="31994"/>
    <s v="JVIM31994"/>
    <s v="891300047_JVIM31994"/>
    <d v="2023-06-01T20:52:15"/>
    <d v="2023-07-21T12:00:55"/>
    <n v="262023"/>
    <n v="262023"/>
    <x v="3"/>
    <m/>
    <x v="0"/>
    <n v="262023"/>
    <n v="0"/>
    <n v="262023"/>
    <n v="0"/>
    <n v="0"/>
    <n v="262023"/>
    <n v="0"/>
    <m/>
    <n v="0"/>
    <m/>
    <m/>
    <m/>
    <d v="2023-09-30T00:00:00"/>
  </r>
  <r>
    <n v="891300047"/>
    <s v="CLINICA PALMIRA S.A."/>
    <s v="JVIM"/>
    <n v="32070"/>
    <s v="JVIM32070"/>
    <s v="891300047_JVIM32070"/>
    <d v="2023-06-02T09:28:39"/>
    <d v="2023-07-21T12:08:39"/>
    <n v="143199"/>
    <n v="143199"/>
    <x v="3"/>
    <m/>
    <x v="0"/>
    <n v="143199"/>
    <n v="0"/>
    <n v="143199"/>
    <n v="0"/>
    <n v="0"/>
    <n v="143199"/>
    <n v="0"/>
    <m/>
    <n v="0"/>
    <m/>
    <m/>
    <m/>
    <d v="2023-09-30T00:00:00"/>
  </r>
  <r>
    <n v="891300047"/>
    <s v="CLINICA PALMIRA S.A."/>
    <s v="JVIM"/>
    <n v="32411"/>
    <s v="JVIM32411"/>
    <s v="891300047_JVIM32411"/>
    <d v="2023-06-05T10:31:36"/>
    <d v="2023-07-21T12:09:43"/>
    <n v="24877"/>
    <n v="24877"/>
    <x v="3"/>
    <m/>
    <x v="0"/>
    <n v="24877"/>
    <n v="0"/>
    <n v="24877"/>
    <n v="0"/>
    <n v="0"/>
    <n v="24877"/>
    <n v="0"/>
    <m/>
    <n v="0"/>
    <m/>
    <m/>
    <m/>
    <d v="2023-09-30T00:00:00"/>
  </r>
  <r>
    <n v="891300047"/>
    <s v="CLINICA PALMIRA S.A."/>
    <s v="JVIM"/>
    <n v="32574"/>
    <s v="JVIM32574"/>
    <s v="891300047_JVIM32574"/>
    <d v="2023-06-06T15:37:54"/>
    <d v="2023-07-21T12:12:11"/>
    <n v="58028"/>
    <n v="58028"/>
    <x v="3"/>
    <m/>
    <x v="0"/>
    <n v="58028"/>
    <n v="0"/>
    <n v="58028"/>
    <n v="0"/>
    <n v="0"/>
    <n v="58028"/>
    <n v="0"/>
    <m/>
    <n v="0"/>
    <m/>
    <m/>
    <m/>
    <d v="2023-09-30T00:00:00"/>
  </r>
  <r>
    <n v="891300047"/>
    <s v="CLINICA PALMIRA S.A."/>
    <s v="JVIM"/>
    <n v="32638"/>
    <s v="JVIM32638"/>
    <s v="891300047_JVIM32638"/>
    <d v="2023-06-07T09:43:08"/>
    <d v="2023-07-21T12:13:03"/>
    <n v="22960"/>
    <n v="22960"/>
    <x v="3"/>
    <m/>
    <x v="0"/>
    <n v="22960"/>
    <n v="0"/>
    <n v="22960"/>
    <n v="0"/>
    <n v="0"/>
    <n v="22960"/>
    <n v="0"/>
    <m/>
    <n v="0"/>
    <m/>
    <m/>
    <m/>
    <d v="2023-09-30T00:00:00"/>
  </r>
  <r>
    <n v="891300047"/>
    <s v="CLINICA PALMIRA S.A."/>
    <s v="JVIM"/>
    <n v="32748"/>
    <s v="JVIM32748"/>
    <s v="891300047_JVIM32748"/>
    <d v="2023-06-07T14:12:36"/>
    <d v="2023-07-21T12:14:00"/>
    <n v="58028"/>
    <n v="58028"/>
    <x v="3"/>
    <m/>
    <x v="0"/>
    <n v="58028"/>
    <n v="0"/>
    <n v="58028"/>
    <n v="0"/>
    <n v="0"/>
    <n v="58028"/>
    <n v="0"/>
    <m/>
    <n v="0"/>
    <m/>
    <m/>
    <m/>
    <d v="2023-09-30T00:00:00"/>
  </r>
  <r>
    <n v="891300047"/>
    <s v="CLINICA PALMIRA S.A."/>
    <s v="JVIM"/>
    <n v="32756"/>
    <s v="JVIM32756"/>
    <s v="891300047_JVIM32756"/>
    <d v="2023-06-07T14:21:59"/>
    <d v="2023-07-21T12:16:41"/>
    <n v="140250"/>
    <n v="140250"/>
    <x v="3"/>
    <m/>
    <x v="0"/>
    <n v="140250"/>
    <n v="0"/>
    <n v="140250"/>
    <n v="0"/>
    <n v="0"/>
    <n v="140250"/>
    <n v="0"/>
    <m/>
    <n v="0"/>
    <m/>
    <m/>
    <m/>
    <d v="2023-09-30T00:00:00"/>
  </r>
  <r>
    <n v="891300047"/>
    <s v="CLINICA PALMIRA S.A."/>
    <s v="JVIM"/>
    <n v="32789"/>
    <s v="JVIM32789"/>
    <s v="891300047_JVIM32789"/>
    <d v="2023-06-07T15:21:47"/>
    <d v="2023-07-21T13:06:20"/>
    <n v="207806"/>
    <n v="207806"/>
    <x v="3"/>
    <m/>
    <x v="0"/>
    <n v="207806"/>
    <n v="0"/>
    <n v="207806"/>
    <n v="0"/>
    <n v="0"/>
    <n v="207806"/>
    <n v="0"/>
    <m/>
    <n v="0"/>
    <m/>
    <m/>
    <m/>
    <d v="2023-09-30T00:00:00"/>
  </r>
  <r>
    <n v="891300047"/>
    <s v="CLINICA PALMIRA S.A."/>
    <s v="JVIM"/>
    <n v="32802"/>
    <s v="JVIM32802"/>
    <s v="891300047_JVIM32802"/>
    <d v="2023-06-07T15:45:12"/>
    <d v="2023-07-21T14:46:28"/>
    <n v="177966"/>
    <n v="177966"/>
    <x v="3"/>
    <m/>
    <x v="0"/>
    <n v="177966"/>
    <n v="0"/>
    <n v="177966"/>
    <n v="0"/>
    <n v="0"/>
    <n v="177966"/>
    <n v="0"/>
    <m/>
    <n v="0"/>
    <m/>
    <m/>
    <m/>
    <d v="2023-09-30T00:00:00"/>
  </r>
  <r>
    <n v="891300047"/>
    <s v="CLINICA PALMIRA S.A."/>
    <s v="JVIM"/>
    <n v="32837"/>
    <s v="JVIM32837"/>
    <s v="891300047_JVIM32837"/>
    <d v="2023-06-07T16:57:13"/>
    <d v="2023-07-21T14:52:14"/>
    <n v="109226"/>
    <n v="109226"/>
    <x v="3"/>
    <m/>
    <x v="0"/>
    <n v="109226"/>
    <n v="0"/>
    <n v="109226"/>
    <n v="0"/>
    <n v="0"/>
    <n v="109226"/>
    <n v="0"/>
    <m/>
    <n v="0"/>
    <m/>
    <m/>
    <m/>
    <d v="2023-09-30T00:00:00"/>
  </r>
  <r>
    <n v="891300047"/>
    <s v="CLINICA PALMIRA S.A."/>
    <s v="JVIM"/>
    <n v="33357"/>
    <s v="JVIM33357"/>
    <s v="891300047_JVIM33357"/>
    <d v="2023-06-14T09:58:08"/>
    <d v="2023-07-21T14:55:25"/>
    <n v="209767"/>
    <n v="209767"/>
    <x v="3"/>
    <m/>
    <x v="0"/>
    <n v="209767"/>
    <n v="0"/>
    <n v="209767"/>
    <n v="0"/>
    <n v="0"/>
    <n v="209767"/>
    <n v="0"/>
    <m/>
    <n v="0"/>
    <m/>
    <m/>
    <m/>
    <d v="2023-09-30T00:00:00"/>
  </r>
  <r>
    <n v="891300047"/>
    <s v="CLINICA PALMIRA S.A."/>
    <s v="JVIM"/>
    <n v="33914"/>
    <s v="JVIM33914"/>
    <s v="891300047_JVIM33914"/>
    <d v="2023-06-15T17:47:47"/>
    <d v="2023-07-17T10:01:09"/>
    <n v="64183"/>
    <n v="64183"/>
    <x v="3"/>
    <m/>
    <x v="0"/>
    <n v="64183"/>
    <n v="0"/>
    <n v="64183"/>
    <n v="0"/>
    <n v="0"/>
    <n v="64183"/>
    <n v="0"/>
    <m/>
    <n v="0"/>
    <m/>
    <m/>
    <m/>
    <d v="2023-09-30T00:00:00"/>
  </r>
  <r>
    <n v="891300047"/>
    <s v="CLINICA PALMIRA S.A."/>
    <s v="JVIM"/>
    <n v="34167"/>
    <s v="JVIM34167"/>
    <s v="891300047_JVIM34167"/>
    <d v="2023-06-18T10:12:58"/>
    <d v="2023-07-21T14:57:41"/>
    <n v="28692"/>
    <n v="28692"/>
    <x v="3"/>
    <m/>
    <x v="0"/>
    <n v="28692"/>
    <n v="0"/>
    <n v="28692"/>
    <n v="0"/>
    <n v="0"/>
    <n v="28692"/>
    <n v="0"/>
    <m/>
    <n v="0"/>
    <m/>
    <m/>
    <m/>
    <d v="2023-09-30T00:00:00"/>
  </r>
  <r>
    <n v="891300047"/>
    <s v="CLINICA PALMIRA S.A."/>
    <s v="JVIM"/>
    <n v="34190"/>
    <s v="JVIM34190"/>
    <s v="891300047_JVIM34190"/>
    <d v="2023-06-20T08:23:04"/>
    <d v="2023-09-01T07:00:00"/>
    <n v="172488"/>
    <n v="172488"/>
    <x v="3"/>
    <m/>
    <x v="0"/>
    <n v="172488"/>
    <n v="0"/>
    <n v="172488"/>
    <n v="0"/>
    <n v="0"/>
    <n v="172488"/>
    <n v="169038"/>
    <n v="1222313181"/>
    <n v="0"/>
    <m/>
    <m/>
    <m/>
    <d v="2023-09-30T00:00:00"/>
  </r>
  <r>
    <n v="891300047"/>
    <s v="CLINICA PALMIRA S.A."/>
    <s v="JVIM"/>
    <n v="34329"/>
    <s v="JVIM34329"/>
    <s v="891300047_JVIM34329"/>
    <d v="2023-06-20T14:48:47"/>
    <d v="2023-07-21T15:06:22"/>
    <n v="421175"/>
    <n v="421175"/>
    <x v="3"/>
    <m/>
    <x v="0"/>
    <n v="421175"/>
    <n v="0"/>
    <n v="421175"/>
    <n v="0"/>
    <n v="0"/>
    <n v="421175"/>
    <n v="0"/>
    <m/>
    <n v="0"/>
    <m/>
    <m/>
    <m/>
    <d v="2023-09-30T00:00:00"/>
  </r>
  <r>
    <n v="891300047"/>
    <s v="CLINICA PALMIRA S.A."/>
    <s v="JVIM"/>
    <n v="34385"/>
    <s v="JVIM34385"/>
    <s v="891300047_JVIM34385"/>
    <d v="2023-06-20T17:40:37"/>
    <d v="2023-07-21T15:07:50"/>
    <n v="111803"/>
    <n v="111803"/>
    <x v="3"/>
    <m/>
    <x v="0"/>
    <n v="111803"/>
    <n v="0"/>
    <n v="111803"/>
    <n v="0"/>
    <n v="0"/>
    <n v="111803"/>
    <n v="0"/>
    <m/>
    <n v="0"/>
    <m/>
    <m/>
    <m/>
    <d v="2023-09-30T00:00:00"/>
  </r>
  <r>
    <n v="891300047"/>
    <s v="CLINICA PALMIRA S.A."/>
    <s v="FECP"/>
    <n v="110240"/>
    <s v="FECP110240"/>
    <s v="891300047_FECP110240"/>
    <d v="2023-06-22T07:52:36"/>
    <d v="2023-07-21T10:15:28"/>
    <n v="51485"/>
    <n v="51485"/>
    <x v="3"/>
    <m/>
    <x v="0"/>
    <n v="51485"/>
    <n v="0"/>
    <n v="51485"/>
    <n v="0"/>
    <n v="0"/>
    <n v="51485"/>
    <n v="0"/>
    <m/>
    <n v="0"/>
    <m/>
    <m/>
    <m/>
    <d v="2023-09-30T00:00:00"/>
  </r>
  <r>
    <n v="891300047"/>
    <s v="CLINICA PALMIRA S.A."/>
    <s v="FECP"/>
    <n v="110245"/>
    <s v="FECP110245"/>
    <s v="891300047_FECP110245"/>
    <d v="2023-06-22T08:15:25"/>
    <d v="2023-07-21T10:18:03"/>
    <n v="59693"/>
    <n v="59693"/>
    <x v="0"/>
    <m/>
    <x v="0"/>
    <n v="0"/>
    <n v="0"/>
    <n v="0"/>
    <n v="0"/>
    <n v="0"/>
    <n v="0"/>
    <n v="0"/>
    <m/>
    <n v="0"/>
    <m/>
    <m/>
    <m/>
    <d v="2023-09-30T00:00:00"/>
  </r>
  <r>
    <n v="891300047"/>
    <s v="CLINICA PALMIRA S.A."/>
    <s v="FECP"/>
    <n v="110271"/>
    <s v="FECP110271"/>
    <s v="891300047_FECP110271"/>
    <d v="2023-06-22T10:46:42"/>
    <d v="2023-07-17T09:59:13"/>
    <n v="237078"/>
    <n v="237078"/>
    <x v="3"/>
    <m/>
    <x v="0"/>
    <n v="237078"/>
    <n v="0"/>
    <n v="237078"/>
    <n v="0"/>
    <n v="0"/>
    <n v="237078"/>
    <n v="0"/>
    <m/>
    <n v="0"/>
    <m/>
    <m/>
    <m/>
    <d v="2023-09-30T00:00:00"/>
  </r>
  <r>
    <n v="891300047"/>
    <s v="CLINICA PALMIRA S.A."/>
    <s v="FECP"/>
    <n v="110448"/>
    <s v="FECP110448"/>
    <s v="891300047_FECP110448"/>
    <d v="2023-06-22T16:58:26"/>
    <d v="2023-07-21T10:26:08"/>
    <n v="294633"/>
    <n v="294633"/>
    <x v="3"/>
    <m/>
    <x v="0"/>
    <n v="294633"/>
    <n v="0"/>
    <n v="294633"/>
    <n v="0"/>
    <n v="0"/>
    <n v="294633"/>
    <n v="0"/>
    <m/>
    <n v="0"/>
    <m/>
    <m/>
    <m/>
    <d v="2023-09-30T00:00:00"/>
  </r>
  <r>
    <n v="891300047"/>
    <s v="CLINICA PALMIRA S.A."/>
    <s v="FECP"/>
    <n v="110651"/>
    <s v="FECP110651"/>
    <s v="891300047_FECP110651"/>
    <d v="2023-06-24T09:45:09"/>
    <d v="2023-07-21T10:45:32"/>
    <n v="90724"/>
    <n v="90724"/>
    <x v="3"/>
    <m/>
    <x v="0"/>
    <n v="90724"/>
    <n v="0"/>
    <n v="90724"/>
    <n v="0"/>
    <n v="0"/>
    <n v="90724"/>
    <n v="0"/>
    <m/>
    <n v="0"/>
    <m/>
    <m/>
    <m/>
    <d v="2023-09-30T00:00:00"/>
  </r>
  <r>
    <n v="891300047"/>
    <s v="CLINICA PALMIRA S.A."/>
    <s v="FECP"/>
    <n v="110681"/>
    <s v="FECP110681"/>
    <s v="891300047_FECP110681"/>
    <d v="2023-06-24T10:27:59"/>
    <d v="2023-07-21T10:46:35"/>
    <n v="312537"/>
    <n v="312537"/>
    <x v="3"/>
    <m/>
    <x v="0"/>
    <n v="312537"/>
    <n v="0"/>
    <n v="312537"/>
    <n v="0"/>
    <n v="0"/>
    <n v="312537"/>
    <n v="0"/>
    <m/>
    <n v="0"/>
    <m/>
    <m/>
    <m/>
    <d v="2023-09-30T00:00:00"/>
  </r>
  <r>
    <n v="891300047"/>
    <s v="CLINICA PALMIRA S.A."/>
    <s v="FECP"/>
    <n v="110871"/>
    <s v="FECP110871"/>
    <s v="891300047_FECP110871"/>
    <d v="2023-06-25T12:24:45"/>
    <d v="2023-07-21T10:48:08"/>
    <n v="88972"/>
    <n v="88972"/>
    <x v="3"/>
    <m/>
    <x v="0"/>
    <n v="88972"/>
    <n v="0"/>
    <n v="88972"/>
    <n v="0"/>
    <n v="0"/>
    <n v="88972"/>
    <n v="0"/>
    <m/>
    <n v="0"/>
    <m/>
    <m/>
    <m/>
    <d v="2023-09-30T00:00:00"/>
  </r>
  <r>
    <n v="891300047"/>
    <s v="CLINICA PALMIRA S.A."/>
    <s v="FECP"/>
    <n v="111010"/>
    <s v="FECP111010"/>
    <s v="891300047_FECP111010"/>
    <d v="2023-06-26T11:34:34"/>
    <d v="2023-07-21T10:49:27"/>
    <n v="144577"/>
    <n v="144577"/>
    <x v="3"/>
    <m/>
    <x v="0"/>
    <n v="144577"/>
    <n v="0"/>
    <n v="144577"/>
    <n v="0"/>
    <n v="0"/>
    <n v="144577"/>
    <n v="0"/>
    <m/>
    <n v="0"/>
    <m/>
    <m/>
    <m/>
    <d v="2023-09-30T00:00:00"/>
  </r>
  <r>
    <n v="891300047"/>
    <s v="CLINICA PALMIRA S.A."/>
    <s v="FECP"/>
    <n v="111168"/>
    <s v="FECP111168"/>
    <s v="891300047_FECP111168"/>
    <d v="2023-06-26T15:50:49"/>
    <d v="2023-07-21T10:50:29"/>
    <n v="20780"/>
    <n v="20780"/>
    <x v="3"/>
    <m/>
    <x v="0"/>
    <n v="20780"/>
    <n v="0"/>
    <n v="20780"/>
    <n v="0"/>
    <n v="0"/>
    <n v="20780"/>
    <n v="0"/>
    <m/>
    <n v="0"/>
    <m/>
    <m/>
    <m/>
    <d v="2023-09-30T00:00:00"/>
  </r>
  <r>
    <n v="891300047"/>
    <s v="CLINICA PALMIRA S.A."/>
    <s v="FECP"/>
    <n v="111551"/>
    <s v="FECP111551"/>
    <s v="891300047_FECP111551"/>
    <d v="2023-06-28T12:40:45"/>
    <d v="2023-07-17T09:24:37"/>
    <n v="463840"/>
    <n v="463840"/>
    <x v="3"/>
    <m/>
    <x v="0"/>
    <n v="529840"/>
    <n v="0"/>
    <n v="529840"/>
    <n v="0"/>
    <n v="0"/>
    <n v="529840"/>
    <n v="0"/>
    <m/>
    <n v="0"/>
    <m/>
    <m/>
    <m/>
    <d v="2023-09-30T00:00:00"/>
  </r>
  <r>
    <n v="891300047"/>
    <s v="CLINICA PALMIRA S.A."/>
    <s v="FECP"/>
    <n v="111575"/>
    <s v="FECP111575"/>
    <s v="891300047_FECP111575"/>
    <d v="2023-06-28T13:54:08"/>
    <d v="2023-07-17T09:35:54"/>
    <n v="5943017"/>
    <n v="5943017"/>
    <x v="0"/>
    <m/>
    <x v="0"/>
    <n v="0"/>
    <n v="0"/>
    <n v="0"/>
    <n v="0"/>
    <n v="0"/>
    <n v="0"/>
    <n v="0"/>
    <m/>
    <n v="0"/>
    <m/>
    <m/>
    <m/>
    <d v="2023-09-30T00:00:00"/>
  </r>
  <r>
    <n v="891300047"/>
    <s v="CLINICA PALMIRA S.A."/>
    <s v="FECP"/>
    <n v="111578"/>
    <s v="FECP111578"/>
    <s v="891300047_FECP111578"/>
    <d v="2023-06-28T14:01:02"/>
    <d v="2023-07-17T09:41:15"/>
    <n v="1182378"/>
    <n v="1182378"/>
    <x v="0"/>
    <m/>
    <x v="0"/>
    <n v="0"/>
    <n v="0"/>
    <n v="0"/>
    <n v="0"/>
    <n v="0"/>
    <n v="0"/>
    <n v="0"/>
    <m/>
    <n v="0"/>
    <m/>
    <m/>
    <m/>
    <d v="2023-09-30T00:00:00"/>
  </r>
  <r>
    <n v="891300047"/>
    <s v="CLINICA PALMIRA S.A."/>
    <s v="FECP"/>
    <n v="111582"/>
    <s v="FECP111582"/>
    <s v="891300047_FECP111582"/>
    <d v="2023-06-28T14:05:59"/>
    <d v="2023-07-21T10:53:43"/>
    <n v="706234"/>
    <n v="706234"/>
    <x v="3"/>
    <m/>
    <x v="0"/>
    <n v="706234"/>
    <n v="0"/>
    <n v="706234"/>
    <n v="0"/>
    <n v="0"/>
    <n v="706234"/>
    <n v="0"/>
    <m/>
    <n v="0"/>
    <m/>
    <m/>
    <m/>
    <d v="2023-09-30T00:00:00"/>
  </r>
  <r>
    <n v="891300047"/>
    <s v="CLINICA PALMIRA S.A."/>
    <s v="FECP"/>
    <n v="111610"/>
    <s v="FECP111610"/>
    <s v="891300047_FECP111610"/>
    <d v="2023-06-28T14:41:39"/>
    <d v="2023-07-21T11:33:14"/>
    <n v="25485"/>
    <n v="25485"/>
    <x v="3"/>
    <m/>
    <x v="0"/>
    <n v="25485"/>
    <n v="0"/>
    <n v="25485"/>
    <n v="0"/>
    <n v="0"/>
    <n v="25485"/>
    <n v="0"/>
    <m/>
    <n v="0"/>
    <m/>
    <m/>
    <m/>
    <d v="2023-09-30T00:00:00"/>
  </r>
  <r>
    <n v="891300047"/>
    <s v="CLINICA PALMIRA S.A."/>
    <s v="FECP"/>
    <n v="111617"/>
    <s v="FECP111617"/>
    <s v="891300047_FECP111617"/>
    <d v="2023-06-28T14:49:23"/>
    <d v="2023-07-21T11:34:34"/>
    <n v="162102"/>
    <n v="162102"/>
    <x v="3"/>
    <m/>
    <x v="0"/>
    <n v="162102"/>
    <n v="0"/>
    <n v="162102"/>
    <n v="0"/>
    <n v="0"/>
    <n v="162102"/>
    <n v="0"/>
    <m/>
    <n v="0"/>
    <m/>
    <m/>
    <m/>
    <d v="2023-09-30T00:00:00"/>
  </r>
  <r>
    <n v="891300047"/>
    <s v="CLINICA PALMIRA S.A."/>
    <s v="FECP"/>
    <n v="111810"/>
    <s v="FECP111810"/>
    <s v="891300047_FECP111810"/>
    <d v="2023-06-29T11:27:46"/>
    <d v="2023-07-19T10:10:42"/>
    <n v="1291438"/>
    <n v="1291438"/>
    <x v="0"/>
    <m/>
    <x v="0"/>
    <n v="0"/>
    <n v="0"/>
    <n v="0"/>
    <n v="0"/>
    <n v="0"/>
    <n v="0"/>
    <n v="0"/>
    <m/>
    <n v="0"/>
    <m/>
    <m/>
    <m/>
    <d v="2023-09-30T00:00:00"/>
  </r>
  <r>
    <n v="891300047"/>
    <s v="CLINICA PALMIRA S.A."/>
    <s v="FECP"/>
    <n v="111819"/>
    <s v="FECP111819"/>
    <s v="891300047_FECP111819"/>
    <d v="2023-06-29T11:45:49"/>
    <d v="2023-07-19T10:12:41"/>
    <n v="794946"/>
    <n v="794946"/>
    <x v="0"/>
    <m/>
    <x v="0"/>
    <n v="0"/>
    <n v="0"/>
    <n v="0"/>
    <n v="0"/>
    <n v="0"/>
    <n v="0"/>
    <n v="0"/>
    <m/>
    <n v="0"/>
    <m/>
    <m/>
    <m/>
    <d v="2023-09-30T00:00:00"/>
  </r>
  <r>
    <n v="891300047"/>
    <s v="CLINICA PALMIRA S.A."/>
    <s v="FECP"/>
    <n v="111844"/>
    <s v="FECP111844"/>
    <s v="891300047_FECP111844"/>
    <d v="2023-06-29T12:50:32"/>
    <d v="2023-07-19T10:17:19"/>
    <n v="6984392"/>
    <n v="6984392"/>
    <x v="0"/>
    <m/>
    <x v="0"/>
    <n v="0"/>
    <n v="0"/>
    <n v="0"/>
    <n v="0"/>
    <n v="0"/>
    <n v="0"/>
    <n v="0"/>
    <m/>
    <n v="0"/>
    <m/>
    <m/>
    <m/>
    <d v="2023-09-30T00:00:00"/>
  </r>
  <r>
    <n v="891300047"/>
    <s v="CLINICA PALMIRA S.A."/>
    <s v="FECP"/>
    <n v="111895"/>
    <s v="FECP111895"/>
    <s v="891300047_FECP111895"/>
    <d v="2023-06-29T14:36:15"/>
    <d v="2023-07-21T11:36:41"/>
    <n v="174559"/>
    <n v="174559"/>
    <x v="3"/>
    <m/>
    <x v="0"/>
    <n v="174559"/>
    <n v="0"/>
    <n v="174559"/>
    <n v="0"/>
    <n v="0"/>
    <n v="174559"/>
    <n v="0"/>
    <m/>
    <n v="0"/>
    <m/>
    <m/>
    <m/>
    <d v="2023-09-30T00:00:00"/>
  </r>
  <r>
    <n v="891300047"/>
    <s v="CLINICA PALMIRA S.A."/>
    <s v="FECP"/>
    <n v="111910"/>
    <s v="FECP111910"/>
    <s v="891300047_FECP111910"/>
    <d v="2023-06-29T14:51:54"/>
    <d v="2023-07-17T09:43:10"/>
    <n v="2287579"/>
    <n v="2287579"/>
    <x v="0"/>
    <m/>
    <x v="0"/>
    <n v="0"/>
    <n v="0"/>
    <n v="0"/>
    <n v="0"/>
    <n v="0"/>
    <n v="0"/>
    <n v="0"/>
    <m/>
    <n v="0"/>
    <m/>
    <m/>
    <m/>
    <d v="2023-09-30T00:00:00"/>
  </r>
  <r>
    <n v="891300047"/>
    <s v="CLINICA PALMIRA S.A."/>
    <s v="FECP"/>
    <n v="111912"/>
    <s v="FECP111912"/>
    <s v="891300047_FECP111912"/>
    <d v="2023-06-29T14:54:24"/>
    <d v="2023-07-17T09:44:51"/>
    <n v="1992607"/>
    <n v="1992607"/>
    <x v="4"/>
    <m/>
    <x v="0"/>
    <n v="2268607"/>
    <n v="0"/>
    <n v="2268607"/>
    <n v="0"/>
    <n v="459260"/>
    <n v="1809347"/>
    <n v="0"/>
    <m/>
    <n v="0"/>
    <m/>
    <m/>
    <m/>
    <d v="2023-09-30T00:00:00"/>
  </r>
  <r>
    <n v="891300047"/>
    <s v="CLINICA PALMIRA S.A."/>
    <s v="FECP"/>
    <n v="111924"/>
    <s v="FECP111924"/>
    <s v="891300047_FECP111924"/>
    <d v="2023-06-29T15:03:39"/>
    <d v="2023-07-17T09:46:42"/>
    <n v="1030839"/>
    <n v="1030839"/>
    <x v="3"/>
    <m/>
    <x v="0"/>
    <n v="1030839"/>
    <n v="0"/>
    <n v="1030839"/>
    <n v="0"/>
    <n v="0"/>
    <n v="1030839"/>
    <n v="0"/>
    <m/>
    <n v="0"/>
    <m/>
    <m/>
    <m/>
    <d v="2023-09-30T00:00:00"/>
  </r>
  <r>
    <n v="891300047"/>
    <s v="CLINICA PALMIRA S.A."/>
    <s v="FECP"/>
    <n v="111930"/>
    <s v="FECP111930"/>
    <s v="891300047_FECP111930"/>
    <d v="2023-06-29T15:08:12"/>
    <d v="2023-07-17T09:49:07"/>
    <n v="1102659"/>
    <n v="1102659"/>
    <x v="3"/>
    <m/>
    <x v="0"/>
    <n v="1102659"/>
    <n v="0"/>
    <n v="1102659"/>
    <n v="0"/>
    <n v="0"/>
    <n v="1102659"/>
    <n v="0"/>
    <m/>
    <n v="0"/>
    <m/>
    <m/>
    <m/>
    <d v="2023-09-30T00:00:00"/>
  </r>
  <r>
    <n v="891300047"/>
    <s v="CLINICA PALMIRA S.A."/>
    <s v="FECP"/>
    <n v="111933"/>
    <s v="FECP111933"/>
    <s v="891300047_FECP111933"/>
    <d v="2023-06-29T15:15:07"/>
    <d v="2023-07-21T11:38:02"/>
    <n v="166957"/>
    <n v="166957"/>
    <x v="3"/>
    <m/>
    <x v="0"/>
    <n v="166957"/>
    <n v="0"/>
    <n v="166957"/>
    <n v="0"/>
    <n v="0"/>
    <n v="166957"/>
    <n v="0"/>
    <m/>
    <n v="0"/>
    <m/>
    <m/>
    <m/>
    <d v="2023-09-30T00:00:00"/>
  </r>
  <r>
    <n v="891300047"/>
    <s v="CLINICA PALMIRA S.A."/>
    <s v="FECP"/>
    <n v="111952"/>
    <s v="FECP111952"/>
    <s v="891300047_FECP111952"/>
    <d v="2023-06-29T15:32:03"/>
    <d v="2023-07-17T09:51:14"/>
    <n v="2548127"/>
    <n v="2548127"/>
    <x v="3"/>
    <m/>
    <x v="0"/>
    <n v="2548127"/>
    <n v="0"/>
    <n v="2548127"/>
    <n v="0"/>
    <n v="0"/>
    <n v="2548127"/>
    <n v="0"/>
    <m/>
    <n v="0"/>
    <m/>
    <m/>
    <m/>
    <d v="2023-09-30T00:00:00"/>
  </r>
  <r>
    <n v="891300047"/>
    <s v="CLINICA PALMIRA S.A."/>
    <s v="FECP"/>
    <n v="111978"/>
    <s v="FECP111978"/>
    <s v="891300047_FECP111978"/>
    <d v="2023-06-29T15:53:37"/>
    <d v="2023-07-21T07:00:00"/>
    <n v="897721"/>
    <n v="897721"/>
    <x v="0"/>
    <m/>
    <x v="0"/>
    <n v="0"/>
    <n v="0"/>
    <n v="0"/>
    <n v="0"/>
    <n v="0"/>
    <n v="0"/>
    <n v="0"/>
    <m/>
    <n v="0"/>
    <m/>
    <m/>
    <m/>
    <d v="2023-09-30T00:00:00"/>
  </r>
  <r>
    <n v="891300047"/>
    <s v="CLINICA PALMIRA S.A."/>
    <s v="FECP"/>
    <n v="111983"/>
    <s v="FECP111983"/>
    <s v="891300047_FECP111983"/>
    <d v="2023-06-29T15:59:26"/>
    <d v="2023-07-21T07:00:00"/>
    <n v="2466434"/>
    <n v="2466434"/>
    <x v="0"/>
    <m/>
    <x v="0"/>
    <n v="0"/>
    <n v="0"/>
    <n v="0"/>
    <n v="0"/>
    <n v="0"/>
    <n v="0"/>
    <n v="0"/>
    <m/>
    <n v="0"/>
    <m/>
    <m/>
    <m/>
    <d v="2023-09-30T00:00:00"/>
  </r>
  <r>
    <n v="891300047"/>
    <s v="CLINICA PALMIRA S.A."/>
    <s v="FECP"/>
    <n v="112000"/>
    <s v="FECP112000"/>
    <s v="891300047_FECP112000"/>
    <d v="2023-06-29T16:21:51"/>
    <d v="2023-07-17T09:53:19"/>
    <n v="3908508"/>
    <n v="3908508"/>
    <x v="0"/>
    <m/>
    <x v="0"/>
    <n v="0"/>
    <n v="0"/>
    <n v="0"/>
    <n v="0"/>
    <n v="0"/>
    <n v="0"/>
    <n v="0"/>
    <m/>
    <n v="0"/>
    <m/>
    <m/>
    <m/>
    <d v="2023-09-30T00:00:00"/>
  </r>
  <r>
    <n v="891300047"/>
    <s v="CLINICA PALMIRA S.A."/>
    <s v="FECP"/>
    <n v="112003"/>
    <s v="FECP112003"/>
    <s v="891300047_FECP112003"/>
    <d v="2023-06-29T16:27:38"/>
    <d v="2023-07-21T07:00:00"/>
    <n v="1946689"/>
    <n v="1946689"/>
    <x v="0"/>
    <m/>
    <x v="0"/>
    <n v="0"/>
    <n v="0"/>
    <n v="0"/>
    <n v="0"/>
    <n v="0"/>
    <n v="0"/>
    <n v="0"/>
    <m/>
    <n v="0"/>
    <m/>
    <m/>
    <m/>
    <d v="2023-09-30T00:00:00"/>
  </r>
  <r>
    <n v="891300047"/>
    <s v="CLINICA PALMIRA S.A."/>
    <s v="FECP"/>
    <n v="112008"/>
    <s v="FECP112008"/>
    <s v="891300047_FECP112008"/>
    <d v="2023-06-29T16:32:38"/>
    <d v="2023-07-21T07:00:00"/>
    <n v="1346679"/>
    <n v="1346679"/>
    <x v="0"/>
    <m/>
    <x v="0"/>
    <n v="0"/>
    <n v="0"/>
    <n v="0"/>
    <n v="0"/>
    <n v="0"/>
    <n v="0"/>
    <n v="0"/>
    <m/>
    <n v="0"/>
    <m/>
    <m/>
    <m/>
    <d v="2023-09-30T00:00:00"/>
  </r>
  <r>
    <n v="891300047"/>
    <s v="CLINICA PALMIRA S.A."/>
    <s v="FECP"/>
    <n v="112012"/>
    <s v="FECP112012"/>
    <s v="891300047_FECP112012"/>
    <d v="2023-06-29T16:37:36"/>
    <d v="2023-07-21T07:00:00"/>
    <n v="744678"/>
    <n v="744678"/>
    <x v="0"/>
    <m/>
    <x v="0"/>
    <n v="0"/>
    <n v="0"/>
    <n v="0"/>
    <n v="0"/>
    <n v="0"/>
    <n v="0"/>
    <n v="0"/>
    <m/>
    <n v="0"/>
    <m/>
    <m/>
    <m/>
    <d v="2023-09-30T00:00:00"/>
  </r>
  <r>
    <n v="891300047"/>
    <s v="CLINICA PALMIRA S.A."/>
    <s v="FECP"/>
    <n v="112015"/>
    <s v="FECP112015"/>
    <s v="891300047_FECP112015"/>
    <d v="2023-06-29T16:41:49"/>
    <d v="2023-07-21T07:00:00"/>
    <n v="1178009"/>
    <n v="1178009"/>
    <x v="0"/>
    <m/>
    <x v="0"/>
    <n v="0"/>
    <n v="0"/>
    <n v="0"/>
    <n v="0"/>
    <n v="0"/>
    <n v="0"/>
    <n v="0"/>
    <m/>
    <n v="0"/>
    <m/>
    <m/>
    <m/>
    <d v="2023-09-30T00:00:00"/>
  </r>
  <r>
    <n v="891300047"/>
    <s v="CLINICA PALMIRA S.A."/>
    <s v="FECP"/>
    <n v="112025"/>
    <s v="FECP112025"/>
    <s v="891300047_FECP112025"/>
    <d v="2023-06-29T16:52:59"/>
    <d v="2023-07-21T07:00:00"/>
    <n v="4748237"/>
    <n v="4748237"/>
    <x v="0"/>
    <m/>
    <x v="0"/>
    <n v="0"/>
    <n v="0"/>
    <n v="0"/>
    <n v="0"/>
    <n v="0"/>
    <n v="0"/>
    <n v="0"/>
    <m/>
    <n v="0"/>
    <m/>
    <m/>
    <m/>
    <d v="2023-09-30T00:00:00"/>
  </r>
  <r>
    <n v="891300047"/>
    <s v="CLINICA PALMIRA S.A."/>
    <s v="FECP"/>
    <n v="112158"/>
    <s v="FECP112158"/>
    <s v="891300047_FECP112158"/>
    <d v="2023-06-30T10:13:20"/>
    <d v="2023-07-21T11:39:35"/>
    <n v="131780"/>
    <n v="131780"/>
    <x v="3"/>
    <m/>
    <x v="0"/>
    <n v="131780"/>
    <n v="0"/>
    <n v="131780"/>
    <n v="0"/>
    <n v="0"/>
    <n v="131780"/>
    <n v="0"/>
    <m/>
    <n v="0"/>
    <m/>
    <m/>
    <m/>
    <d v="2023-09-30T00:00:00"/>
  </r>
  <r>
    <n v="891300047"/>
    <s v="CLINICA PALMIRA S.A."/>
    <s v="FECP"/>
    <n v="112418"/>
    <s v="FECP112418"/>
    <s v="891300047_FECP112418"/>
    <d v="2023-06-30T15:19:49"/>
    <d v="2023-07-21T11:46:35"/>
    <n v="52420"/>
    <n v="52420"/>
    <x v="3"/>
    <m/>
    <x v="0"/>
    <n v="52420"/>
    <n v="0"/>
    <n v="52420"/>
    <n v="0"/>
    <n v="0"/>
    <n v="52420"/>
    <n v="0"/>
    <m/>
    <n v="0"/>
    <m/>
    <m/>
    <m/>
    <d v="2023-09-30T00:00:00"/>
  </r>
  <r>
    <n v="891300047"/>
    <s v="CLINICA PALMIRA S.A."/>
    <s v="FECP"/>
    <n v="112475"/>
    <s v="FECP112475"/>
    <s v="891300047_FECP112475"/>
    <d v="2023-06-30T15:59:30"/>
    <d v="2023-07-19T10:18:17"/>
    <n v="43888"/>
    <n v="43888"/>
    <x v="3"/>
    <m/>
    <x v="0"/>
    <n v="43888"/>
    <n v="0"/>
    <n v="43888"/>
    <n v="0"/>
    <n v="0"/>
    <n v="43888"/>
    <n v="0"/>
    <m/>
    <n v="0"/>
    <m/>
    <m/>
    <m/>
    <d v="2023-09-30T00:00:00"/>
  </r>
  <r>
    <n v="891300047"/>
    <s v="CLINICA PALMIRA S.A."/>
    <s v="JVIM"/>
    <n v="32825"/>
    <s v="JVIM32825"/>
    <s v="891300047_JVIM32825"/>
    <d v="2023-06-07T16:29:39"/>
    <d v="2023-08-15T09:43:28"/>
    <n v="167554"/>
    <n v="167554"/>
    <x v="3"/>
    <m/>
    <x v="0"/>
    <n v="167554"/>
    <n v="0"/>
    <n v="167554"/>
    <n v="0"/>
    <n v="0"/>
    <n v="167554"/>
    <n v="0"/>
    <m/>
    <n v="0"/>
    <m/>
    <m/>
    <m/>
    <d v="2023-09-30T00:00:00"/>
  </r>
  <r>
    <n v="891300047"/>
    <s v="CLINICA PALMIRA S.A."/>
    <s v="JVIM"/>
    <n v="33088"/>
    <s v="JVIM33088"/>
    <s v="891300047_JVIM33088"/>
    <d v="2023-06-10T09:29:17"/>
    <d v="2023-08-15T09:43:28"/>
    <n v="148853"/>
    <n v="148853"/>
    <x v="3"/>
    <m/>
    <x v="0"/>
    <n v="148853"/>
    <n v="0"/>
    <n v="148853"/>
    <n v="0"/>
    <n v="0"/>
    <n v="148853"/>
    <n v="0"/>
    <m/>
    <n v="0"/>
    <m/>
    <m/>
    <m/>
    <d v="2023-09-30T00:00:00"/>
  </r>
  <r>
    <n v="891300047"/>
    <s v="CLINICA PALMIRA S.A."/>
    <s v="CHE"/>
    <n v="15366"/>
    <s v="CHE15366"/>
    <s v="891300047_CHE15366"/>
    <d v="2023-06-28T00:00:00"/>
    <d v="2023-08-14T16:01:03"/>
    <n v="7438222"/>
    <n v="7438222"/>
    <x v="0"/>
    <m/>
    <x v="0"/>
    <n v="0"/>
    <n v="0"/>
    <n v="0"/>
    <n v="0"/>
    <n v="0"/>
    <n v="0"/>
    <n v="0"/>
    <m/>
    <n v="0"/>
    <m/>
    <m/>
    <m/>
    <d v="2023-09-30T00:00:00"/>
  </r>
  <r>
    <n v="891300047"/>
    <s v="CLINICA PALMIRA S.A."/>
    <s v="CHE"/>
    <n v="15367"/>
    <s v="CHE15367"/>
    <s v="891300047_CHE15367"/>
    <d v="2023-06-28T00:00:00"/>
    <d v="2023-08-14T16:01:03"/>
    <n v="1750095"/>
    <n v="1750095"/>
    <x v="4"/>
    <m/>
    <x v="0"/>
    <n v="2023019"/>
    <n v="0"/>
    <n v="2023019"/>
    <n v="0"/>
    <n v="31719"/>
    <n v="1991300"/>
    <n v="0"/>
    <m/>
    <n v="0"/>
    <m/>
    <m/>
    <m/>
    <d v="2023-09-30T00:00:00"/>
  </r>
  <r>
    <n v="891300047"/>
    <s v="CLINICA PALMIRA S.A."/>
    <s v="CHE"/>
    <n v="15368"/>
    <s v="CHE15368"/>
    <s v="891300047_CHE15368"/>
    <d v="2023-06-28T00:00:00"/>
    <d v="2023-08-14T16:01:03"/>
    <n v="9385176"/>
    <n v="9385176"/>
    <x v="0"/>
    <m/>
    <x v="0"/>
    <n v="0"/>
    <n v="0"/>
    <n v="0"/>
    <n v="0"/>
    <n v="0"/>
    <n v="0"/>
    <n v="0"/>
    <m/>
    <n v="0"/>
    <m/>
    <m/>
    <m/>
    <d v="2023-09-30T00:00:00"/>
  </r>
  <r>
    <n v="891300047"/>
    <s v="CLINICA PALMIRA S.A."/>
    <s v="CHE"/>
    <n v="15369"/>
    <s v="CHE15369"/>
    <s v="891300047_CHE15369"/>
    <d v="2023-06-28T00:00:00"/>
    <d v="2023-08-14T16:01:03"/>
    <n v="4241563"/>
    <n v="4241563"/>
    <x v="0"/>
    <m/>
    <x v="0"/>
    <n v="0"/>
    <n v="0"/>
    <n v="0"/>
    <n v="0"/>
    <n v="0"/>
    <n v="0"/>
    <n v="0"/>
    <m/>
    <n v="0"/>
    <m/>
    <m/>
    <m/>
    <d v="2023-09-30T00:00:00"/>
  </r>
  <r>
    <n v="891300047"/>
    <s v="CLINICA PALMIRA S.A."/>
    <s v="CHE"/>
    <n v="15370"/>
    <s v="CHE15370"/>
    <s v="891300047_CHE15370"/>
    <d v="2023-06-28T00:00:00"/>
    <d v="2023-08-14T16:01:03"/>
    <n v="8896109"/>
    <n v="8896109"/>
    <x v="0"/>
    <m/>
    <x v="0"/>
    <n v="0"/>
    <n v="0"/>
    <n v="0"/>
    <n v="0"/>
    <n v="0"/>
    <n v="0"/>
    <n v="0"/>
    <m/>
    <n v="0"/>
    <m/>
    <m/>
    <m/>
    <d v="2023-09-30T00:00:00"/>
  </r>
  <r>
    <n v="891300047"/>
    <s v="CLINICA PALMIRA S.A."/>
    <s v="FECP"/>
    <n v="111588"/>
    <s v="FECP111588"/>
    <s v="891300047_FECP111588"/>
    <d v="2023-06-28T14:13:28"/>
    <d v="2023-08-15T09:43:28"/>
    <n v="7694580"/>
    <n v="7694580"/>
    <x v="0"/>
    <m/>
    <x v="0"/>
    <n v="0"/>
    <n v="0"/>
    <n v="0"/>
    <n v="0"/>
    <n v="0"/>
    <n v="0"/>
    <n v="0"/>
    <m/>
    <n v="0"/>
    <m/>
    <m/>
    <m/>
    <d v="2023-09-30T00:00:00"/>
  </r>
  <r>
    <n v="891300047"/>
    <s v="CLINICA PALMIRA S.A."/>
    <s v="CHE"/>
    <n v="15371"/>
    <s v="CHE15371"/>
    <s v="891300047_CHE15371"/>
    <d v="2023-06-29T00:00:00"/>
    <d v="2023-08-14T16:01:03"/>
    <n v="2582608"/>
    <n v="2582608"/>
    <x v="0"/>
    <m/>
    <x v="0"/>
    <n v="0"/>
    <n v="0"/>
    <n v="0"/>
    <n v="0"/>
    <n v="0"/>
    <n v="0"/>
    <n v="0"/>
    <m/>
    <n v="0"/>
    <m/>
    <m/>
    <m/>
    <d v="2023-09-30T00:00:00"/>
  </r>
  <r>
    <n v="891300047"/>
    <s v="CLINICA PALMIRA S.A."/>
    <s v="FECP"/>
    <n v="111914"/>
    <s v="FECP111914"/>
    <s v="891300047_FECP111914"/>
    <d v="2023-06-29T14:58:01"/>
    <d v="2023-08-15T09:43:28"/>
    <n v="1717801"/>
    <n v="1717801"/>
    <x v="0"/>
    <m/>
    <x v="0"/>
    <n v="0"/>
    <n v="0"/>
    <n v="0"/>
    <n v="0"/>
    <n v="0"/>
    <n v="0"/>
    <n v="0"/>
    <m/>
    <n v="0"/>
    <m/>
    <m/>
    <m/>
    <d v="2023-09-30T00:00:00"/>
  </r>
  <r>
    <n v="891300047"/>
    <s v="CLINICA PALMIRA S.A."/>
    <s v="CHE"/>
    <n v="15372"/>
    <s v="CHE15372"/>
    <s v="891300047_CHE15372"/>
    <d v="2023-07-01T00:00:00"/>
    <d v="2023-09-01T07:00:00"/>
    <n v="7478993"/>
    <n v="7478993"/>
    <x v="0"/>
    <m/>
    <x v="0"/>
    <n v="0"/>
    <n v="0"/>
    <n v="0"/>
    <n v="0"/>
    <n v="0"/>
    <n v="0"/>
    <n v="0"/>
    <m/>
    <n v="0"/>
    <m/>
    <m/>
    <m/>
    <d v="2023-09-30T00:00:00"/>
  </r>
  <r>
    <n v="891300047"/>
    <s v="CLINICA PALMIRA S.A."/>
    <s v="FECP"/>
    <n v="112593"/>
    <s v="FECP112593"/>
    <s v="891300047_FECP112593"/>
    <d v="2023-07-01T13:39:23"/>
    <d v="2023-08-09T16:04:34"/>
    <n v="49374"/>
    <n v="49374"/>
    <x v="0"/>
    <m/>
    <x v="0"/>
    <n v="0"/>
    <n v="0"/>
    <n v="0"/>
    <n v="0"/>
    <n v="0"/>
    <n v="0"/>
    <n v="0"/>
    <m/>
    <n v="0"/>
    <m/>
    <m/>
    <m/>
    <d v="2023-09-30T00:00:00"/>
  </r>
  <r>
    <n v="891300047"/>
    <s v="CLINICA PALMIRA S.A."/>
    <s v="FECP"/>
    <n v="112726"/>
    <s v="FECP112726"/>
    <s v="891300047_FECP112726"/>
    <d v="2023-07-05T13:18:55"/>
    <d v="2023-08-10T12:09:18"/>
    <n v="179742"/>
    <n v="179742"/>
    <x v="3"/>
    <m/>
    <x v="0"/>
    <n v="179742"/>
    <n v="0"/>
    <n v="179742"/>
    <n v="0"/>
    <n v="0"/>
    <n v="179742"/>
    <n v="0"/>
    <m/>
    <n v="0"/>
    <m/>
    <m/>
    <m/>
    <d v="2023-09-30T00:00:00"/>
  </r>
  <r>
    <n v="891300047"/>
    <s v="CLINICA PALMIRA S.A."/>
    <s v="FECP"/>
    <n v="113283"/>
    <s v="FECP113283"/>
    <s v="891300047_FECP113283"/>
    <d v="2023-07-10T12:57:10"/>
    <d v="2023-08-10T12:12:54"/>
    <n v="3285254"/>
    <n v="3285254"/>
    <x v="0"/>
    <m/>
    <x v="0"/>
    <n v="0"/>
    <n v="0"/>
    <n v="0"/>
    <n v="0"/>
    <n v="0"/>
    <n v="0"/>
    <n v="0"/>
    <m/>
    <n v="0"/>
    <m/>
    <m/>
    <m/>
    <d v="2023-09-30T00:00:00"/>
  </r>
  <r>
    <n v="891300047"/>
    <s v="CLINICA PALMIRA S.A."/>
    <s v="FECP"/>
    <n v="113610"/>
    <s v="FECP113610"/>
    <s v="891300047_FECP113610"/>
    <d v="2023-07-13T13:17:17"/>
    <d v="2023-08-10T14:12:58"/>
    <n v="178263"/>
    <n v="178263"/>
    <x v="3"/>
    <m/>
    <x v="0"/>
    <n v="178263"/>
    <n v="0"/>
    <n v="178263"/>
    <n v="0"/>
    <n v="0"/>
    <n v="178263"/>
    <n v="0"/>
    <m/>
    <n v="0"/>
    <m/>
    <m/>
    <m/>
    <d v="2023-09-30T00:00:00"/>
  </r>
  <r>
    <n v="891300047"/>
    <s v="CLINICA PALMIRA S.A."/>
    <s v="FECP"/>
    <n v="113615"/>
    <s v="FECP113615"/>
    <s v="891300047_FECP113615"/>
    <d v="2023-07-13T13:22:00"/>
    <d v="2023-08-10T12:14:21"/>
    <n v="101344"/>
    <n v="101344"/>
    <x v="3"/>
    <m/>
    <x v="0"/>
    <n v="101344"/>
    <n v="0"/>
    <n v="101344"/>
    <n v="0"/>
    <n v="0"/>
    <n v="101344"/>
    <n v="0"/>
    <m/>
    <n v="0"/>
    <m/>
    <m/>
    <m/>
    <d v="2023-09-30T00:00:00"/>
  </r>
  <r>
    <n v="891300047"/>
    <s v="CLINICA PALMIRA S.A."/>
    <s v="FECP"/>
    <n v="113860"/>
    <s v="FECP113860"/>
    <s v="891300047_FECP113860"/>
    <d v="2023-07-14T15:08:08"/>
    <d v="2023-08-10T12:15:28"/>
    <n v="197142"/>
    <n v="197142"/>
    <x v="3"/>
    <m/>
    <x v="0"/>
    <n v="197142"/>
    <n v="0"/>
    <n v="197142"/>
    <n v="0"/>
    <n v="0"/>
    <n v="197142"/>
    <n v="0"/>
    <m/>
    <n v="0"/>
    <m/>
    <m/>
    <m/>
    <d v="2023-09-30T00:00:00"/>
  </r>
  <r>
    <n v="891300047"/>
    <s v="CLINICA PALMIRA S.A."/>
    <s v="FECP"/>
    <n v="113998"/>
    <s v="FECP113998"/>
    <s v="891300047_FECP113998"/>
    <d v="2023-07-15T16:06:13"/>
    <d v="2023-08-10T12:17:12"/>
    <n v="436147"/>
    <n v="436147"/>
    <x v="3"/>
    <m/>
    <x v="0"/>
    <n v="436147"/>
    <n v="0"/>
    <n v="436147"/>
    <n v="0"/>
    <n v="0"/>
    <n v="436147"/>
    <n v="0"/>
    <m/>
    <n v="0"/>
    <m/>
    <m/>
    <m/>
    <d v="2023-09-30T00:00:00"/>
  </r>
  <r>
    <n v="891300047"/>
    <s v="CLINICA PALMIRA S.A."/>
    <s v="FECP"/>
    <n v="114087"/>
    <s v="FECP114087"/>
    <s v="891300047_FECP114087"/>
    <d v="2023-07-17T12:58:57"/>
    <d v="2023-08-10T12:18:17"/>
    <n v="86272"/>
    <n v="86272"/>
    <x v="3"/>
    <m/>
    <x v="0"/>
    <n v="86272"/>
    <n v="0"/>
    <n v="86272"/>
    <n v="0"/>
    <n v="0"/>
    <n v="86272"/>
    <n v="0"/>
    <m/>
    <n v="0"/>
    <m/>
    <m/>
    <m/>
    <d v="2023-09-30T00:00:00"/>
  </r>
  <r>
    <n v="891300047"/>
    <s v="CLINICA PALMIRA S.A."/>
    <s v="FECP"/>
    <n v="114186"/>
    <s v="FECP114186"/>
    <s v="891300047_FECP114186"/>
    <d v="2023-07-17T16:47:23"/>
    <d v="2023-08-10T14:14:49"/>
    <n v="427927"/>
    <n v="427927"/>
    <x v="3"/>
    <m/>
    <x v="0"/>
    <n v="427927"/>
    <n v="0"/>
    <n v="427927"/>
    <n v="0"/>
    <n v="0"/>
    <n v="427927"/>
    <n v="0"/>
    <m/>
    <n v="0"/>
    <m/>
    <m/>
    <m/>
    <d v="2023-09-30T00:00:00"/>
  </r>
  <r>
    <n v="891300047"/>
    <s v="CLINICA PALMIRA S.A."/>
    <s v="FECP"/>
    <n v="114389"/>
    <s v="FECP114389"/>
    <s v="891300047_FECP114389"/>
    <d v="2023-07-18T14:20:04"/>
    <d v="2023-08-10T12:20:38"/>
    <n v="73129"/>
    <n v="73129"/>
    <x v="3"/>
    <m/>
    <x v="0"/>
    <n v="73129"/>
    <n v="0"/>
    <n v="73129"/>
    <n v="0"/>
    <n v="0"/>
    <n v="73129"/>
    <n v="0"/>
    <m/>
    <n v="0"/>
    <m/>
    <m/>
    <m/>
    <d v="2023-09-30T00:00:00"/>
  </r>
  <r>
    <n v="891300047"/>
    <s v="CLINICA PALMIRA S.A."/>
    <s v="FECP"/>
    <n v="114576"/>
    <s v="FECP114576"/>
    <s v="891300047_FECP114576"/>
    <d v="2023-07-19T12:11:50"/>
    <d v="2023-08-09T13:44:46"/>
    <n v="38143"/>
    <n v="38143"/>
    <x v="3"/>
    <m/>
    <x v="0"/>
    <n v="38143"/>
    <n v="0"/>
    <n v="38143"/>
    <n v="0"/>
    <n v="0"/>
    <n v="38143"/>
    <n v="0"/>
    <m/>
    <n v="0"/>
    <m/>
    <m/>
    <m/>
    <d v="2023-09-30T00:00:00"/>
  </r>
  <r>
    <n v="891300047"/>
    <s v="CLINICA PALMIRA S.A."/>
    <s v="FECP"/>
    <n v="114742"/>
    <s v="FECP114742"/>
    <s v="891300047_FECP114742"/>
    <d v="2023-07-21T11:38:50"/>
    <d v="2023-08-10T13:05:39"/>
    <n v="44670"/>
    <n v="44670"/>
    <x v="3"/>
    <m/>
    <x v="0"/>
    <n v="44670"/>
    <n v="0"/>
    <n v="44670"/>
    <n v="0"/>
    <n v="0"/>
    <n v="44670"/>
    <n v="0"/>
    <m/>
    <n v="0"/>
    <m/>
    <m/>
    <m/>
    <d v="2023-09-30T00:00:00"/>
  </r>
  <r>
    <n v="891300047"/>
    <s v="CLINICA PALMIRA S.A."/>
    <s v="FECP"/>
    <n v="114945"/>
    <s v="FECP114945"/>
    <s v="891300047_FECP114945"/>
    <d v="2023-07-22T11:41:29"/>
    <d v="2023-08-10T13:07:41"/>
    <n v="874573"/>
    <n v="874573"/>
    <x v="3"/>
    <m/>
    <x v="0"/>
    <n v="874573"/>
    <n v="0"/>
    <n v="874573"/>
    <n v="0"/>
    <n v="0"/>
    <n v="874573"/>
    <n v="0"/>
    <m/>
    <n v="0"/>
    <m/>
    <m/>
    <m/>
    <d v="2023-09-30T00:00:00"/>
  </r>
  <r>
    <n v="891300047"/>
    <s v="CLINICA PALMIRA S.A."/>
    <s v="FECP"/>
    <n v="115400"/>
    <s v="FECP115400"/>
    <s v="891300047_FECP115400"/>
    <d v="2023-07-25T15:33:32"/>
    <d v="2023-08-10T13:09:12"/>
    <n v="507625"/>
    <n v="507625"/>
    <x v="4"/>
    <m/>
    <x v="0"/>
    <n v="507625"/>
    <n v="0"/>
    <n v="507625"/>
    <n v="0"/>
    <n v="66405"/>
    <n v="441220"/>
    <n v="0"/>
    <m/>
    <n v="0"/>
    <m/>
    <m/>
    <m/>
    <d v="2023-09-30T00:00:00"/>
  </r>
  <r>
    <n v="891300047"/>
    <s v="CLINICA PALMIRA S.A."/>
    <s v="FECP"/>
    <n v="115403"/>
    <s v="FECP115403"/>
    <s v="891300047_FECP115403"/>
    <d v="2023-07-25T15:36:22"/>
    <d v="2023-08-10T13:10:56"/>
    <n v="412320"/>
    <n v="412320"/>
    <x v="3"/>
    <m/>
    <x v="0"/>
    <n v="412320"/>
    <n v="0"/>
    <n v="412320"/>
    <n v="0"/>
    <n v="0"/>
    <n v="412320"/>
    <n v="0"/>
    <m/>
    <n v="0"/>
    <m/>
    <m/>
    <m/>
    <d v="2023-09-30T00:00:00"/>
  </r>
  <r>
    <n v="891300047"/>
    <s v="CLINICA PALMIRA S.A."/>
    <s v="FECP"/>
    <n v="115405"/>
    <s v="FECP115405"/>
    <s v="891300047_FECP115405"/>
    <d v="2023-07-25T15:38:27"/>
    <d v="2023-08-10T14:16:04"/>
    <n v="565882"/>
    <n v="565882"/>
    <x v="4"/>
    <m/>
    <x v="0"/>
    <n v="565882"/>
    <n v="0"/>
    <n v="565882"/>
    <n v="0"/>
    <n v="193409"/>
    <n v="372473"/>
    <n v="0"/>
    <m/>
    <n v="0"/>
    <m/>
    <m/>
    <m/>
    <d v="2023-09-30T00:00:00"/>
  </r>
  <r>
    <n v="891300047"/>
    <s v="CLINICA PALMIRA S.A."/>
    <s v="FECP"/>
    <n v="115406"/>
    <s v="FECP115406"/>
    <s v="891300047_FECP115406"/>
    <d v="2023-07-25T15:40:24"/>
    <d v="2023-08-10T13:13:12"/>
    <n v="544018"/>
    <n v="544018"/>
    <x v="3"/>
    <m/>
    <x v="0"/>
    <n v="544018"/>
    <n v="0"/>
    <n v="544018"/>
    <n v="0"/>
    <n v="0"/>
    <n v="544018"/>
    <n v="0"/>
    <m/>
    <n v="0"/>
    <m/>
    <m/>
    <m/>
    <d v="2023-09-30T00:00:00"/>
  </r>
  <r>
    <n v="891300047"/>
    <s v="CLINICA PALMIRA S.A."/>
    <s v="FECP"/>
    <n v="115407"/>
    <s v="FECP115407"/>
    <s v="891300047_FECP115407"/>
    <d v="2023-07-25T15:43:02"/>
    <d v="2023-08-10T14:18:03"/>
    <n v="582240"/>
    <n v="582240"/>
    <x v="4"/>
    <m/>
    <x v="0"/>
    <n v="582240"/>
    <n v="0"/>
    <n v="582240"/>
    <n v="0"/>
    <n v="199140"/>
    <n v="383100"/>
    <n v="0"/>
    <m/>
    <n v="0"/>
    <m/>
    <m/>
    <m/>
    <d v="2023-09-30T00:00:00"/>
  </r>
  <r>
    <n v="891300047"/>
    <s v="CLINICA PALMIRA S.A."/>
    <s v="FECP"/>
    <n v="115456"/>
    <s v="FECP115456"/>
    <s v="891300047_FECP115456"/>
    <d v="2023-07-25T16:45:11"/>
    <d v="2023-08-10T14:19:15"/>
    <n v="203326"/>
    <n v="203326"/>
    <x v="3"/>
    <m/>
    <x v="0"/>
    <n v="203326"/>
    <n v="0"/>
    <n v="203326"/>
    <n v="0"/>
    <n v="0"/>
    <n v="203326"/>
    <n v="0"/>
    <m/>
    <n v="0"/>
    <m/>
    <m/>
    <m/>
    <d v="2023-09-30T00:00:00"/>
  </r>
  <r>
    <n v="891300047"/>
    <s v="CLINICA PALMIRA S.A."/>
    <s v="FECP"/>
    <n v="115468"/>
    <s v="FECP115468"/>
    <s v="891300047_FECP115468"/>
    <d v="2023-07-25T16:57:43"/>
    <d v="2023-08-10T13:15:02"/>
    <n v="20780"/>
    <n v="20780"/>
    <x v="3"/>
    <m/>
    <x v="0"/>
    <n v="20780"/>
    <n v="0"/>
    <n v="20780"/>
    <n v="0"/>
    <n v="0"/>
    <n v="20780"/>
    <n v="0"/>
    <m/>
    <n v="0"/>
    <m/>
    <m/>
    <m/>
    <d v="2023-09-30T00:00:00"/>
  </r>
  <r>
    <n v="891300047"/>
    <s v="CLINICA PALMIRA S.A."/>
    <s v="FECP"/>
    <n v="115550"/>
    <s v="FECP115550"/>
    <s v="891300047_FECP115550"/>
    <d v="2023-07-26T10:39:50"/>
    <d v="2023-08-10T13:18:10"/>
    <n v="227105"/>
    <n v="227105"/>
    <x v="3"/>
    <m/>
    <x v="0"/>
    <n v="227105"/>
    <n v="0"/>
    <n v="227105"/>
    <n v="0"/>
    <n v="0"/>
    <n v="227105"/>
    <n v="0"/>
    <m/>
    <n v="0"/>
    <m/>
    <m/>
    <m/>
    <d v="2023-09-30T00:00:00"/>
  </r>
  <r>
    <n v="891300047"/>
    <s v="CLINICA PALMIRA S.A."/>
    <s v="FECP"/>
    <n v="115703"/>
    <s v="FECP115703"/>
    <s v="891300047_FECP115703"/>
    <d v="2023-07-27T11:03:04"/>
    <d v="2023-08-10T13:23:00"/>
    <n v="194486"/>
    <n v="194486"/>
    <x v="3"/>
    <m/>
    <x v="0"/>
    <n v="194486"/>
    <n v="0"/>
    <n v="194486"/>
    <n v="0"/>
    <n v="0"/>
    <n v="194486"/>
    <n v="0"/>
    <m/>
    <n v="0"/>
    <m/>
    <m/>
    <m/>
    <d v="2023-09-30T00:00:00"/>
  </r>
  <r>
    <n v="891300047"/>
    <s v="CLINICA PALMIRA S.A."/>
    <s v="FECP"/>
    <n v="115824"/>
    <s v="FECP115824"/>
    <s v="891300047_FECP115824"/>
    <d v="2023-07-27T15:54:59"/>
    <d v="2023-08-10T13:24:12"/>
    <n v="20780"/>
    <n v="20780"/>
    <x v="3"/>
    <m/>
    <x v="0"/>
    <n v="20780"/>
    <n v="0"/>
    <n v="20780"/>
    <n v="0"/>
    <n v="0"/>
    <n v="20780"/>
    <n v="0"/>
    <m/>
    <n v="0"/>
    <m/>
    <m/>
    <m/>
    <d v="2023-09-30T00:00:00"/>
  </r>
  <r>
    <n v="891300047"/>
    <s v="CLINICA PALMIRA S.A."/>
    <s v="FECP"/>
    <n v="115945"/>
    <s v="FECP115945"/>
    <s v="891300047_FECP115945"/>
    <d v="2023-07-28T10:09:18"/>
    <d v="2023-08-10T13:25:29"/>
    <n v="46780"/>
    <n v="46780"/>
    <x v="4"/>
    <m/>
    <x v="0"/>
    <n v="46780"/>
    <n v="0"/>
    <n v="46780"/>
    <n v="0"/>
    <n v="13155"/>
    <n v="33625"/>
    <n v="0"/>
    <m/>
    <n v="0"/>
    <m/>
    <m/>
    <m/>
    <d v="2023-09-30T00:00:00"/>
  </r>
  <r>
    <n v="891300047"/>
    <s v="CLINICA PALMIRA S.A."/>
    <s v="FECP"/>
    <n v="116168"/>
    <s v="FECP116168"/>
    <s v="891300047_FECP116168"/>
    <d v="2023-07-29T09:13:31"/>
    <d v="2023-08-10T13:26:52"/>
    <n v="458185"/>
    <n v="458185"/>
    <x v="3"/>
    <m/>
    <x v="0"/>
    <n v="458185"/>
    <n v="0"/>
    <n v="458185"/>
    <n v="0"/>
    <n v="0"/>
    <n v="458185"/>
    <n v="0"/>
    <m/>
    <n v="0"/>
    <m/>
    <m/>
    <m/>
    <d v="2023-09-30T00:00:00"/>
  </r>
  <r>
    <n v="891300047"/>
    <s v="CLINICA PALMIRA S.A."/>
    <s v="FECP"/>
    <n v="116641"/>
    <s v="FECP116641"/>
    <s v="891300047_FECP116641"/>
    <d v="2023-07-31T16:13:01"/>
    <d v="2023-08-10T13:28:03"/>
    <n v="104035"/>
    <n v="104035"/>
    <x v="3"/>
    <m/>
    <x v="0"/>
    <n v="104035"/>
    <n v="0"/>
    <n v="104035"/>
    <n v="0"/>
    <n v="0"/>
    <n v="104035"/>
    <n v="0"/>
    <m/>
    <n v="0"/>
    <m/>
    <m/>
    <m/>
    <d v="2023-09-30T00:00:00"/>
  </r>
  <r>
    <n v="891300047"/>
    <s v="CLINICA PALMIRA S.A."/>
    <s v="FECP"/>
    <n v="116646"/>
    <s v="FECP116646"/>
    <s v="891300047_FECP116646"/>
    <d v="2023-07-31T16:29:50"/>
    <d v="2023-08-10T13:29:10"/>
    <n v="39788"/>
    <n v="39788"/>
    <x v="3"/>
    <m/>
    <x v="0"/>
    <n v="43888"/>
    <n v="0"/>
    <n v="43888"/>
    <n v="0"/>
    <n v="0"/>
    <n v="43888"/>
    <n v="0"/>
    <m/>
    <n v="0"/>
    <m/>
    <m/>
    <m/>
    <d v="2023-09-30T00:00: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3" cacheId="9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Tipificacion">
  <location ref="B3:D9" firstHeaderRow="0" firstDataRow="1" firstDataCol="1"/>
  <pivotFields count="26">
    <pivotField showAll="0"/>
    <pivotField showAll="0"/>
    <pivotField showAll="0"/>
    <pivotField showAll="0"/>
    <pivotField showAll="0"/>
    <pivotField showAll="0"/>
    <pivotField showAll="0"/>
    <pivotField showAll="0"/>
    <pivotField numFmtId="166" showAll="0"/>
    <pivotField dataField="1" numFmtId="166" showAll="0"/>
    <pivotField axis="axisRow" dataField="1" showAll="0">
      <items count="6">
        <item x="1"/>
        <item x="0"/>
        <item x="3"/>
        <item x="4"/>
        <item x="2"/>
        <item t="default"/>
      </items>
    </pivotField>
    <pivotField showAll="0"/>
    <pivotField showAll="0"/>
    <pivotField numFmtId="166" showAll="0"/>
    <pivotField numFmtId="166" showAll="0"/>
    <pivotField numFmtId="166" showAll="0"/>
    <pivotField numFmtId="166" showAll="0"/>
    <pivotField numFmtId="166" showAll="0"/>
    <pivotField numFmtId="166" showAll="0"/>
    <pivotField numFmtId="166" showAll="0"/>
    <pivotField showAll="0"/>
    <pivotField numFmtId="166" showAll="0"/>
    <pivotField showAll="0"/>
    <pivotField showAll="0"/>
    <pivotField showAll="0"/>
    <pivotField numFmtId="14" showAll="0"/>
  </pivotFields>
  <rowFields count="1">
    <field x="10"/>
  </rowFields>
  <rowItems count="6">
    <i>
      <x/>
    </i>
    <i>
      <x v="1"/>
    </i>
    <i>
      <x v="2"/>
    </i>
    <i>
      <x v="3"/>
    </i>
    <i>
      <x v="4"/>
    </i>
    <i t="grand">
      <x/>
    </i>
  </rowItems>
  <colFields count="1">
    <field x="-2"/>
  </colFields>
  <colItems count="2">
    <i>
      <x/>
    </i>
    <i i="1">
      <x v="1"/>
    </i>
  </colItems>
  <dataFields count="2">
    <dataField name="Cantidad Facturas" fld="10" subtotal="count" baseField="0" baseItem="0"/>
    <dataField name="Saldo Factura IPS" fld="9" baseField="0" baseItem="0" numFmtId="166"/>
  </dataFields>
  <formats count="36">
    <format dxfId="55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54">
      <pivotArea dataOnly="0" labelOnly="1" outline="0" fieldPosition="0">
        <references count="1">
          <reference field="4294967294" count="1">
            <x v="1"/>
          </reference>
        </references>
      </pivotArea>
    </format>
    <format dxfId="53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52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51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50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49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48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47">
      <pivotArea field="10" type="button" dataOnly="0" labelOnly="1" outline="0" axis="axisRow" fieldPosition="0"/>
    </format>
    <format dxfId="46">
      <pivotArea dataOnly="0" labelOnly="1" fieldPosition="0">
        <references count="1">
          <reference field="10" count="0"/>
        </references>
      </pivotArea>
    </format>
    <format dxfId="45">
      <pivotArea dataOnly="0" labelOnly="1" grandRow="1" outline="0" fieldPosition="0"/>
    </format>
    <format dxfId="44">
      <pivotArea field="10" type="button" dataOnly="0" labelOnly="1" outline="0" axis="axisRow" fieldPosition="0"/>
    </format>
    <format dxfId="43">
      <pivotArea dataOnly="0" labelOnly="1" fieldPosition="0">
        <references count="1">
          <reference field="10" count="0"/>
        </references>
      </pivotArea>
    </format>
    <format dxfId="42">
      <pivotArea dataOnly="0" labelOnly="1" grandRow="1" outline="0" fieldPosition="0"/>
    </format>
    <format dxfId="41">
      <pivotArea field="10" type="button" dataOnly="0" labelOnly="1" outline="0" axis="axisRow" fieldPosition="0"/>
    </format>
    <format dxfId="40">
      <pivotArea dataOnly="0" labelOnly="1" fieldPosition="0">
        <references count="1">
          <reference field="10" count="0"/>
        </references>
      </pivotArea>
    </format>
    <format dxfId="39">
      <pivotArea dataOnly="0" labelOnly="1" grandRow="1" outline="0" fieldPosition="0"/>
    </format>
    <format dxfId="38">
      <pivotArea type="all" dataOnly="0" outline="0" fieldPosition="0"/>
    </format>
    <format dxfId="37">
      <pivotArea outline="0" collapsedLevelsAreSubtotals="1" fieldPosition="0"/>
    </format>
    <format dxfId="36">
      <pivotArea field="10" type="button" dataOnly="0" labelOnly="1" outline="0" axis="axisRow" fieldPosition="0"/>
    </format>
    <format dxfId="35">
      <pivotArea dataOnly="0" labelOnly="1" fieldPosition="0">
        <references count="1">
          <reference field="10" count="0"/>
        </references>
      </pivotArea>
    </format>
    <format dxfId="34">
      <pivotArea dataOnly="0" labelOnly="1" grandRow="1" outline="0" fieldPosition="0"/>
    </format>
    <format dxfId="33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32">
      <pivotArea field="10" type="button" dataOnly="0" labelOnly="1" outline="0" axis="axisRow" fieldPosition="0"/>
    </format>
    <format dxfId="31">
      <pivotArea dataOnly="0" labelOnly="1" fieldPosition="0">
        <references count="1">
          <reference field="10" count="0"/>
        </references>
      </pivotArea>
    </format>
    <format dxfId="30">
      <pivotArea dataOnly="0" labelOnly="1" grandRow="1" outline="0" fieldPosition="0"/>
    </format>
    <format dxfId="29">
      <pivotArea dataOnly="0" outline="0" fieldPosition="0">
        <references count="1">
          <reference field="4294967294" count="1">
            <x v="0"/>
          </reference>
        </references>
      </pivotArea>
    </format>
    <format dxfId="28">
      <pivotArea collapsedLevelsAreSubtotals="1" fieldPosition="0">
        <references count="1">
          <reference field="10" count="0"/>
        </references>
      </pivotArea>
    </format>
    <format dxfId="27">
      <pivotArea field="10" type="button" dataOnly="0" labelOnly="1" outline="0" axis="axisRow" fieldPosition="0"/>
    </format>
    <format dxfId="26">
      <pivotArea dataOnly="0" labelOnly="1" fieldPosition="0">
        <references count="1">
          <reference field="10" count="0"/>
        </references>
      </pivotArea>
    </format>
    <format dxfId="25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24">
      <pivotArea field="10" type="button" dataOnly="0" labelOnly="1" outline="0" axis="axisRow" fieldPosition="0"/>
    </format>
    <format dxfId="23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22">
      <pivotArea grandRow="1" outline="0" collapsedLevelsAreSubtotals="1" fieldPosition="0"/>
    </format>
    <format dxfId="21">
      <pivotArea dataOnly="0" labelOnly="1" grandRow="1" outline="0" fieldPosition="0"/>
    </format>
    <format dxfId="20">
      <pivotArea dataOnly="0" labelOnly="1" fieldPosition="0">
        <references count="1">
          <reference field="10" count="0"/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Tabla dinámica5" cacheId="9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Tipificacion ">
  <location ref="F4:H8" firstHeaderRow="0" firstDataRow="1" firstDataCol="1"/>
  <pivotFields count="26">
    <pivotField showAll="0"/>
    <pivotField showAll="0"/>
    <pivotField showAll="0"/>
    <pivotField showAll="0"/>
    <pivotField showAll="0"/>
    <pivotField showAll="0"/>
    <pivotField showAll="0"/>
    <pivotField showAll="0"/>
    <pivotField numFmtId="166" showAll="0"/>
    <pivotField dataField="1" numFmtId="166" showAll="0"/>
    <pivotField showAll="0"/>
    <pivotField showAll="0"/>
    <pivotField axis="axisRow" dataField="1" showAll="0">
      <items count="5">
        <item x="2"/>
        <item x="1"/>
        <item x="3"/>
        <item h="1" x="0"/>
        <item t="default"/>
      </items>
    </pivotField>
    <pivotField numFmtId="166" showAll="0"/>
    <pivotField numFmtId="166" showAll="0"/>
    <pivotField numFmtId="166" showAll="0"/>
    <pivotField numFmtId="166" showAll="0"/>
    <pivotField numFmtId="166" showAll="0"/>
    <pivotField numFmtId="166" showAll="0"/>
    <pivotField numFmtId="166" showAll="0"/>
    <pivotField showAll="0"/>
    <pivotField numFmtId="166" showAll="0"/>
    <pivotField showAll="0"/>
    <pivotField showAll="0"/>
    <pivotField showAll="0"/>
    <pivotField numFmtId="14" showAll="0"/>
  </pivotFields>
  <rowFields count="1">
    <field x="12"/>
  </rowFields>
  <rowItems count="4">
    <i>
      <x/>
    </i>
    <i>
      <x v="1"/>
    </i>
    <i>
      <x v="2"/>
    </i>
    <i t="grand">
      <x/>
    </i>
  </rowItems>
  <colFields count="1">
    <field x="-2"/>
  </colFields>
  <colItems count="2">
    <i>
      <x/>
    </i>
    <i i="1">
      <x v="1"/>
    </i>
  </colItems>
  <dataFields count="2">
    <dataField name="Cantidad Facturas Covid-19" fld="12" subtotal="count" baseField="0" baseItem="0"/>
    <dataField name="Saldo facturas Covid-19" fld="9" baseField="0" baseItem="0" numFmtId="166"/>
  </dataFields>
  <formats count="21">
    <format dxfId="76">
      <pivotArea field="12" type="button" dataOnly="0" labelOnly="1" outline="0" axis="axisRow" fieldPosition="0"/>
    </format>
    <format dxfId="75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74">
      <pivotArea field="12" type="button" dataOnly="0" labelOnly="1" outline="0" axis="axisRow" fieldPosition="0"/>
    </format>
    <format dxfId="73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72">
      <pivotArea field="12" type="button" dataOnly="0" labelOnly="1" outline="0" axis="axisRow" fieldPosition="0"/>
    </format>
    <format dxfId="71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70">
      <pivotArea type="all" dataOnly="0" outline="0" fieldPosition="0"/>
    </format>
    <format dxfId="69">
      <pivotArea outline="0" collapsedLevelsAreSubtotals="1" fieldPosition="0"/>
    </format>
    <format dxfId="68">
      <pivotArea field="12" type="button" dataOnly="0" labelOnly="1" outline="0" axis="axisRow" fieldPosition="0"/>
    </format>
    <format dxfId="67">
      <pivotArea dataOnly="0" labelOnly="1" fieldPosition="0">
        <references count="1">
          <reference field="12" count="0"/>
        </references>
      </pivotArea>
    </format>
    <format dxfId="66">
      <pivotArea dataOnly="0" labelOnly="1" grandRow="1" outline="0" fieldPosition="0"/>
    </format>
    <format dxfId="65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64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63">
      <pivotArea dataOnly="0" labelOnly="1" outline="0" fieldPosition="0">
        <references count="1">
          <reference field="4294967294" count="1">
            <x v="1"/>
          </reference>
        </references>
      </pivotArea>
    </format>
    <format dxfId="62">
      <pivotArea field="12" type="button" dataOnly="0" labelOnly="1" outline="0" axis="axisRow" fieldPosition="0"/>
    </format>
    <format dxfId="61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60">
      <pivotArea grandRow="1" outline="0" collapsedLevelsAreSubtotals="1" fieldPosition="0"/>
    </format>
    <format dxfId="59">
      <pivotArea dataOnly="0" labelOnly="1" grandRow="1" outline="0" fieldPosition="0"/>
    </format>
    <format dxfId="58">
      <pivotArea dataOnly="0" outline="0" fieldPosition="0">
        <references count="1">
          <reference field="4294967294" count="2">
            <x v="0"/>
            <x v="1"/>
          </reference>
        </references>
      </pivotArea>
    </format>
    <format dxfId="57">
      <pivotArea dataOnly="0" outline="0" fieldPosition="0">
        <references count="1">
          <reference field="4294967294" count="2">
            <x v="0"/>
            <x v="1"/>
          </reference>
        </references>
      </pivotArea>
    </format>
    <format dxfId="56">
      <pivotArea dataOnly="0" labelOnly="1" fieldPosition="0">
        <references count="1">
          <reference field="12" count="1">
            <x v="2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3.xml><?xml version="1.0" encoding="utf-8"?>
<pivotTableDefinition xmlns="http://schemas.openxmlformats.org/spreadsheetml/2006/main" name="Tabla dinámica4" cacheId="9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Tipificacion ">
  <location ref="B3:D7" firstHeaderRow="0" firstDataRow="1" firstDataCol="1"/>
  <pivotFields count="26">
    <pivotField showAll="0"/>
    <pivotField showAll="0"/>
    <pivotField showAll="0"/>
    <pivotField showAll="0"/>
    <pivotField showAll="0"/>
    <pivotField showAll="0"/>
    <pivotField showAll="0"/>
    <pivotField showAll="0"/>
    <pivotField numFmtId="166" showAll="0"/>
    <pivotField dataField="1" numFmtId="166" showAll="0"/>
    <pivotField showAll="0"/>
    <pivotField showAll="0"/>
    <pivotField axis="axisRow" dataField="1" showAll="0">
      <items count="5">
        <item x="2"/>
        <item x="1"/>
        <item x="3"/>
        <item h="1" x="0"/>
        <item t="default"/>
      </items>
    </pivotField>
    <pivotField numFmtId="166" showAll="0"/>
    <pivotField numFmtId="166" showAll="0"/>
    <pivotField numFmtId="166" showAll="0"/>
    <pivotField numFmtId="166" showAll="0"/>
    <pivotField numFmtId="166" showAll="0"/>
    <pivotField numFmtId="166" showAll="0"/>
    <pivotField numFmtId="166" showAll="0"/>
    <pivotField showAll="0"/>
    <pivotField numFmtId="166" showAll="0"/>
    <pivotField showAll="0"/>
    <pivotField showAll="0"/>
    <pivotField showAll="0"/>
    <pivotField numFmtId="14" showAll="0"/>
  </pivotFields>
  <rowFields count="1">
    <field x="12"/>
  </rowFields>
  <rowItems count="4">
    <i>
      <x/>
    </i>
    <i>
      <x v="1"/>
    </i>
    <i>
      <x v="2"/>
    </i>
    <i t="grand">
      <x/>
    </i>
  </rowItems>
  <colFields count="1">
    <field x="-2"/>
  </colFields>
  <colItems count="2">
    <i>
      <x/>
    </i>
    <i i="1">
      <x v="1"/>
    </i>
  </colItems>
  <dataFields count="2">
    <dataField name="Cantidad Facturas Covid-19" fld="12" subtotal="count" baseField="0" baseItem="0"/>
    <dataField name="Saldo facturas Covid-19" fld="9" baseField="0" baseItem="0" numFmtId="166"/>
  </dataFields>
  <formats count="20">
    <format dxfId="19">
      <pivotArea field="12" type="button" dataOnly="0" labelOnly="1" outline="0" axis="axisRow" fieldPosition="0"/>
    </format>
    <format dxfId="18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7">
      <pivotArea field="12" type="button" dataOnly="0" labelOnly="1" outline="0" axis="axisRow" fieldPosition="0"/>
    </format>
    <format dxfId="16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5">
      <pivotArea field="12" type="button" dataOnly="0" labelOnly="1" outline="0" axis="axisRow" fieldPosition="0"/>
    </format>
    <format dxfId="14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3">
      <pivotArea type="all" dataOnly="0" outline="0" fieldPosition="0"/>
    </format>
    <format dxfId="12">
      <pivotArea outline="0" collapsedLevelsAreSubtotals="1" fieldPosition="0"/>
    </format>
    <format dxfId="11">
      <pivotArea field="12" type="button" dataOnly="0" labelOnly="1" outline="0" axis="axisRow" fieldPosition="0"/>
    </format>
    <format dxfId="10">
      <pivotArea dataOnly="0" labelOnly="1" fieldPosition="0">
        <references count="1">
          <reference field="12" count="0"/>
        </references>
      </pivotArea>
    </format>
    <format dxfId="9">
      <pivotArea dataOnly="0" labelOnly="1" grandRow="1" outline="0" fieldPosition="0"/>
    </format>
    <format dxfId="8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7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6">
      <pivotArea dataOnly="0" labelOnly="1" outline="0" fieldPosition="0">
        <references count="1">
          <reference field="4294967294" count="1">
            <x v="1"/>
          </reference>
        </references>
      </pivotArea>
    </format>
    <format dxfId="5">
      <pivotArea field="12" type="button" dataOnly="0" labelOnly="1" outline="0" axis="axisRow" fieldPosition="0"/>
    </format>
    <format dxfId="4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3">
      <pivotArea grandRow="1" outline="0" collapsedLevelsAreSubtotals="1" fieldPosition="0"/>
    </format>
    <format dxfId="2">
      <pivotArea dataOnly="0" labelOnly="1" grandRow="1" outline="0" fieldPosition="0"/>
    </format>
    <format dxfId="1">
      <pivotArea dataOnly="0" outline="0" fieldPosition="0">
        <references count="1">
          <reference field="4294967294" count="2">
            <x v="0"/>
            <x v="1"/>
          </reference>
        </references>
      </pivotArea>
    </format>
    <format dxfId="0">
      <pivotArea dataOnly="0" outline="0" fieldPosition="0">
        <references count="1">
          <reference field="4294967294" count="2">
            <x v="0"/>
            <x v="1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24"/>
  <sheetViews>
    <sheetView workbookViewId="0">
      <selection activeCell="B14" sqref="B14"/>
    </sheetView>
  </sheetViews>
  <sheetFormatPr baseColWidth="10" defaultColWidth="11.453125" defaultRowHeight="14.5" x14ac:dyDescent="0.35"/>
  <cols>
    <col min="1" max="16384" width="11.453125" style="7"/>
  </cols>
  <sheetData>
    <row r="1" spans="1:12" x14ac:dyDescent="0.35">
      <c r="A1" s="16" t="s">
        <v>226</v>
      </c>
      <c r="D1" s="13"/>
      <c r="E1" s="14"/>
    </row>
    <row r="2" spans="1:12" x14ac:dyDescent="0.35">
      <c r="A2" s="16" t="s">
        <v>227</v>
      </c>
      <c r="D2" s="13"/>
      <c r="E2" s="14"/>
    </row>
    <row r="3" spans="1:12" x14ac:dyDescent="0.35">
      <c r="A3" s="16"/>
      <c r="D3" s="13"/>
      <c r="E3" s="14"/>
    </row>
    <row r="4" spans="1:12" x14ac:dyDescent="0.35">
      <c r="A4" s="16"/>
      <c r="D4" s="13"/>
      <c r="E4" s="14"/>
    </row>
    <row r="5" spans="1:12" x14ac:dyDescent="0.35">
      <c r="A5" s="16"/>
      <c r="D5" s="13"/>
      <c r="E5" s="14"/>
    </row>
    <row r="6" spans="1:12" x14ac:dyDescent="0.35">
      <c r="A6" s="16" t="s">
        <v>228</v>
      </c>
      <c r="D6" s="13" t="s">
        <v>229</v>
      </c>
      <c r="E6" s="14"/>
    </row>
    <row r="7" spans="1:12" x14ac:dyDescent="0.35">
      <c r="B7" s="14" t="s">
        <v>230</v>
      </c>
      <c r="D7" s="13" t="s">
        <v>232</v>
      </c>
      <c r="E7" s="14"/>
    </row>
    <row r="8" spans="1:12" x14ac:dyDescent="0.35">
      <c r="B8" s="14" t="s">
        <v>231</v>
      </c>
      <c r="D8" s="13"/>
      <c r="E8" s="14"/>
    </row>
    <row r="9" spans="1:12" x14ac:dyDescent="0.35">
      <c r="A9"/>
      <c r="B9"/>
      <c r="C9"/>
      <c r="D9"/>
      <c r="E9"/>
      <c r="F9"/>
      <c r="G9"/>
    </row>
    <row r="10" spans="1:12" x14ac:dyDescent="0.35">
      <c r="A10"/>
      <c r="B10"/>
      <c r="C10"/>
      <c r="D10"/>
      <c r="E10"/>
      <c r="F10"/>
      <c r="G10"/>
    </row>
    <row r="11" spans="1:12" x14ac:dyDescent="0.35">
      <c r="A11" s="4" t="s">
        <v>0</v>
      </c>
      <c r="B11" s="4" t="s">
        <v>224</v>
      </c>
      <c r="C11" s="4" t="s">
        <v>225</v>
      </c>
      <c r="D11" s="5" t="s">
        <v>1</v>
      </c>
      <c r="E11" s="6" t="s">
        <v>2</v>
      </c>
      <c r="F11" s="6" t="s">
        <v>3</v>
      </c>
      <c r="G11" s="15" t="s">
        <v>4</v>
      </c>
      <c r="K11" s="17" t="s">
        <v>233</v>
      </c>
      <c r="L11" s="17" t="s">
        <v>234</v>
      </c>
    </row>
    <row r="12" spans="1:12" x14ac:dyDescent="0.35">
      <c r="A12" s="4" t="s">
        <v>5</v>
      </c>
      <c r="B12" s="4" t="s">
        <v>217</v>
      </c>
      <c r="C12" s="4">
        <v>70192</v>
      </c>
      <c r="D12" s="5">
        <v>43777</v>
      </c>
      <c r="E12" s="6">
        <v>382538</v>
      </c>
      <c r="F12" s="6">
        <v>382538</v>
      </c>
      <c r="G12" s="15">
        <v>43831</v>
      </c>
      <c r="K12" s="18" t="s">
        <v>235</v>
      </c>
      <c r="L12" s="19">
        <v>6553235</v>
      </c>
    </row>
    <row r="13" spans="1:12" x14ac:dyDescent="0.35">
      <c r="A13" s="4" t="s">
        <v>6</v>
      </c>
      <c r="B13" s="4" t="s">
        <v>217</v>
      </c>
      <c r="C13" s="4">
        <v>71216</v>
      </c>
      <c r="D13" s="5">
        <v>43838</v>
      </c>
      <c r="E13" s="6">
        <v>75706</v>
      </c>
      <c r="F13" s="6">
        <v>75706</v>
      </c>
      <c r="G13" s="15">
        <v>43922</v>
      </c>
      <c r="K13" s="18" t="s">
        <v>236</v>
      </c>
      <c r="L13" s="19">
        <v>21308355</v>
      </c>
    </row>
    <row r="14" spans="1:12" x14ac:dyDescent="0.35">
      <c r="A14" s="4" t="s">
        <v>7</v>
      </c>
      <c r="B14" s="1" t="s">
        <v>221</v>
      </c>
      <c r="C14" s="4">
        <v>8249</v>
      </c>
      <c r="D14" s="5">
        <v>43859</v>
      </c>
      <c r="E14" s="6">
        <v>82809</v>
      </c>
      <c r="F14" s="6">
        <v>82809</v>
      </c>
      <c r="G14" s="15">
        <v>43952</v>
      </c>
      <c r="K14" s="18" t="s">
        <v>237</v>
      </c>
      <c r="L14" s="19">
        <v>8639337</v>
      </c>
    </row>
    <row r="15" spans="1:12" x14ac:dyDescent="0.35">
      <c r="A15" s="4" t="s">
        <v>8</v>
      </c>
      <c r="B15" s="4" t="s">
        <v>217</v>
      </c>
      <c r="C15" s="4">
        <v>72257</v>
      </c>
      <c r="D15" s="5">
        <v>43873</v>
      </c>
      <c r="E15" s="6">
        <v>1993929</v>
      </c>
      <c r="F15" s="6">
        <v>1993929</v>
      </c>
      <c r="G15" s="15">
        <v>43983</v>
      </c>
      <c r="K15" s="18">
        <v>44927</v>
      </c>
      <c r="L15" s="19">
        <v>78334</v>
      </c>
    </row>
    <row r="16" spans="1:12" x14ac:dyDescent="0.35">
      <c r="A16" s="4" t="s">
        <v>9</v>
      </c>
      <c r="B16" s="4" t="s">
        <v>217</v>
      </c>
      <c r="C16" s="4">
        <v>73605</v>
      </c>
      <c r="D16" s="5">
        <v>43948</v>
      </c>
      <c r="E16" s="6">
        <v>501580</v>
      </c>
      <c r="F16" s="6">
        <v>501580</v>
      </c>
      <c r="G16" s="15">
        <v>43983</v>
      </c>
      <c r="K16" s="18">
        <v>44958</v>
      </c>
      <c r="L16" s="19">
        <v>128969</v>
      </c>
    </row>
    <row r="17" spans="1:12" x14ac:dyDescent="0.35">
      <c r="A17" s="4" t="s">
        <v>10</v>
      </c>
      <c r="B17" s="4" t="s">
        <v>217</v>
      </c>
      <c r="C17" s="4">
        <v>72287</v>
      </c>
      <c r="D17" s="5">
        <v>43874</v>
      </c>
      <c r="E17" s="6">
        <v>43032</v>
      </c>
      <c r="F17" s="6">
        <v>43032</v>
      </c>
      <c r="G17" s="15">
        <v>44044</v>
      </c>
      <c r="K17" s="18">
        <v>44986</v>
      </c>
      <c r="L17" s="20">
        <v>3188963</v>
      </c>
    </row>
    <row r="18" spans="1:12" x14ac:dyDescent="0.35">
      <c r="A18" s="4" t="s">
        <v>11</v>
      </c>
      <c r="B18" s="4" t="s">
        <v>217</v>
      </c>
      <c r="C18" s="4">
        <v>72290</v>
      </c>
      <c r="D18" s="5">
        <v>43874</v>
      </c>
      <c r="E18" s="6">
        <v>1196616</v>
      </c>
      <c r="F18" s="6">
        <v>1196616</v>
      </c>
      <c r="G18" s="15">
        <v>44044</v>
      </c>
      <c r="K18" s="18">
        <v>45017</v>
      </c>
      <c r="L18" s="20">
        <v>17569119</v>
      </c>
    </row>
    <row r="19" spans="1:12" x14ac:dyDescent="0.35">
      <c r="A19" s="4" t="s">
        <v>12</v>
      </c>
      <c r="B19" s="4" t="s">
        <v>217</v>
      </c>
      <c r="C19" s="4">
        <v>73337</v>
      </c>
      <c r="D19" s="5">
        <v>43936</v>
      </c>
      <c r="E19" s="6">
        <v>114868</v>
      </c>
      <c r="F19" s="6">
        <v>114868</v>
      </c>
      <c r="G19" s="15">
        <v>44044</v>
      </c>
      <c r="K19" s="18">
        <v>45047</v>
      </c>
      <c r="L19" s="19">
        <v>25132309</v>
      </c>
    </row>
    <row r="20" spans="1:12" x14ac:dyDescent="0.35">
      <c r="A20" s="4" t="s">
        <v>13</v>
      </c>
      <c r="B20" s="4" t="s">
        <v>217</v>
      </c>
      <c r="C20" s="4">
        <v>73594</v>
      </c>
      <c r="D20" s="5">
        <v>43948</v>
      </c>
      <c r="E20" s="6">
        <v>1088253</v>
      </c>
      <c r="F20" s="6">
        <v>1088253</v>
      </c>
      <c r="G20" s="15">
        <v>44044</v>
      </c>
      <c r="K20" s="18">
        <v>45078</v>
      </c>
      <c r="L20" s="19">
        <v>2780738</v>
      </c>
    </row>
    <row r="21" spans="1:12" x14ac:dyDescent="0.35">
      <c r="A21" s="4" t="s">
        <v>14</v>
      </c>
      <c r="B21" s="4" t="s">
        <v>217</v>
      </c>
      <c r="C21" s="4">
        <v>73621</v>
      </c>
      <c r="D21" s="5">
        <v>43948</v>
      </c>
      <c r="E21" s="6">
        <v>110448</v>
      </c>
      <c r="F21" s="6">
        <v>110448</v>
      </c>
      <c r="G21" s="15">
        <v>44044</v>
      </c>
      <c r="K21" s="18">
        <v>45108</v>
      </c>
      <c r="L21" s="20">
        <v>48231908</v>
      </c>
    </row>
    <row r="22" spans="1:12" x14ac:dyDescent="0.35">
      <c r="A22" s="4" t="s">
        <v>15</v>
      </c>
      <c r="B22" s="1" t="s">
        <v>223</v>
      </c>
      <c r="C22" s="4">
        <v>1754</v>
      </c>
      <c r="D22" s="5">
        <v>44022</v>
      </c>
      <c r="E22" s="6">
        <v>101640</v>
      </c>
      <c r="F22" s="6">
        <v>101640</v>
      </c>
      <c r="G22" s="15">
        <v>44044</v>
      </c>
      <c r="K22" s="18">
        <v>45139</v>
      </c>
      <c r="L22" s="20">
        <v>61400884</v>
      </c>
    </row>
    <row r="23" spans="1:12" x14ac:dyDescent="0.35">
      <c r="A23" s="4" t="s">
        <v>16</v>
      </c>
      <c r="B23" s="4" t="s">
        <v>218</v>
      </c>
      <c r="C23" s="4">
        <v>5</v>
      </c>
      <c r="D23" s="5">
        <v>44051</v>
      </c>
      <c r="E23" s="6">
        <v>427828</v>
      </c>
      <c r="F23" s="6">
        <v>427828</v>
      </c>
      <c r="G23" s="15">
        <v>44075</v>
      </c>
      <c r="K23" s="21"/>
      <c r="L23" s="22">
        <f>SUM(L12:L22)</f>
        <v>195012151</v>
      </c>
    </row>
    <row r="24" spans="1:12" x14ac:dyDescent="0.35">
      <c r="A24" s="4" t="s">
        <v>17</v>
      </c>
      <c r="B24" s="4" t="s">
        <v>219</v>
      </c>
      <c r="C24" s="4">
        <v>3104</v>
      </c>
      <c r="D24" s="5">
        <v>44089</v>
      </c>
      <c r="E24" s="6">
        <v>216994</v>
      </c>
      <c r="F24" s="6">
        <v>216994</v>
      </c>
      <c r="G24" s="15">
        <v>44105</v>
      </c>
    </row>
    <row r="25" spans="1:12" x14ac:dyDescent="0.35">
      <c r="A25" s="4" t="s">
        <v>18</v>
      </c>
      <c r="B25" s="4" t="s">
        <v>219</v>
      </c>
      <c r="C25" s="4">
        <v>3326</v>
      </c>
      <c r="D25" s="5">
        <v>44090</v>
      </c>
      <c r="E25" s="6">
        <v>216994</v>
      </c>
      <c r="F25" s="6">
        <v>216994</v>
      </c>
      <c r="G25" s="15">
        <v>44105</v>
      </c>
    </row>
    <row r="26" spans="1:12" x14ac:dyDescent="0.35">
      <c r="A26" s="4" t="s">
        <v>19</v>
      </c>
      <c r="B26" s="4" t="s">
        <v>217</v>
      </c>
      <c r="C26" s="4">
        <v>74847</v>
      </c>
      <c r="D26" s="5">
        <v>44018</v>
      </c>
      <c r="E26" s="6">
        <v>553212</v>
      </c>
      <c r="F26" s="6">
        <v>553212</v>
      </c>
      <c r="G26" s="15">
        <v>44197</v>
      </c>
    </row>
    <row r="27" spans="1:12" x14ac:dyDescent="0.35">
      <c r="A27" s="4" t="s">
        <v>20</v>
      </c>
      <c r="B27" s="1" t="s">
        <v>223</v>
      </c>
      <c r="C27" s="4">
        <v>1454</v>
      </c>
      <c r="D27" s="5">
        <v>44018</v>
      </c>
      <c r="E27" s="6">
        <v>198900</v>
      </c>
      <c r="F27" s="6">
        <v>198900</v>
      </c>
      <c r="G27" s="15">
        <v>44197</v>
      </c>
    </row>
    <row r="28" spans="1:12" x14ac:dyDescent="0.35">
      <c r="A28" s="4" t="s">
        <v>21</v>
      </c>
      <c r="B28" s="1" t="s">
        <v>223</v>
      </c>
      <c r="C28" s="4">
        <v>1688</v>
      </c>
      <c r="D28" s="5">
        <v>44021</v>
      </c>
      <c r="E28" s="6">
        <v>198900</v>
      </c>
      <c r="F28" s="6">
        <v>198900</v>
      </c>
      <c r="G28" s="15">
        <v>44197</v>
      </c>
    </row>
    <row r="29" spans="1:12" x14ac:dyDescent="0.35">
      <c r="A29" s="4" t="s">
        <v>22</v>
      </c>
      <c r="B29" s="4" t="s">
        <v>217</v>
      </c>
      <c r="C29" s="4">
        <v>74990</v>
      </c>
      <c r="D29" s="5">
        <v>44022</v>
      </c>
      <c r="E29" s="6">
        <v>640933</v>
      </c>
      <c r="F29" s="6">
        <v>640933</v>
      </c>
      <c r="G29" s="15">
        <v>44197</v>
      </c>
    </row>
    <row r="30" spans="1:12" x14ac:dyDescent="0.35">
      <c r="A30" s="4" t="s">
        <v>23</v>
      </c>
      <c r="B30" s="4" t="s">
        <v>218</v>
      </c>
      <c r="C30" s="4">
        <v>353</v>
      </c>
      <c r="D30" s="5">
        <v>44064</v>
      </c>
      <c r="E30" s="6">
        <v>220000</v>
      </c>
      <c r="F30" s="6">
        <v>220000</v>
      </c>
      <c r="G30" s="15">
        <v>44197</v>
      </c>
    </row>
    <row r="31" spans="1:12" x14ac:dyDescent="0.35">
      <c r="A31" s="4" t="s">
        <v>24</v>
      </c>
      <c r="B31" s="1" t="s">
        <v>222</v>
      </c>
      <c r="C31" s="4">
        <v>36</v>
      </c>
      <c r="D31" s="5">
        <v>44067</v>
      </c>
      <c r="E31" s="6">
        <v>135506</v>
      </c>
      <c r="F31" s="6">
        <v>135506</v>
      </c>
      <c r="G31" s="15">
        <v>44197</v>
      </c>
    </row>
    <row r="32" spans="1:12" x14ac:dyDescent="0.35">
      <c r="A32" s="4" t="s">
        <v>25</v>
      </c>
      <c r="B32" s="4" t="s">
        <v>218</v>
      </c>
      <c r="C32" s="4">
        <v>505</v>
      </c>
      <c r="D32" s="5">
        <v>44071</v>
      </c>
      <c r="E32" s="6">
        <v>220000</v>
      </c>
      <c r="F32" s="6">
        <v>220000</v>
      </c>
      <c r="G32" s="15">
        <v>44197</v>
      </c>
    </row>
    <row r="33" spans="1:7" x14ac:dyDescent="0.35">
      <c r="A33" s="4" t="s">
        <v>26</v>
      </c>
      <c r="B33" s="4" t="s">
        <v>218</v>
      </c>
      <c r="C33" s="4">
        <v>516</v>
      </c>
      <c r="D33" s="5">
        <v>44074</v>
      </c>
      <c r="E33" s="6">
        <v>322519</v>
      </c>
      <c r="F33" s="6">
        <v>322519</v>
      </c>
      <c r="G33" s="15">
        <v>44197</v>
      </c>
    </row>
    <row r="34" spans="1:7" x14ac:dyDescent="0.35">
      <c r="A34" s="4" t="s">
        <v>27</v>
      </c>
      <c r="B34" s="4" t="s">
        <v>218</v>
      </c>
      <c r="C34" s="4">
        <v>583</v>
      </c>
      <c r="D34" s="5">
        <v>44074</v>
      </c>
      <c r="E34" s="6">
        <v>5652192</v>
      </c>
      <c r="F34" s="6">
        <v>5652192</v>
      </c>
      <c r="G34" s="15">
        <v>44197</v>
      </c>
    </row>
    <row r="35" spans="1:7" x14ac:dyDescent="0.35">
      <c r="A35" s="4" t="s">
        <v>28</v>
      </c>
      <c r="B35" s="4" t="s">
        <v>218</v>
      </c>
      <c r="C35" s="4">
        <v>584</v>
      </c>
      <c r="D35" s="5">
        <v>44074</v>
      </c>
      <c r="E35" s="6">
        <v>111880</v>
      </c>
      <c r="F35" s="6">
        <v>111880</v>
      </c>
      <c r="G35" s="15">
        <v>44197</v>
      </c>
    </row>
    <row r="36" spans="1:7" x14ac:dyDescent="0.35">
      <c r="A36" s="4" t="s">
        <v>29</v>
      </c>
      <c r="B36" s="4" t="s">
        <v>218</v>
      </c>
      <c r="C36" s="4">
        <v>586</v>
      </c>
      <c r="D36" s="5">
        <v>44074</v>
      </c>
      <c r="E36" s="6">
        <v>115677</v>
      </c>
      <c r="F36" s="6">
        <v>115677</v>
      </c>
      <c r="G36" s="15">
        <v>44197</v>
      </c>
    </row>
    <row r="37" spans="1:7" x14ac:dyDescent="0.35">
      <c r="A37" s="4" t="s">
        <v>30</v>
      </c>
      <c r="B37" s="4" t="s">
        <v>218</v>
      </c>
      <c r="C37" s="4">
        <v>587</v>
      </c>
      <c r="D37" s="5">
        <v>44074</v>
      </c>
      <c r="E37" s="6">
        <v>149184</v>
      </c>
      <c r="F37" s="6">
        <v>149184</v>
      </c>
      <c r="G37" s="15">
        <v>44197</v>
      </c>
    </row>
    <row r="38" spans="1:7" x14ac:dyDescent="0.35">
      <c r="A38" s="4" t="s">
        <v>31</v>
      </c>
      <c r="B38" s="4" t="s">
        <v>218</v>
      </c>
      <c r="C38" s="4">
        <v>594</v>
      </c>
      <c r="D38" s="5">
        <v>44075</v>
      </c>
      <c r="E38" s="6">
        <v>321040</v>
      </c>
      <c r="F38" s="6">
        <v>321040</v>
      </c>
      <c r="G38" s="15">
        <v>44197</v>
      </c>
    </row>
    <row r="39" spans="1:7" x14ac:dyDescent="0.35">
      <c r="A39" s="4" t="s">
        <v>32</v>
      </c>
      <c r="B39" s="4" t="s">
        <v>218</v>
      </c>
      <c r="C39" s="4">
        <v>638</v>
      </c>
      <c r="D39" s="5">
        <v>44076</v>
      </c>
      <c r="E39" s="6">
        <v>2089755</v>
      </c>
      <c r="F39" s="6">
        <v>2089755</v>
      </c>
      <c r="G39" s="15">
        <v>44197</v>
      </c>
    </row>
    <row r="40" spans="1:7" x14ac:dyDescent="0.35">
      <c r="A40" s="4" t="s">
        <v>33</v>
      </c>
      <c r="B40" s="4" t="s">
        <v>218</v>
      </c>
      <c r="C40" s="4">
        <v>760</v>
      </c>
      <c r="D40" s="5">
        <v>44081</v>
      </c>
      <c r="E40" s="6">
        <v>220000</v>
      </c>
      <c r="F40" s="6">
        <v>220000</v>
      </c>
      <c r="G40" s="15">
        <v>44197</v>
      </c>
    </row>
    <row r="41" spans="1:7" x14ac:dyDescent="0.35">
      <c r="A41" s="4" t="s">
        <v>34</v>
      </c>
      <c r="B41" s="4" t="s">
        <v>218</v>
      </c>
      <c r="C41" s="4">
        <v>905</v>
      </c>
      <c r="D41" s="5">
        <v>44089</v>
      </c>
      <c r="E41" s="6">
        <v>990966</v>
      </c>
      <c r="F41" s="6">
        <v>990966</v>
      </c>
      <c r="G41" s="15">
        <v>44197</v>
      </c>
    </row>
    <row r="42" spans="1:7" x14ac:dyDescent="0.35">
      <c r="A42" s="4" t="s">
        <v>35</v>
      </c>
      <c r="B42" s="4" t="s">
        <v>218</v>
      </c>
      <c r="C42" s="4">
        <v>2321</v>
      </c>
      <c r="D42" s="5">
        <v>44182</v>
      </c>
      <c r="E42" s="6">
        <v>433988</v>
      </c>
      <c r="F42" s="6">
        <v>433988</v>
      </c>
      <c r="G42" s="15">
        <v>44197</v>
      </c>
    </row>
    <row r="43" spans="1:7" x14ac:dyDescent="0.35">
      <c r="A43" s="4" t="s">
        <v>36</v>
      </c>
      <c r="B43" s="4" t="s">
        <v>219</v>
      </c>
      <c r="C43" s="4">
        <v>12998</v>
      </c>
      <c r="D43" s="5">
        <v>44212</v>
      </c>
      <c r="E43" s="6">
        <v>216994</v>
      </c>
      <c r="F43" s="6">
        <v>216994</v>
      </c>
      <c r="G43" s="15">
        <v>44228</v>
      </c>
    </row>
    <row r="44" spans="1:7" x14ac:dyDescent="0.35">
      <c r="A44" s="4" t="s">
        <v>37</v>
      </c>
      <c r="B44" s="4" t="s">
        <v>219</v>
      </c>
      <c r="C44" s="4">
        <v>13009</v>
      </c>
      <c r="D44" s="5">
        <v>44212</v>
      </c>
      <c r="E44" s="6">
        <v>216994</v>
      </c>
      <c r="F44" s="6">
        <v>216994</v>
      </c>
      <c r="G44" s="15">
        <v>44228</v>
      </c>
    </row>
    <row r="45" spans="1:7" x14ac:dyDescent="0.35">
      <c r="A45" s="4" t="s">
        <v>38</v>
      </c>
      <c r="B45" s="4" t="s">
        <v>219</v>
      </c>
      <c r="C45" s="4">
        <v>13072</v>
      </c>
      <c r="D45" s="5">
        <v>44214</v>
      </c>
      <c r="E45" s="6">
        <v>297826</v>
      </c>
      <c r="F45" s="6">
        <v>297826</v>
      </c>
      <c r="G45" s="15">
        <v>44228</v>
      </c>
    </row>
    <row r="46" spans="1:7" x14ac:dyDescent="0.35">
      <c r="A46" s="4" t="s">
        <v>39</v>
      </c>
      <c r="B46" s="4" t="s">
        <v>219</v>
      </c>
      <c r="C46" s="4">
        <v>13075</v>
      </c>
      <c r="D46" s="5">
        <v>44214</v>
      </c>
      <c r="E46" s="6">
        <v>297826</v>
      </c>
      <c r="F46" s="6">
        <v>297826</v>
      </c>
      <c r="G46" s="15">
        <v>44228</v>
      </c>
    </row>
    <row r="47" spans="1:7" x14ac:dyDescent="0.35">
      <c r="A47" s="4" t="s">
        <v>40</v>
      </c>
      <c r="B47" s="4" t="s">
        <v>219</v>
      </c>
      <c r="C47" s="4">
        <v>13080</v>
      </c>
      <c r="D47" s="5">
        <v>44214</v>
      </c>
      <c r="E47" s="6">
        <v>297826</v>
      </c>
      <c r="F47" s="6">
        <v>297826</v>
      </c>
      <c r="G47" s="15">
        <v>44228</v>
      </c>
    </row>
    <row r="48" spans="1:7" x14ac:dyDescent="0.35">
      <c r="A48" s="4" t="s">
        <v>41</v>
      </c>
      <c r="B48" s="4" t="s">
        <v>219</v>
      </c>
      <c r="C48" s="4">
        <v>13547</v>
      </c>
      <c r="D48" s="5">
        <v>44218</v>
      </c>
      <c r="E48" s="6">
        <v>80832</v>
      </c>
      <c r="F48" s="6">
        <v>80832</v>
      </c>
      <c r="G48" s="15">
        <v>44228</v>
      </c>
    </row>
    <row r="49" spans="1:7" x14ac:dyDescent="0.35">
      <c r="A49" s="4" t="s">
        <v>42</v>
      </c>
      <c r="B49" s="4" t="s">
        <v>219</v>
      </c>
      <c r="C49" s="4">
        <v>15468</v>
      </c>
      <c r="D49" s="5">
        <v>44242</v>
      </c>
      <c r="E49" s="6">
        <v>80832</v>
      </c>
      <c r="F49" s="6">
        <v>80832</v>
      </c>
      <c r="G49" s="15">
        <v>44256</v>
      </c>
    </row>
    <row r="50" spans="1:7" x14ac:dyDescent="0.35">
      <c r="A50" s="4" t="s">
        <v>43</v>
      </c>
      <c r="B50" s="4" t="s">
        <v>218</v>
      </c>
      <c r="C50" s="4">
        <v>2685</v>
      </c>
      <c r="D50" s="5">
        <v>44214</v>
      </c>
      <c r="E50" s="6">
        <v>216994</v>
      </c>
      <c r="F50" s="6">
        <v>216994</v>
      </c>
      <c r="G50" s="15">
        <v>44287</v>
      </c>
    </row>
    <row r="51" spans="1:7" x14ac:dyDescent="0.35">
      <c r="A51" s="4" t="s">
        <v>44</v>
      </c>
      <c r="B51" s="4" t="s">
        <v>219</v>
      </c>
      <c r="C51" s="4">
        <v>13099</v>
      </c>
      <c r="D51" s="5">
        <v>44214</v>
      </c>
      <c r="E51" s="6">
        <v>297826</v>
      </c>
      <c r="F51" s="6">
        <v>297826</v>
      </c>
      <c r="G51" s="15">
        <v>44287</v>
      </c>
    </row>
    <row r="52" spans="1:7" x14ac:dyDescent="0.35">
      <c r="A52" s="4" t="s">
        <v>45</v>
      </c>
      <c r="B52" s="4" t="s">
        <v>219</v>
      </c>
      <c r="C52" s="4">
        <v>13990</v>
      </c>
      <c r="D52" s="5">
        <v>44225</v>
      </c>
      <c r="E52" s="6">
        <v>316994</v>
      </c>
      <c r="F52" s="6">
        <v>316994</v>
      </c>
      <c r="G52" s="15">
        <v>44287</v>
      </c>
    </row>
    <row r="53" spans="1:7" x14ac:dyDescent="0.35">
      <c r="A53" s="4" t="s">
        <v>46</v>
      </c>
      <c r="B53" s="4" t="s">
        <v>218</v>
      </c>
      <c r="C53" s="4">
        <v>3174</v>
      </c>
      <c r="D53" s="5">
        <v>44246</v>
      </c>
      <c r="E53" s="6">
        <v>249451</v>
      </c>
      <c r="F53" s="6">
        <v>249451</v>
      </c>
      <c r="G53" s="15">
        <v>44287</v>
      </c>
    </row>
    <row r="54" spans="1:7" x14ac:dyDescent="0.35">
      <c r="A54" s="4" t="s">
        <v>47</v>
      </c>
      <c r="B54" s="4" t="s">
        <v>218</v>
      </c>
      <c r="C54" s="4">
        <v>3299</v>
      </c>
      <c r="D54" s="5">
        <v>44254</v>
      </c>
      <c r="E54" s="6">
        <v>149924</v>
      </c>
      <c r="F54" s="6">
        <v>149924</v>
      </c>
      <c r="G54" s="15">
        <v>44287</v>
      </c>
    </row>
    <row r="55" spans="1:7" x14ac:dyDescent="0.35">
      <c r="A55" s="4" t="s">
        <v>48</v>
      </c>
      <c r="B55" s="4" t="s">
        <v>219</v>
      </c>
      <c r="C55" s="4">
        <v>16514</v>
      </c>
      <c r="D55" s="5">
        <v>44256</v>
      </c>
      <c r="E55" s="6">
        <v>80832</v>
      </c>
      <c r="F55" s="6">
        <v>80832</v>
      </c>
      <c r="G55" s="15">
        <v>44287</v>
      </c>
    </row>
    <row r="56" spans="1:7" x14ac:dyDescent="0.35">
      <c r="A56" s="4" t="s">
        <v>49</v>
      </c>
      <c r="B56" s="4" t="s">
        <v>219</v>
      </c>
      <c r="C56" s="4">
        <v>16556</v>
      </c>
      <c r="D56" s="5">
        <v>44257</v>
      </c>
      <c r="E56" s="6">
        <v>216994</v>
      </c>
      <c r="F56" s="6">
        <v>216994</v>
      </c>
      <c r="G56" s="15">
        <v>44287</v>
      </c>
    </row>
    <row r="57" spans="1:7" x14ac:dyDescent="0.35">
      <c r="A57" s="4" t="s">
        <v>50</v>
      </c>
      <c r="B57" s="4" t="s">
        <v>219</v>
      </c>
      <c r="C57" s="4">
        <v>17932</v>
      </c>
      <c r="D57" s="5">
        <v>44279</v>
      </c>
      <c r="E57" s="6">
        <v>80832</v>
      </c>
      <c r="F57" s="6">
        <v>80832</v>
      </c>
      <c r="G57" s="15">
        <v>44287</v>
      </c>
    </row>
    <row r="58" spans="1:7" x14ac:dyDescent="0.35">
      <c r="A58" s="4" t="s">
        <v>51</v>
      </c>
      <c r="B58" s="4" t="s">
        <v>219</v>
      </c>
      <c r="C58" s="4">
        <v>22047</v>
      </c>
      <c r="D58" s="5">
        <v>44328</v>
      </c>
      <c r="E58" s="6">
        <v>80832</v>
      </c>
      <c r="F58" s="6">
        <v>80832</v>
      </c>
      <c r="G58" s="15">
        <v>44348</v>
      </c>
    </row>
    <row r="59" spans="1:7" x14ac:dyDescent="0.35">
      <c r="A59" s="4" t="s">
        <v>52</v>
      </c>
      <c r="B59" s="4" t="s">
        <v>219</v>
      </c>
      <c r="C59" s="4">
        <v>24883</v>
      </c>
      <c r="D59" s="5">
        <v>44369</v>
      </c>
      <c r="E59" s="6">
        <v>80832</v>
      </c>
      <c r="F59" s="6">
        <v>80832</v>
      </c>
      <c r="G59" s="15">
        <v>44378</v>
      </c>
    </row>
    <row r="60" spans="1:7" x14ac:dyDescent="0.35">
      <c r="A60" s="4" t="s">
        <v>53</v>
      </c>
      <c r="B60" s="4" t="s">
        <v>219</v>
      </c>
      <c r="C60" s="4">
        <v>25514</v>
      </c>
      <c r="D60" s="5">
        <v>44378</v>
      </c>
      <c r="E60" s="6">
        <v>216994</v>
      </c>
      <c r="F60" s="6">
        <v>216994</v>
      </c>
      <c r="G60" s="15">
        <v>44409</v>
      </c>
    </row>
    <row r="61" spans="1:7" x14ac:dyDescent="0.35">
      <c r="A61" s="4" t="s">
        <v>54</v>
      </c>
      <c r="B61" s="4" t="s">
        <v>219</v>
      </c>
      <c r="C61" s="4">
        <v>25990</v>
      </c>
      <c r="D61" s="5">
        <v>44385</v>
      </c>
      <c r="E61" s="6">
        <v>80832</v>
      </c>
      <c r="F61" s="6">
        <v>80832</v>
      </c>
      <c r="G61" s="15">
        <v>44409</v>
      </c>
    </row>
    <row r="62" spans="1:7" x14ac:dyDescent="0.35">
      <c r="A62" s="4" t="s">
        <v>55</v>
      </c>
      <c r="B62" s="4" t="s">
        <v>219</v>
      </c>
      <c r="C62" s="4">
        <v>26587</v>
      </c>
      <c r="D62" s="5">
        <v>44394</v>
      </c>
      <c r="E62" s="6">
        <v>297826</v>
      </c>
      <c r="F62" s="6">
        <v>297826</v>
      </c>
      <c r="G62" s="15">
        <v>44409</v>
      </c>
    </row>
    <row r="63" spans="1:7" x14ac:dyDescent="0.35">
      <c r="A63" s="4" t="s">
        <v>56</v>
      </c>
      <c r="B63" s="4" t="s">
        <v>219</v>
      </c>
      <c r="C63" s="4">
        <v>29566</v>
      </c>
      <c r="D63" s="5">
        <v>44425</v>
      </c>
      <c r="E63" s="6">
        <v>297826</v>
      </c>
      <c r="F63" s="6">
        <v>297826</v>
      </c>
      <c r="G63" s="15">
        <v>44440</v>
      </c>
    </row>
    <row r="64" spans="1:7" x14ac:dyDescent="0.35">
      <c r="A64" s="4" t="s">
        <v>57</v>
      </c>
      <c r="B64" s="4" t="s">
        <v>219</v>
      </c>
      <c r="C64" s="4">
        <v>29940</v>
      </c>
      <c r="D64" s="5">
        <v>44428</v>
      </c>
      <c r="E64" s="6">
        <v>80832</v>
      </c>
      <c r="F64" s="6">
        <v>80832</v>
      </c>
      <c r="G64" s="15">
        <v>44440</v>
      </c>
    </row>
    <row r="65" spans="1:7" x14ac:dyDescent="0.35">
      <c r="A65" s="4" t="s">
        <v>58</v>
      </c>
      <c r="B65" s="4" t="s">
        <v>219</v>
      </c>
      <c r="C65" s="4">
        <v>30240</v>
      </c>
      <c r="D65" s="5">
        <v>44431</v>
      </c>
      <c r="E65" s="6">
        <v>80832</v>
      </c>
      <c r="F65" s="6">
        <v>80832</v>
      </c>
      <c r="G65" s="15">
        <v>44440</v>
      </c>
    </row>
    <row r="66" spans="1:7" x14ac:dyDescent="0.35">
      <c r="A66" s="4" t="s">
        <v>59</v>
      </c>
      <c r="B66" s="4" t="s">
        <v>219</v>
      </c>
      <c r="C66" s="4">
        <v>31649</v>
      </c>
      <c r="D66" s="5">
        <v>44442</v>
      </c>
      <c r="E66" s="6">
        <v>297826</v>
      </c>
      <c r="F66" s="6">
        <v>297826</v>
      </c>
      <c r="G66" s="15">
        <v>44470</v>
      </c>
    </row>
    <row r="67" spans="1:7" x14ac:dyDescent="0.35">
      <c r="A67" s="4" t="s">
        <v>60</v>
      </c>
      <c r="B67" s="4" t="s">
        <v>219</v>
      </c>
      <c r="C67" s="4">
        <v>31670</v>
      </c>
      <c r="D67" s="5">
        <v>44442</v>
      </c>
      <c r="E67" s="6">
        <v>297826</v>
      </c>
      <c r="F67" s="6">
        <v>297826</v>
      </c>
      <c r="G67" s="15">
        <v>44470</v>
      </c>
    </row>
    <row r="68" spans="1:7" x14ac:dyDescent="0.35">
      <c r="A68" s="4" t="s">
        <v>61</v>
      </c>
      <c r="B68" s="4" t="s">
        <v>219</v>
      </c>
      <c r="C68" s="4">
        <v>31676</v>
      </c>
      <c r="D68" s="5">
        <v>44442</v>
      </c>
      <c r="E68" s="6">
        <v>297826</v>
      </c>
      <c r="F68" s="6">
        <v>297826</v>
      </c>
      <c r="G68" s="15">
        <v>44470</v>
      </c>
    </row>
    <row r="69" spans="1:7" x14ac:dyDescent="0.35">
      <c r="A69" s="4" t="s">
        <v>62</v>
      </c>
      <c r="B69" s="4" t="s">
        <v>219</v>
      </c>
      <c r="C69" s="4">
        <v>32579</v>
      </c>
      <c r="D69" s="5">
        <v>44452</v>
      </c>
      <c r="E69" s="6">
        <v>297826</v>
      </c>
      <c r="F69" s="6">
        <v>297826</v>
      </c>
      <c r="G69" s="15">
        <v>44470</v>
      </c>
    </row>
    <row r="70" spans="1:7" x14ac:dyDescent="0.35">
      <c r="A70" s="4" t="s">
        <v>63</v>
      </c>
      <c r="B70" s="4" t="s">
        <v>219</v>
      </c>
      <c r="C70" s="4">
        <v>34956</v>
      </c>
      <c r="D70" s="5">
        <v>44483</v>
      </c>
      <c r="E70" s="6">
        <v>216994</v>
      </c>
      <c r="F70" s="6">
        <v>216994</v>
      </c>
      <c r="G70" s="15">
        <v>44501</v>
      </c>
    </row>
    <row r="71" spans="1:7" x14ac:dyDescent="0.35">
      <c r="A71" s="4" t="s">
        <v>64</v>
      </c>
      <c r="B71" s="4" t="s">
        <v>218</v>
      </c>
      <c r="C71" s="4">
        <v>6363</v>
      </c>
      <c r="D71" s="5">
        <v>44485</v>
      </c>
      <c r="E71" s="6">
        <v>80832</v>
      </c>
      <c r="F71" s="6">
        <v>80832</v>
      </c>
      <c r="G71" s="15">
        <v>44501</v>
      </c>
    </row>
    <row r="72" spans="1:7" x14ac:dyDescent="0.35">
      <c r="A72" s="4" t="s">
        <v>65</v>
      </c>
      <c r="B72" s="4" t="s">
        <v>219</v>
      </c>
      <c r="C72" s="4">
        <v>35410</v>
      </c>
      <c r="D72" s="5">
        <v>44486</v>
      </c>
      <c r="E72" s="6">
        <v>216994</v>
      </c>
      <c r="F72" s="6">
        <v>216994</v>
      </c>
      <c r="G72" s="15">
        <v>44501</v>
      </c>
    </row>
    <row r="73" spans="1:7" x14ac:dyDescent="0.35">
      <c r="A73" s="4" t="s">
        <v>66</v>
      </c>
      <c r="B73" s="4" t="s">
        <v>219</v>
      </c>
      <c r="C73" s="4">
        <v>35423</v>
      </c>
      <c r="D73" s="5">
        <v>44486</v>
      </c>
      <c r="E73" s="6">
        <v>216994</v>
      </c>
      <c r="F73" s="6">
        <v>216994</v>
      </c>
      <c r="G73" s="15">
        <v>44501</v>
      </c>
    </row>
    <row r="74" spans="1:7" x14ac:dyDescent="0.35">
      <c r="A74" s="4" t="s">
        <v>67</v>
      </c>
      <c r="B74" s="4" t="s">
        <v>218</v>
      </c>
      <c r="C74" s="4">
        <v>3463</v>
      </c>
      <c r="D74" s="5">
        <v>44270</v>
      </c>
      <c r="E74" s="6">
        <v>1630135</v>
      </c>
      <c r="F74" s="6">
        <v>1630135</v>
      </c>
      <c r="G74" s="15">
        <v>44531</v>
      </c>
    </row>
    <row r="75" spans="1:7" x14ac:dyDescent="0.35">
      <c r="A75" s="4" t="s">
        <v>68</v>
      </c>
      <c r="B75" s="1" t="s">
        <v>222</v>
      </c>
      <c r="C75" s="4">
        <v>1191</v>
      </c>
      <c r="D75" s="5">
        <v>44432</v>
      </c>
      <c r="E75" s="6">
        <v>703003</v>
      </c>
      <c r="F75" s="6">
        <v>703003</v>
      </c>
      <c r="G75" s="15">
        <v>44531</v>
      </c>
    </row>
    <row r="76" spans="1:7" x14ac:dyDescent="0.35">
      <c r="A76" s="4" t="s">
        <v>69</v>
      </c>
      <c r="B76" s="4" t="s">
        <v>219</v>
      </c>
      <c r="C76" s="4">
        <v>37051</v>
      </c>
      <c r="D76" s="5">
        <v>44504</v>
      </c>
      <c r="E76" s="6">
        <v>80832</v>
      </c>
      <c r="F76" s="6">
        <v>80832</v>
      </c>
      <c r="G76" s="15">
        <v>44531</v>
      </c>
    </row>
    <row r="77" spans="1:7" x14ac:dyDescent="0.35">
      <c r="A77" s="4" t="s">
        <v>70</v>
      </c>
      <c r="B77" s="4" t="s">
        <v>219</v>
      </c>
      <c r="C77" s="4">
        <v>39100</v>
      </c>
      <c r="D77" s="5">
        <v>44524</v>
      </c>
      <c r="E77" s="6">
        <v>80832</v>
      </c>
      <c r="F77" s="6">
        <v>80832</v>
      </c>
      <c r="G77" s="15">
        <v>44531</v>
      </c>
    </row>
    <row r="78" spans="1:7" x14ac:dyDescent="0.35">
      <c r="A78" s="4" t="s">
        <v>71</v>
      </c>
      <c r="B78" s="1" t="s">
        <v>222</v>
      </c>
      <c r="C78" s="4">
        <v>1190</v>
      </c>
      <c r="D78" s="5">
        <v>44432</v>
      </c>
      <c r="E78" s="6">
        <v>389606</v>
      </c>
      <c r="F78" s="6">
        <v>389606</v>
      </c>
      <c r="G78" s="15">
        <v>44562</v>
      </c>
    </row>
    <row r="79" spans="1:7" x14ac:dyDescent="0.35">
      <c r="A79" s="4" t="s">
        <v>72</v>
      </c>
      <c r="B79" s="1" t="s">
        <v>222</v>
      </c>
      <c r="C79" s="4">
        <v>1480</v>
      </c>
      <c r="D79" s="5">
        <v>44512</v>
      </c>
      <c r="E79" s="6">
        <v>2540818</v>
      </c>
      <c r="F79" s="6">
        <v>2540818</v>
      </c>
      <c r="G79" s="15">
        <v>44562</v>
      </c>
    </row>
    <row r="80" spans="1:7" x14ac:dyDescent="0.35">
      <c r="A80" s="4" t="s">
        <v>73</v>
      </c>
      <c r="B80" s="1" t="s">
        <v>222</v>
      </c>
      <c r="C80" s="4">
        <v>1512</v>
      </c>
      <c r="D80" s="5">
        <v>44523</v>
      </c>
      <c r="E80" s="6">
        <v>372329</v>
      </c>
      <c r="F80" s="6">
        <v>372329</v>
      </c>
      <c r="G80" s="15">
        <v>44562</v>
      </c>
    </row>
    <row r="81" spans="1:7" x14ac:dyDescent="0.35">
      <c r="A81" s="4" t="s">
        <v>74</v>
      </c>
      <c r="B81" s="4" t="s">
        <v>218</v>
      </c>
      <c r="C81" s="4">
        <v>7042</v>
      </c>
      <c r="D81" s="5">
        <v>44525</v>
      </c>
      <c r="E81" s="6">
        <v>216994</v>
      </c>
      <c r="F81" s="6">
        <v>216994</v>
      </c>
      <c r="G81" s="15">
        <v>44562</v>
      </c>
    </row>
    <row r="82" spans="1:7" x14ac:dyDescent="0.35">
      <c r="A82" s="4" t="s">
        <v>75</v>
      </c>
      <c r="B82" s="4" t="s">
        <v>219</v>
      </c>
      <c r="C82" s="4">
        <v>39608</v>
      </c>
      <c r="D82" s="5">
        <v>44525</v>
      </c>
      <c r="E82" s="6">
        <v>216994</v>
      </c>
      <c r="F82" s="6">
        <v>216994</v>
      </c>
      <c r="G82" s="15">
        <v>44562</v>
      </c>
    </row>
    <row r="83" spans="1:7" x14ac:dyDescent="0.35">
      <c r="A83" s="4" t="s">
        <v>76</v>
      </c>
      <c r="B83" s="4" t="s">
        <v>219</v>
      </c>
      <c r="C83" s="4">
        <v>49672</v>
      </c>
      <c r="D83" s="5">
        <v>44617</v>
      </c>
      <c r="E83" s="6">
        <v>297826</v>
      </c>
      <c r="F83" s="6">
        <v>297826</v>
      </c>
      <c r="G83" s="15">
        <v>44621</v>
      </c>
    </row>
    <row r="84" spans="1:7" x14ac:dyDescent="0.35">
      <c r="A84" s="4" t="s">
        <v>77</v>
      </c>
      <c r="B84" s="4" t="s">
        <v>219</v>
      </c>
      <c r="C84" s="4">
        <v>50377</v>
      </c>
      <c r="D84" s="5">
        <v>44623</v>
      </c>
      <c r="E84" s="6">
        <v>216994</v>
      </c>
      <c r="F84" s="6">
        <v>216994</v>
      </c>
      <c r="G84" s="15">
        <v>44652</v>
      </c>
    </row>
    <row r="85" spans="1:7" x14ac:dyDescent="0.35">
      <c r="A85" s="4" t="s">
        <v>78</v>
      </c>
      <c r="B85" s="4" t="s">
        <v>219</v>
      </c>
      <c r="C85" s="4">
        <v>67092</v>
      </c>
      <c r="D85" s="5">
        <v>44707</v>
      </c>
      <c r="E85" s="6">
        <v>203989</v>
      </c>
      <c r="F85" s="6">
        <v>203989</v>
      </c>
      <c r="G85" s="15">
        <v>44713</v>
      </c>
    </row>
    <row r="86" spans="1:7" x14ac:dyDescent="0.35">
      <c r="A86" s="4" t="s">
        <v>79</v>
      </c>
      <c r="B86" s="1" t="s">
        <v>222</v>
      </c>
      <c r="C86" s="4">
        <v>1840</v>
      </c>
      <c r="D86" s="5">
        <v>44621</v>
      </c>
      <c r="E86" s="6">
        <v>177891</v>
      </c>
      <c r="F86" s="6">
        <v>177891</v>
      </c>
      <c r="G86" s="15">
        <v>44774</v>
      </c>
    </row>
    <row r="87" spans="1:7" x14ac:dyDescent="0.35">
      <c r="A87" s="4" t="s">
        <v>80</v>
      </c>
      <c r="B87" s="4" t="s">
        <v>219</v>
      </c>
      <c r="C87" s="4">
        <v>75602</v>
      </c>
      <c r="D87" s="5">
        <v>44746</v>
      </c>
      <c r="E87" s="6">
        <v>80863</v>
      </c>
      <c r="F87" s="6">
        <v>80832</v>
      </c>
      <c r="G87" s="15">
        <v>44774</v>
      </c>
    </row>
    <row r="88" spans="1:7" x14ac:dyDescent="0.35">
      <c r="A88" s="4" t="s">
        <v>81</v>
      </c>
      <c r="B88" s="4" t="s">
        <v>219</v>
      </c>
      <c r="C88" s="4">
        <v>77075</v>
      </c>
      <c r="D88" s="5">
        <v>44755</v>
      </c>
      <c r="E88" s="6">
        <v>80863</v>
      </c>
      <c r="F88" s="6">
        <v>80863</v>
      </c>
      <c r="G88" s="15">
        <v>44774</v>
      </c>
    </row>
    <row r="89" spans="1:7" x14ac:dyDescent="0.35">
      <c r="A89" s="4" t="s">
        <v>82</v>
      </c>
      <c r="B89" s="4" t="s">
        <v>219</v>
      </c>
      <c r="C89" s="4">
        <v>77464</v>
      </c>
      <c r="D89" s="5">
        <v>44759</v>
      </c>
      <c r="E89" s="6">
        <v>80863</v>
      </c>
      <c r="F89" s="6">
        <v>80832</v>
      </c>
      <c r="G89" s="15">
        <v>44774</v>
      </c>
    </row>
    <row r="90" spans="1:7" x14ac:dyDescent="0.35">
      <c r="A90" s="4" t="s">
        <v>83</v>
      </c>
      <c r="B90" s="4" t="s">
        <v>219</v>
      </c>
      <c r="C90" s="4">
        <v>77592</v>
      </c>
      <c r="D90" s="5">
        <v>44760</v>
      </c>
      <c r="E90" s="6">
        <v>216994</v>
      </c>
      <c r="F90" s="6">
        <v>216994</v>
      </c>
      <c r="G90" s="15">
        <v>44774</v>
      </c>
    </row>
    <row r="91" spans="1:7" x14ac:dyDescent="0.35">
      <c r="A91" s="4" t="s">
        <v>84</v>
      </c>
      <c r="B91" s="4" t="s">
        <v>219</v>
      </c>
      <c r="C91" s="4">
        <v>78529</v>
      </c>
      <c r="D91" s="5">
        <v>44765</v>
      </c>
      <c r="E91" s="6">
        <v>250267</v>
      </c>
      <c r="F91" s="6">
        <v>250267</v>
      </c>
      <c r="G91" s="15">
        <v>44774</v>
      </c>
    </row>
    <row r="92" spans="1:7" x14ac:dyDescent="0.35">
      <c r="A92" s="4" t="s">
        <v>85</v>
      </c>
      <c r="B92" s="4" t="s">
        <v>219</v>
      </c>
      <c r="C92" s="4">
        <v>78711</v>
      </c>
      <c r="D92" s="5">
        <v>44767</v>
      </c>
      <c r="E92" s="6">
        <v>80863</v>
      </c>
      <c r="F92" s="6">
        <v>80863</v>
      </c>
      <c r="G92" s="15">
        <v>44774</v>
      </c>
    </row>
    <row r="93" spans="1:7" x14ac:dyDescent="0.35">
      <c r="A93" s="4" t="s">
        <v>86</v>
      </c>
      <c r="B93" s="4" t="s">
        <v>219</v>
      </c>
      <c r="C93" s="4">
        <v>86275</v>
      </c>
      <c r="D93" s="5">
        <v>44808</v>
      </c>
      <c r="E93" s="6">
        <v>152101</v>
      </c>
      <c r="F93" s="6">
        <v>152101</v>
      </c>
      <c r="G93" s="15">
        <v>44835</v>
      </c>
    </row>
    <row r="94" spans="1:7" x14ac:dyDescent="0.35">
      <c r="A94" s="4" t="s">
        <v>87</v>
      </c>
      <c r="B94" s="4" t="s">
        <v>219</v>
      </c>
      <c r="C94" s="4">
        <v>86584</v>
      </c>
      <c r="D94" s="5">
        <v>44811</v>
      </c>
      <c r="E94" s="6">
        <v>60740</v>
      </c>
      <c r="F94" s="6">
        <v>60740</v>
      </c>
      <c r="G94" s="15">
        <v>44835</v>
      </c>
    </row>
    <row r="95" spans="1:7" x14ac:dyDescent="0.35">
      <c r="A95" s="4" t="s">
        <v>88</v>
      </c>
      <c r="B95" s="4" t="s">
        <v>219</v>
      </c>
      <c r="C95" s="4">
        <v>89290</v>
      </c>
      <c r="D95" s="5">
        <v>44828</v>
      </c>
      <c r="E95" s="6">
        <v>17223</v>
      </c>
      <c r="F95" s="6">
        <v>17223</v>
      </c>
      <c r="G95" s="15">
        <v>44835</v>
      </c>
    </row>
    <row r="96" spans="1:7" x14ac:dyDescent="0.35">
      <c r="A96" s="4" t="s">
        <v>89</v>
      </c>
      <c r="B96" s="4" t="s">
        <v>218</v>
      </c>
      <c r="C96" s="4">
        <v>11845</v>
      </c>
      <c r="D96" s="5">
        <v>44832</v>
      </c>
      <c r="E96" s="6">
        <v>1996125</v>
      </c>
      <c r="F96" s="6">
        <v>1996125</v>
      </c>
      <c r="G96" s="15">
        <v>44835</v>
      </c>
    </row>
    <row r="97" spans="1:7" x14ac:dyDescent="0.35">
      <c r="A97" s="4" t="s">
        <v>90</v>
      </c>
      <c r="B97" s="4" t="s">
        <v>219</v>
      </c>
      <c r="C97" s="4">
        <v>96023</v>
      </c>
      <c r="D97" s="5">
        <v>44861</v>
      </c>
      <c r="E97" s="6">
        <v>17223</v>
      </c>
      <c r="F97" s="6">
        <v>17223</v>
      </c>
      <c r="G97" s="15">
        <v>44866</v>
      </c>
    </row>
    <row r="98" spans="1:7" x14ac:dyDescent="0.35">
      <c r="A98" s="4" t="s">
        <v>91</v>
      </c>
      <c r="B98" s="4" t="s">
        <v>219</v>
      </c>
      <c r="C98" s="4">
        <v>96850</v>
      </c>
      <c r="D98" s="5">
        <v>44864</v>
      </c>
      <c r="E98" s="6">
        <v>80863</v>
      </c>
      <c r="F98" s="6">
        <v>80863</v>
      </c>
      <c r="G98" s="15">
        <v>44866</v>
      </c>
    </row>
    <row r="99" spans="1:7" x14ac:dyDescent="0.35">
      <c r="A99" s="4" t="s">
        <v>92</v>
      </c>
      <c r="B99" s="4" t="s">
        <v>219</v>
      </c>
      <c r="C99" s="4">
        <v>98233</v>
      </c>
      <c r="D99" s="5">
        <v>44874</v>
      </c>
      <c r="E99" s="6">
        <v>673976</v>
      </c>
      <c r="F99" s="6">
        <v>673976</v>
      </c>
      <c r="G99" s="15">
        <v>44896</v>
      </c>
    </row>
    <row r="100" spans="1:7" x14ac:dyDescent="0.35">
      <c r="A100" s="4" t="s">
        <v>93</v>
      </c>
      <c r="B100" s="4" t="s">
        <v>219</v>
      </c>
      <c r="C100" s="4">
        <v>100033</v>
      </c>
      <c r="D100" s="5">
        <v>44888</v>
      </c>
      <c r="E100" s="6">
        <v>216994</v>
      </c>
      <c r="F100" s="6">
        <v>216994</v>
      </c>
      <c r="G100" s="15">
        <v>44896</v>
      </c>
    </row>
    <row r="101" spans="1:7" x14ac:dyDescent="0.35">
      <c r="A101" s="1" t="s">
        <v>94</v>
      </c>
      <c r="B101" s="1" t="s">
        <v>220</v>
      </c>
      <c r="C101" s="1">
        <v>433</v>
      </c>
      <c r="D101" s="3">
        <v>44918.506527777798</v>
      </c>
      <c r="E101" s="8">
        <v>43888</v>
      </c>
      <c r="F101" s="8">
        <v>43888</v>
      </c>
      <c r="G101" s="15">
        <v>44927</v>
      </c>
    </row>
    <row r="102" spans="1:7" x14ac:dyDescent="0.35">
      <c r="A102" s="1" t="s">
        <v>95</v>
      </c>
      <c r="B102" s="1" t="s">
        <v>220</v>
      </c>
      <c r="C102" s="1">
        <v>570</v>
      </c>
      <c r="D102" s="3">
        <v>44921.637222222198</v>
      </c>
      <c r="E102" s="8">
        <v>17223</v>
      </c>
      <c r="F102" s="8">
        <v>17223</v>
      </c>
      <c r="G102" s="15">
        <v>44927</v>
      </c>
    </row>
    <row r="103" spans="1:7" x14ac:dyDescent="0.35">
      <c r="A103" s="1" t="s">
        <v>96</v>
      </c>
      <c r="B103" s="1" t="s">
        <v>220</v>
      </c>
      <c r="C103" s="1">
        <v>689</v>
      </c>
      <c r="D103" s="3">
        <v>44925.519780092603</v>
      </c>
      <c r="E103" s="8">
        <v>17223</v>
      </c>
      <c r="F103" s="8">
        <v>17223</v>
      </c>
      <c r="G103" s="15">
        <v>44927</v>
      </c>
    </row>
    <row r="104" spans="1:7" x14ac:dyDescent="0.35">
      <c r="A104" s="1" t="s">
        <v>97</v>
      </c>
      <c r="B104" s="4" t="s">
        <v>219</v>
      </c>
      <c r="C104" s="1">
        <v>107733</v>
      </c>
      <c r="D104" s="3">
        <v>44936</v>
      </c>
      <c r="E104" s="2">
        <v>80863</v>
      </c>
      <c r="F104" s="8">
        <v>80863</v>
      </c>
      <c r="G104" s="15">
        <v>44958</v>
      </c>
    </row>
    <row r="105" spans="1:7" x14ac:dyDescent="0.35">
      <c r="A105" s="1" t="s">
        <v>98</v>
      </c>
      <c r="B105" s="4" t="s">
        <v>219</v>
      </c>
      <c r="C105" s="1">
        <v>108078</v>
      </c>
      <c r="D105" s="3">
        <v>44936</v>
      </c>
      <c r="E105" s="2">
        <v>48106</v>
      </c>
      <c r="F105" s="8">
        <v>48106</v>
      </c>
      <c r="G105" s="15">
        <v>44958</v>
      </c>
    </row>
    <row r="106" spans="1:7" x14ac:dyDescent="0.35">
      <c r="A106" s="1" t="s">
        <v>99</v>
      </c>
      <c r="B106" s="1" t="s">
        <v>220</v>
      </c>
      <c r="C106" s="1">
        <v>4013</v>
      </c>
      <c r="D106" s="3">
        <v>44964.6640625</v>
      </c>
      <c r="E106" s="2">
        <v>734440</v>
      </c>
      <c r="F106" s="8">
        <v>734440</v>
      </c>
      <c r="G106" s="15">
        <v>44986</v>
      </c>
    </row>
    <row r="107" spans="1:7" x14ac:dyDescent="0.35">
      <c r="A107" s="1" t="s">
        <v>100</v>
      </c>
      <c r="B107" s="1" t="s">
        <v>220</v>
      </c>
      <c r="C107" s="1">
        <v>5691</v>
      </c>
      <c r="D107" s="3">
        <v>44974.540486111102</v>
      </c>
      <c r="E107" s="2">
        <v>1045173</v>
      </c>
      <c r="F107" s="8">
        <v>1045173</v>
      </c>
      <c r="G107" s="15">
        <v>44986</v>
      </c>
    </row>
    <row r="108" spans="1:7" x14ac:dyDescent="0.35">
      <c r="A108" s="1" t="s">
        <v>101</v>
      </c>
      <c r="B108" s="1" t="s">
        <v>220</v>
      </c>
      <c r="C108" s="1">
        <v>5692</v>
      </c>
      <c r="D108" s="3">
        <v>44974.542893518497</v>
      </c>
      <c r="E108" s="2">
        <v>1927079</v>
      </c>
      <c r="F108" s="6">
        <v>63103</v>
      </c>
      <c r="G108" s="15">
        <v>44986</v>
      </c>
    </row>
    <row r="109" spans="1:7" x14ac:dyDescent="0.35">
      <c r="A109" s="1" t="s">
        <v>102</v>
      </c>
      <c r="B109" s="1" t="s">
        <v>220</v>
      </c>
      <c r="C109" s="1">
        <v>8665</v>
      </c>
      <c r="D109" s="3">
        <v>44985.6191666667</v>
      </c>
      <c r="E109" s="2">
        <v>1346247</v>
      </c>
      <c r="F109" s="8">
        <v>1346247</v>
      </c>
      <c r="G109" s="15">
        <v>44986</v>
      </c>
    </row>
    <row r="110" spans="1:7" x14ac:dyDescent="0.35">
      <c r="A110" s="1" t="s">
        <v>103</v>
      </c>
      <c r="B110" s="4" t="s">
        <v>218</v>
      </c>
      <c r="C110" s="1">
        <v>14089</v>
      </c>
      <c r="D110" s="3">
        <v>44978</v>
      </c>
      <c r="E110" s="2">
        <v>1135369</v>
      </c>
      <c r="F110" s="6">
        <v>452814</v>
      </c>
      <c r="G110" s="15">
        <v>45017</v>
      </c>
    </row>
    <row r="111" spans="1:7" x14ac:dyDescent="0.35">
      <c r="A111" s="1" t="s">
        <v>104</v>
      </c>
      <c r="B111" s="4" t="s">
        <v>218</v>
      </c>
      <c r="C111" s="1">
        <v>14095</v>
      </c>
      <c r="D111" s="3">
        <v>44978</v>
      </c>
      <c r="E111" s="2">
        <v>2141700</v>
      </c>
      <c r="F111" s="8">
        <v>2141700</v>
      </c>
      <c r="G111" s="15">
        <v>45017</v>
      </c>
    </row>
    <row r="112" spans="1:7" x14ac:dyDescent="0.35">
      <c r="A112" s="1" t="s">
        <v>105</v>
      </c>
      <c r="B112" s="4" t="s">
        <v>218</v>
      </c>
      <c r="C112" s="1">
        <v>14102</v>
      </c>
      <c r="D112" s="3">
        <v>44978</v>
      </c>
      <c r="E112" s="2">
        <v>1387816</v>
      </c>
      <c r="F112" s="6">
        <v>404012</v>
      </c>
      <c r="G112" s="15">
        <v>45017</v>
      </c>
    </row>
    <row r="113" spans="1:7" x14ac:dyDescent="0.35">
      <c r="A113" s="1" t="s">
        <v>106</v>
      </c>
      <c r="B113" s="4" t="s">
        <v>218</v>
      </c>
      <c r="C113" s="1">
        <v>14109</v>
      </c>
      <c r="D113" s="3">
        <v>44978</v>
      </c>
      <c r="E113" s="2">
        <v>10081273</v>
      </c>
      <c r="F113" s="6">
        <v>634286</v>
      </c>
      <c r="G113" s="15">
        <v>45017</v>
      </c>
    </row>
    <row r="114" spans="1:7" x14ac:dyDescent="0.35">
      <c r="A114" s="1" t="s">
        <v>107</v>
      </c>
      <c r="B114" s="4" t="s">
        <v>218</v>
      </c>
      <c r="C114" s="1">
        <v>14116</v>
      </c>
      <c r="D114" s="3">
        <v>44978</v>
      </c>
      <c r="E114" s="2">
        <v>18811216</v>
      </c>
      <c r="F114" s="8">
        <v>1964349</v>
      </c>
      <c r="G114" s="15">
        <v>45017</v>
      </c>
    </row>
    <row r="115" spans="1:7" x14ac:dyDescent="0.35">
      <c r="A115" s="1" t="s">
        <v>108</v>
      </c>
      <c r="B115" s="1" t="s">
        <v>220</v>
      </c>
      <c r="C115" s="1">
        <v>9684</v>
      </c>
      <c r="D115" s="3">
        <v>44991.450821759303</v>
      </c>
      <c r="E115" s="2">
        <v>2021126</v>
      </c>
      <c r="F115" s="8">
        <v>2021126</v>
      </c>
      <c r="G115" s="15">
        <v>45017</v>
      </c>
    </row>
    <row r="116" spans="1:7" x14ac:dyDescent="0.35">
      <c r="A116" s="1" t="s">
        <v>109</v>
      </c>
      <c r="B116" s="1" t="s">
        <v>220</v>
      </c>
      <c r="C116" s="1">
        <v>9693</v>
      </c>
      <c r="D116" s="3">
        <v>44991.463125000002</v>
      </c>
      <c r="E116" s="2">
        <v>9609142</v>
      </c>
      <c r="F116" s="6">
        <v>106218</v>
      </c>
      <c r="G116" s="15">
        <v>45017</v>
      </c>
    </row>
    <row r="117" spans="1:7" x14ac:dyDescent="0.35">
      <c r="A117" s="1" t="s">
        <v>110</v>
      </c>
      <c r="B117" s="1" t="s">
        <v>220</v>
      </c>
      <c r="C117" s="1">
        <v>10965</v>
      </c>
      <c r="D117" s="3">
        <v>44998.539490740703</v>
      </c>
      <c r="E117" s="2">
        <v>1013405</v>
      </c>
      <c r="F117" s="6">
        <v>13110</v>
      </c>
      <c r="G117" s="15">
        <v>45017</v>
      </c>
    </row>
    <row r="118" spans="1:7" x14ac:dyDescent="0.35">
      <c r="A118" s="1" t="s">
        <v>111</v>
      </c>
      <c r="B118" s="1" t="s">
        <v>220</v>
      </c>
      <c r="C118" s="1">
        <v>11557</v>
      </c>
      <c r="D118" s="3">
        <v>45000.469687500001</v>
      </c>
      <c r="E118" s="2">
        <v>162310</v>
      </c>
      <c r="F118" s="8">
        <v>162310</v>
      </c>
      <c r="G118" s="15">
        <v>45017</v>
      </c>
    </row>
    <row r="119" spans="1:7" x14ac:dyDescent="0.35">
      <c r="A119" s="1" t="s">
        <v>112</v>
      </c>
      <c r="B119" s="1" t="s">
        <v>220</v>
      </c>
      <c r="C119" s="1">
        <v>13618</v>
      </c>
      <c r="D119" s="3">
        <v>45007.667974536998</v>
      </c>
      <c r="E119" s="2">
        <v>3195034</v>
      </c>
      <c r="F119" s="8">
        <v>3195034</v>
      </c>
      <c r="G119" s="15">
        <v>45017</v>
      </c>
    </row>
    <row r="120" spans="1:7" x14ac:dyDescent="0.35">
      <c r="A120" s="1" t="s">
        <v>113</v>
      </c>
      <c r="B120" s="1" t="s">
        <v>220</v>
      </c>
      <c r="C120" s="1">
        <v>14176</v>
      </c>
      <c r="D120" s="3">
        <v>45008.660208333298</v>
      </c>
      <c r="E120" s="2">
        <v>1246621</v>
      </c>
      <c r="F120" s="6">
        <v>411463</v>
      </c>
      <c r="G120" s="15">
        <v>45017</v>
      </c>
    </row>
    <row r="121" spans="1:7" x14ac:dyDescent="0.35">
      <c r="A121" s="1" t="s">
        <v>114</v>
      </c>
      <c r="B121" s="1" t="s">
        <v>220</v>
      </c>
      <c r="C121" s="1">
        <v>14191</v>
      </c>
      <c r="D121" s="3">
        <v>45008.670381944401</v>
      </c>
      <c r="E121" s="2">
        <v>3404459</v>
      </c>
      <c r="F121" s="8">
        <v>3404459</v>
      </c>
      <c r="G121" s="15">
        <v>45017</v>
      </c>
    </row>
    <row r="122" spans="1:7" x14ac:dyDescent="0.35">
      <c r="A122" s="1" t="s">
        <v>115</v>
      </c>
      <c r="B122" s="1" t="s">
        <v>220</v>
      </c>
      <c r="C122" s="1">
        <v>14196</v>
      </c>
      <c r="D122" s="3">
        <v>45008.678807870398</v>
      </c>
      <c r="E122" s="2">
        <v>2143082</v>
      </c>
      <c r="F122" s="8">
        <v>2143082</v>
      </c>
      <c r="G122" s="15">
        <v>45017</v>
      </c>
    </row>
    <row r="123" spans="1:7" x14ac:dyDescent="0.35">
      <c r="A123" s="1" t="s">
        <v>116</v>
      </c>
      <c r="B123" s="1" t="s">
        <v>220</v>
      </c>
      <c r="C123" s="1">
        <v>15519</v>
      </c>
      <c r="D123" s="3">
        <v>45012.499363425901</v>
      </c>
      <c r="E123" s="2">
        <v>4044049</v>
      </c>
      <c r="F123" s="6">
        <v>515156</v>
      </c>
      <c r="G123" s="15">
        <v>45017</v>
      </c>
    </row>
    <row r="124" spans="1:7" x14ac:dyDescent="0.35">
      <c r="A124" s="9" t="s">
        <v>118</v>
      </c>
      <c r="B124" s="4" t="s">
        <v>218</v>
      </c>
      <c r="C124" s="9">
        <v>15316</v>
      </c>
      <c r="D124" s="10">
        <v>45020</v>
      </c>
      <c r="E124" s="11">
        <v>2055289</v>
      </c>
      <c r="F124" s="11">
        <v>129290</v>
      </c>
      <c r="G124" s="15">
        <v>45047</v>
      </c>
    </row>
    <row r="125" spans="1:7" x14ac:dyDescent="0.35">
      <c r="A125" s="1" t="s">
        <v>117</v>
      </c>
      <c r="B125" s="1" t="s">
        <v>220</v>
      </c>
      <c r="C125" s="1">
        <v>17792</v>
      </c>
      <c r="D125" s="3">
        <v>45027.4430208333</v>
      </c>
      <c r="E125" s="2">
        <v>1090063</v>
      </c>
      <c r="F125" s="8">
        <v>1090063</v>
      </c>
      <c r="G125" s="15">
        <v>45047</v>
      </c>
    </row>
    <row r="126" spans="1:7" x14ac:dyDescent="0.35">
      <c r="A126" s="9" t="s">
        <v>119</v>
      </c>
      <c r="B126" s="4" t="s">
        <v>218</v>
      </c>
      <c r="C126" s="9">
        <v>15321</v>
      </c>
      <c r="D126" s="10">
        <v>45042</v>
      </c>
      <c r="E126" s="11">
        <v>12620417</v>
      </c>
      <c r="F126" s="11">
        <v>12620417</v>
      </c>
      <c r="G126" s="15">
        <v>45047</v>
      </c>
    </row>
    <row r="127" spans="1:7" x14ac:dyDescent="0.35">
      <c r="A127" s="9" t="s">
        <v>120</v>
      </c>
      <c r="B127" s="4" t="s">
        <v>218</v>
      </c>
      <c r="C127" s="9">
        <v>15322</v>
      </c>
      <c r="D127" s="10">
        <v>45042</v>
      </c>
      <c r="E127" s="11">
        <v>11292539</v>
      </c>
      <c r="F127" s="11">
        <v>11292539</v>
      </c>
      <c r="G127" s="15">
        <v>45047</v>
      </c>
    </row>
    <row r="128" spans="1:7" x14ac:dyDescent="0.35">
      <c r="A128" s="9" t="s">
        <v>121</v>
      </c>
      <c r="B128" s="4" t="s">
        <v>218</v>
      </c>
      <c r="C128" s="9">
        <v>15354</v>
      </c>
      <c r="D128" s="3">
        <v>45065</v>
      </c>
      <c r="E128" s="2">
        <v>16275400</v>
      </c>
      <c r="F128" s="8">
        <v>1471208</v>
      </c>
      <c r="G128" s="15">
        <v>45078</v>
      </c>
    </row>
    <row r="129" spans="1:8" x14ac:dyDescent="0.35">
      <c r="A129" s="9" t="s">
        <v>122</v>
      </c>
      <c r="B129" s="1" t="s">
        <v>220</v>
      </c>
      <c r="C129" s="9">
        <v>28365</v>
      </c>
      <c r="D129" s="3">
        <v>45065.374444444402</v>
      </c>
      <c r="E129" s="2">
        <v>222943</v>
      </c>
      <c r="F129" s="8">
        <v>200000</v>
      </c>
      <c r="G129" s="15">
        <v>45078</v>
      </c>
    </row>
    <row r="130" spans="1:8" x14ac:dyDescent="0.35">
      <c r="A130" s="9" t="s">
        <v>123</v>
      </c>
      <c r="B130" s="1" t="s">
        <v>220</v>
      </c>
      <c r="C130" s="9">
        <v>30274</v>
      </c>
      <c r="D130" s="3">
        <v>45073.536134259302</v>
      </c>
      <c r="E130" s="2">
        <v>410442</v>
      </c>
      <c r="F130" s="8">
        <v>192908</v>
      </c>
      <c r="G130" s="15">
        <v>45078</v>
      </c>
    </row>
    <row r="131" spans="1:8" x14ac:dyDescent="0.35">
      <c r="A131" s="9" t="s">
        <v>124</v>
      </c>
      <c r="B131" s="1" t="s">
        <v>220</v>
      </c>
      <c r="C131" s="9">
        <v>31193</v>
      </c>
      <c r="D131" s="3">
        <v>45076.652592592603</v>
      </c>
      <c r="E131" s="2">
        <v>916622</v>
      </c>
      <c r="F131" s="8">
        <v>916622</v>
      </c>
      <c r="G131" s="15">
        <v>45078</v>
      </c>
    </row>
    <row r="132" spans="1:8" x14ac:dyDescent="0.35">
      <c r="A132" s="1" t="s">
        <v>125</v>
      </c>
      <c r="B132" s="1" t="s">
        <v>220</v>
      </c>
      <c r="C132" s="1">
        <v>31801</v>
      </c>
      <c r="D132" s="3">
        <v>45078.503333333298</v>
      </c>
      <c r="E132" s="2">
        <v>352086</v>
      </c>
      <c r="F132" s="2">
        <v>352086</v>
      </c>
      <c r="G132" s="15">
        <v>45108</v>
      </c>
    </row>
    <row r="133" spans="1:8" x14ac:dyDescent="0.35">
      <c r="A133" s="1" t="s">
        <v>126</v>
      </c>
      <c r="B133" s="1" t="s">
        <v>220</v>
      </c>
      <c r="C133" s="1">
        <v>31961</v>
      </c>
      <c r="D133" s="3">
        <v>45078.6633912037</v>
      </c>
      <c r="E133" s="2">
        <v>44670</v>
      </c>
      <c r="F133" s="2">
        <v>44670</v>
      </c>
      <c r="G133" s="15">
        <v>45108</v>
      </c>
    </row>
    <row r="134" spans="1:8" x14ac:dyDescent="0.35">
      <c r="A134" s="1" t="s">
        <v>127</v>
      </c>
      <c r="B134" s="1" t="s">
        <v>220</v>
      </c>
      <c r="C134" s="1">
        <v>31994</v>
      </c>
      <c r="D134" s="3">
        <v>45078.8696180556</v>
      </c>
      <c r="E134" s="2">
        <v>262023</v>
      </c>
      <c r="F134" s="2">
        <v>262023</v>
      </c>
      <c r="G134" s="15">
        <v>45108</v>
      </c>
    </row>
    <row r="135" spans="1:8" x14ac:dyDescent="0.35">
      <c r="A135" s="1" t="s">
        <v>128</v>
      </c>
      <c r="B135" s="1" t="s">
        <v>220</v>
      </c>
      <c r="C135" s="1">
        <v>32070</v>
      </c>
      <c r="D135" s="3">
        <v>45079.394895833299</v>
      </c>
      <c r="E135" s="2">
        <v>143199</v>
      </c>
      <c r="F135" s="2">
        <v>143199</v>
      </c>
      <c r="G135" s="15">
        <v>45108</v>
      </c>
      <c r="H135" s="12"/>
    </row>
    <row r="136" spans="1:8" x14ac:dyDescent="0.35">
      <c r="A136" s="1" t="s">
        <v>129</v>
      </c>
      <c r="B136" s="1" t="s">
        <v>220</v>
      </c>
      <c r="C136" s="1">
        <v>32411</v>
      </c>
      <c r="D136" s="3">
        <v>45082.438611111102</v>
      </c>
      <c r="E136" s="2">
        <v>24877</v>
      </c>
      <c r="F136" s="2">
        <v>24877</v>
      </c>
      <c r="G136" s="15">
        <v>45108</v>
      </c>
      <c r="H136" s="12"/>
    </row>
    <row r="137" spans="1:8" x14ac:dyDescent="0.35">
      <c r="A137" s="1" t="s">
        <v>130</v>
      </c>
      <c r="B137" s="1" t="s">
        <v>220</v>
      </c>
      <c r="C137" s="1">
        <v>32574</v>
      </c>
      <c r="D137" s="3">
        <v>45083.651319444398</v>
      </c>
      <c r="E137" s="2">
        <v>58028</v>
      </c>
      <c r="F137" s="2">
        <v>58028</v>
      </c>
      <c r="G137" s="15">
        <v>45108</v>
      </c>
      <c r="H137" s="12"/>
    </row>
    <row r="138" spans="1:8" x14ac:dyDescent="0.35">
      <c r="A138" s="1" t="s">
        <v>131</v>
      </c>
      <c r="B138" s="1" t="s">
        <v>220</v>
      </c>
      <c r="C138" s="1">
        <v>32638</v>
      </c>
      <c r="D138" s="3">
        <v>45084.404953703699</v>
      </c>
      <c r="E138" s="2">
        <v>22960</v>
      </c>
      <c r="F138" s="2">
        <v>22960</v>
      </c>
      <c r="G138" s="15">
        <v>45108</v>
      </c>
      <c r="H138" s="12"/>
    </row>
    <row r="139" spans="1:8" x14ac:dyDescent="0.35">
      <c r="A139" s="1" t="s">
        <v>132</v>
      </c>
      <c r="B139" s="1" t="s">
        <v>220</v>
      </c>
      <c r="C139" s="1">
        <v>32748</v>
      </c>
      <c r="D139" s="3">
        <v>45084.5920833333</v>
      </c>
      <c r="E139" s="2">
        <v>58028</v>
      </c>
      <c r="F139" s="2">
        <v>58028</v>
      </c>
      <c r="G139" s="15">
        <v>45108</v>
      </c>
      <c r="H139" s="12"/>
    </row>
    <row r="140" spans="1:8" x14ac:dyDescent="0.35">
      <c r="A140" s="1" t="s">
        <v>133</v>
      </c>
      <c r="B140" s="1" t="s">
        <v>220</v>
      </c>
      <c r="C140" s="1">
        <v>32756</v>
      </c>
      <c r="D140" s="3">
        <v>45084.598599536999</v>
      </c>
      <c r="E140" s="2">
        <v>140250</v>
      </c>
      <c r="F140" s="2">
        <v>140250</v>
      </c>
      <c r="G140" s="15">
        <v>45108</v>
      </c>
      <c r="H140" s="12"/>
    </row>
    <row r="141" spans="1:8" x14ac:dyDescent="0.35">
      <c r="A141" s="1" t="s">
        <v>134</v>
      </c>
      <c r="B141" s="1" t="s">
        <v>220</v>
      </c>
      <c r="C141" s="1">
        <v>32789</v>
      </c>
      <c r="D141" s="3">
        <v>45084.6401273148</v>
      </c>
      <c r="E141" s="2">
        <v>207806</v>
      </c>
      <c r="F141" s="2">
        <v>207806</v>
      </c>
      <c r="G141" s="15">
        <v>45108</v>
      </c>
      <c r="H141" s="12"/>
    </row>
    <row r="142" spans="1:8" x14ac:dyDescent="0.35">
      <c r="A142" s="1" t="s">
        <v>135</v>
      </c>
      <c r="B142" s="1" t="s">
        <v>220</v>
      </c>
      <c r="C142" s="1">
        <v>32802</v>
      </c>
      <c r="D142" s="3">
        <v>45084.6563888889</v>
      </c>
      <c r="E142" s="2">
        <v>177966</v>
      </c>
      <c r="F142" s="2">
        <v>177966</v>
      </c>
      <c r="G142" s="15">
        <v>45108</v>
      </c>
      <c r="H142" s="12"/>
    </row>
    <row r="143" spans="1:8" x14ac:dyDescent="0.35">
      <c r="A143" s="1" t="s">
        <v>136</v>
      </c>
      <c r="B143" s="1" t="s">
        <v>220</v>
      </c>
      <c r="C143" s="1">
        <v>32837</v>
      </c>
      <c r="D143" s="3">
        <v>45084.706400463001</v>
      </c>
      <c r="E143" s="2">
        <v>109226</v>
      </c>
      <c r="F143" s="2">
        <v>109226</v>
      </c>
      <c r="G143" s="15">
        <v>45108</v>
      </c>
      <c r="H143" s="12"/>
    </row>
    <row r="144" spans="1:8" x14ac:dyDescent="0.35">
      <c r="A144" s="1" t="s">
        <v>137</v>
      </c>
      <c r="B144" s="1" t="s">
        <v>220</v>
      </c>
      <c r="C144" s="1">
        <v>33357</v>
      </c>
      <c r="D144" s="3">
        <v>45091.4153703704</v>
      </c>
      <c r="E144" s="2">
        <v>209767</v>
      </c>
      <c r="F144" s="2">
        <v>209767</v>
      </c>
      <c r="G144" s="15">
        <v>45108</v>
      </c>
      <c r="H144" s="12"/>
    </row>
    <row r="145" spans="1:8" x14ac:dyDescent="0.35">
      <c r="A145" s="1" t="s">
        <v>138</v>
      </c>
      <c r="B145" s="1" t="s">
        <v>220</v>
      </c>
      <c r="C145" s="1">
        <v>33914</v>
      </c>
      <c r="D145" s="3">
        <v>45092.7415162037</v>
      </c>
      <c r="E145" s="2">
        <v>64183</v>
      </c>
      <c r="F145" s="2">
        <v>64183</v>
      </c>
      <c r="G145" s="15">
        <v>45108</v>
      </c>
      <c r="H145" s="12"/>
    </row>
    <row r="146" spans="1:8" x14ac:dyDescent="0.35">
      <c r="A146" s="1" t="s">
        <v>139</v>
      </c>
      <c r="B146" s="1" t="s">
        <v>220</v>
      </c>
      <c r="C146" s="1">
        <v>34167</v>
      </c>
      <c r="D146" s="3">
        <v>45095.425671296303</v>
      </c>
      <c r="E146" s="2">
        <v>28692</v>
      </c>
      <c r="F146" s="2">
        <v>28692</v>
      </c>
      <c r="G146" s="15">
        <v>45108</v>
      </c>
      <c r="H146" s="12"/>
    </row>
    <row r="147" spans="1:8" x14ac:dyDescent="0.35">
      <c r="A147" s="1" t="s">
        <v>140</v>
      </c>
      <c r="B147" s="1" t="s">
        <v>220</v>
      </c>
      <c r="C147" s="1">
        <v>34190</v>
      </c>
      <c r="D147" s="3">
        <v>45097.349351851903</v>
      </c>
      <c r="E147" s="2">
        <v>172488</v>
      </c>
      <c r="F147" s="2">
        <v>172488</v>
      </c>
      <c r="G147" s="15">
        <v>45108</v>
      </c>
      <c r="H147" s="12"/>
    </row>
    <row r="148" spans="1:8" x14ac:dyDescent="0.35">
      <c r="A148" s="1" t="s">
        <v>141</v>
      </c>
      <c r="B148" s="1" t="s">
        <v>220</v>
      </c>
      <c r="C148" s="1">
        <v>34329</v>
      </c>
      <c r="D148" s="3">
        <v>45097.617210648103</v>
      </c>
      <c r="E148" s="2">
        <v>421175</v>
      </c>
      <c r="F148" s="2">
        <v>421175</v>
      </c>
      <c r="G148" s="15">
        <v>45108</v>
      </c>
      <c r="H148" s="12"/>
    </row>
    <row r="149" spans="1:8" x14ac:dyDescent="0.35">
      <c r="A149" s="1" t="s">
        <v>142</v>
      </c>
      <c r="B149" s="1" t="s">
        <v>220</v>
      </c>
      <c r="C149" s="1">
        <v>34385</v>
      </c>
      <c r="D149" s="3">
        <v>45097.736539351798</v>
      </c>
      <c r="E149" s="2">
        <v>111803</v>
      </c>
      <c r="F149" s="2">
        <v>111803</v>
      </c>
      <c r="G149" s="15">
        <v>45108</v>
      </c>
      <c r="H149" s="12"/>
    </row>
    <row r="150" spans="1:8" x14ac:dyDescent="0.35">
      <c r="A150" s="1" t="s">
        <v>143</v>
      </c>
      <c r="B150" s="4" t="s">
        <v>219</v>
      </c>
      <c r="C150" s="1">
        <v>110240</v>
      </c>
      <c r="D150" s="3">
        <v>45099.328194444402</v>
      </c>
      <c r="E150" s="2">
        <v>51485</v>
      </c>
      <c r="F150" s="2">
        <v>51485</v>
      </c>
      <c r="G150" s="15">
        <v>45108</v>
      </c>
      <c r="H150" s="12"/>
    </row>
    <row r="151" spans="1:8" x14ac:dyDescent="0.35">
      <c r="A151" s="1" t="s">
        <v>144</v>
      </c>
      <c r="B151" s="4" t="s">
        <v>219</v>
      </c>
      <c r="C151" s="1">
        <v>110245</v>
      </c>
      <c r="D151" s="3">
        <v>45099.344039351898</v>
      </c>
      <c r="E151" s="2">
        <v>59693</v>
      </c>
      <c r="F151" s="2">
        <v>59693</v>
      </c>
      <c r="G151" s="15">
        <v>45108</v>
      </c>
      <c r="H151" s="12"/>
    </row>
    <row r="152" spans="1:8" x14ac:dyDescent="0.35">
      <c r="A152" s="1" t="s">
        <v>145</v>
      </c>
      <c r="B152" s="4" t="s">
        <v>219</v>
      </c>
      <c r="C152" s="1">
        <v>110271</v>
      </c>
      <c r="D152" s="3">
        <v>45099.449097222197</v>
      </c>
      <c r="E152" s="2">
        <v>237078</v>
      </c>
      <c r="F152" s="2">
        <v>237078</v>
      </c>
      <c r="G152" s="15">
        <v>45108</v>
      </c>
      <c r="H152" s="12"/>
    </row>
    <row r="153" spans="1:8" x14ac:dyDescent="0.35">
      <c r="A153" s="1" t="s">
        <v>146</v>
      </c>
      <c r="B153" s="4" t="s">
        <v>219</v>
      </c>
      <c r="C153" s="1">
        <v>110448</v>
      </c>
      <c r="D153" s="3">
        <v>45099.707245370402</v>
      </c>
      <c r="E153" s="2">
        <v>294633</v>
      </c>
      <c r="F153" s="2">
        <v>294633</v>
      </c>
      <c r="G153" s="15">
        <v>45108</v>
      </c>
      <c r="H153" s="12"/>
    </row>
    <row r="154" spans="1:8" x14ac:dyDescent="0.35">
      <c r="A154" s="1" t="s">
        <v>147</v>
      </c>
      <c r="B154" s="4" t="s">
        <v>219</v>
      </c>
      <c r="C154" s="1">
        <v>110651</v>
      </c>
      <c r="D154" s="3">
        <v>45101.406354166698</v>
      </c>
      <c r="E154" s="2">
        <v>90724</v>
      </c>
      <c r="F154" s="2">
        <v>90724</v>
      </c>
      <c r="G154" s="15">
        <v>45108</v>
      </c>
      <c r="H154" s="12"/>
    </row>
    <row r="155" spans="1:8" x14ac:dyDescent="0.35">
      <c r="A155" s="1" t="s">
        <v>148</v>
      </c>
      <c r="B155" s="4" t="s">
        <v>219</v>
      </c>
      <c r="C155" s="1">
        <v>110681</v>
      </c>
      <c r="D155" s="3">
        <v>45101.436099537001</v>
      </c>
      <c r="E155" s="2">
        <v>312537</v>
      </c>
      <c r="F155" s="2">
        <v>312537</v>
      </c>
      <c r="G155" s="15">
        <v>45108</v>
      </c>
      <c r="H155" s="12"/>
    </row>
    <row r="156" spans="1:8" x14ac:dyDescent="0.35">
      <c r="A156" s="1" t="s">
        <v>149</v>
      </c>
      <c r="B156" s="4" t="s">
        <v>219</v>
      </c>
      <c r="C156" s="1">
        <v>110871</v>
      </c>
      <c r="D156" s="3">
        <v>45102.517187500001</v>
      </c>
      <c r="E156" s="2">
        <v>88972</v>
      </c>
      <c r="F156" s="2">
        <v>88972</v>
      </c>
      <c r="G156" s="15">
        <v>45108</v>
      </c>
      <c r="H156" s="12"/>
    </row>
    <row r="157" spans="1:8" x14ac:dyDescent="0.35">
      <c r="A157" s="1" t="s">
        <v>150</v>
      </c>
      <c r="B157" s="4" t="s">
        <v>219</v>
      </c>
      <c r="C157" s="1">
        <v>111010</v>
      </c>
      <c r="D157" s="3">
        <v>45103.482337963003</v>
      </c>
      <c r="E157" s="2">
        <v>144577</v>
      </c>
      <c r="F157" s="2">
        <v>144577</v>
      </c>
      <c r="G157" s="15">
        <v>45108</v>
      </c>
      <c r="H157" s="12"/>
    </row>
    <row r="158" spans="1:8" x14ac:dyDescent="0.35">
      <c r="A158" s="1" t="s">
        <v>151</v>
      </c>
      <c r="B158" s="4" t="s">
        <v>219</v>
      </c>
      <c r="C158" s="1">
        <v>111168</v>
      </c>
      <c r="D158" s="3">
        <v>45103.660289351901</v>
      </c>
      <c r="E158" s="2">
        <v>20780</v>
      </c>
      <c r="F158" s="2">
        <v>20780</v>
      </c>
      <c r="G158" s="15">
        <v>45108</v>
      </c>
      <c r="H158" s="12"/>
    </row>
    <row r="159" spans="1:8" x14ac:dyDescent="0.35">
      <c r="A159" s="1" t="s">
        <v>152</v>
      </c>
      <c r="B159" s="4" t="s">
        <v>219</v>
      </c>
      <c r="C159" s="1">
        <v>111551</v>
      </c>
      <c r="D159" s="3">
        <v>45105.528298611098</v>
      </c>
      <c r="E159" s="2">
        <v>463840</v>
      </c>
      <c r="F159" s="2">
        <v>463840</v>
      </c>
      <c r="G159" s="15">
        <v>45108</v>
      </c>
      <c r="H159" s="12"/>
    </row>
    <row r="160" spans="1:8" x14ac:dyDescent="0.35">
      <c r="A160" s="1" t="s">
        <v>153</v>
      </c>
      <c r="B160" s="4" t="s">
        <v>219</v>
      </c>
      <c r="C160" s="1">
        <v>111575</v>
      </c>
      <c r="D160" s="3">
        <v>45105.579259259299</v>
      </c>
      <c r="E160" s="2">
        <v>5943017</v>
      </c>
      <c r="F160" s="2">
        <v>5943017</v>
      </c>
      <c r="G160" s="15">
        <v>45108</v>
      </c>
      <c r="H160" s="12"/>
    </row>
    <row r="161" spans="1:8" x14ac:dyDescent="0.35">
      <c r="A161" s="1" t="s">
        <v>155</v>
      </c>
      <c r="B161" s="4" t="s">
        <v>219</v>
      </c>
      <c r="C161" s="1">
        <v>111578</v>
      </c>
      <c r="D161" s="3">
        <v>45105.5840509259</v>
      </c>
      <c r="E161" s="2">
        <v>1182378</v>
      </c>
      <c r="F161" s="2">
        <v>1182378</v>
      </c>
      <c r="G161" s="15">
        <v>45108</v>
      </c>
      <c r="H161" s="12"/>
    </row>
    <row r="162" spans="1:8" x14ac:dyDescent="0.35">
      <c r="A162" s="1" t="s">
        <v>154</v>
      </c>
      <c r="B162" s="4" t="s">
        <v>219</v>
      </c>
      <c r="C162" s="1">
        <v>111582</v>
      </c>
      <c r="D162" s="3">
        <v>45105.587488425903</v>
      </c>
      <c r="E162" s="2">
        <v>706234</v>
      </c>
      <c r="F162" s="2">
        <v>706234</v>
      </c>
      <c r="G162" s="15">
        <v>45108</v>
      </c>
      <c r="H162" s="12"/>
    </row>
    <row r="163" spans="1:8" x14ac:dyDescent="0.35">
      <c r="A163" s="1" t="s">
        <v>156</v>
      </c>
      <c r="B163" s="4" t="s">
        <v>219</v>
      </c>
      <c r="C163" s="1">
        <v>111610</v>
      </c>
      <c r="D163" s="3">
        <v>45105.612256944398</v>
      </c>
      <c r="E163" s="2">
        <v>25485</v>
      </c>
      <c r="F163" s="2">
        <v>25485</v>
      </c>
      <c r="G163" s="15">
        <v>45108</v>
      </c>
      <c r="H163" s="12"/>
    </row>
    <row r="164" spans="1:8" x14ac:dyDescent="0.35">
      <c r="A164" s="1" t="s">
        <v>157</v>
      </c>
      <c r="B164" s="4" t="s">
        <v>219</v>
      </c>
      <c r="C164" s="1">
        <v>111617</v>
      </c>
      <c r="D164" s="3">
        <v>45105.617627314801</v>
      </c>
      <c r="E164" s="2">
        <v>162102</v>
      </c>
      <c r="F164" s="2">
        <v>162102</v>
      </c>
      <c r="G164" s="15">
        <v>45108</v>
      </c>
      <c r="H164" s="12"/>
    </row>
    <row r="165" spans="1:8" x14ac:dyDescent="0.35">
      <c r="A165" s="1" t="s">
        <v>158</v>
      </c>
      <c r="B165" s="4" t="s">
        <v>219</v>
      </c>
      <c r="C165" s="1">
        <v>111810</v>
      </c>
      <c r="D165" s="3">
        <v>45106.477615740703</v>
      </c>
      <c r="E165" s="2">
        <v>1291438</v>
      </c>
      <c r="F165" s="2">
        <v>1291438</v>
      </c>
      <c r="G165" s="15">
        <v>45108</v>
      </c>
      <c r="H165" s="12"/>
    </row>
    <row r="166" spans="1:8" x14ac:dyDescent="0.35">
      <c r="A166" s="1" t="s">
        <v>159</v>
      </c>
      <c r="B166" s="4" t="s">
        <v>219</v>
      </c>
      <c r="C166" s="1">
        <v>111819</v>
      </c>
      <c r="D166" s="3">
        <v>45106.490150463003</v>
      </c>
      <c r="E166" s="2">
        <v>794946</v>
      </c>
      <c r="F166" s="2">
        <v>794946</v>
      </c>
      <c r="G166" s="15">
        <v>45108</v>
      </c>
      <c r="H166" s="12"/>
    </row>
    <row r="167" spans="1:8" x14ac:dyDescent="0.35">
      <c r="A167" s="1" t="s">
        <v>160</v>
      </c>
      <c r="B167" s="4" t="s">
        <v>219</v>
      </c>
      <c r="C167" s="1">
        <v>111844</v>
      </c>
      <c r="D167" s="3">
        <v>45106.535092592603</v>
      </c>
      <c r="E167" s="2">
        <v>6984392</v>
      </c>
      <c r="F167" s="2">
        <v>6984392</v>
      </c>
      <c r="G167" s="15">
        <v>45108</v>
      </c>
      <c r="H167" s="12"/>
    </row>
    <row r="168" spans="1:8" x14ac:dyDescent="0.35">
      <c r="A168" s="1" t="s">
        <v>161</v>
      </c>
      <c r="B168" s="4" t="s">
        <v>219</v>
      </c>
      <c r="C168" s="1">
        <v>111895</v>
      </c>
      <c r="D168" s="3">
        <v>45106.608506944402</v>
      </c>
      <c r="E168" s="2">
        <v>174559</v>
      </c>
      <c r="F168" s="2">
        <v>174559</v>
      </c>
      <c r="G168" s="15">
        <v>45108</v>
      </c>
      <c r="H168" s="12"/>
    </row>
    <row r="169" spans="1:8" x14ac:dyDescent="0.35">
      <c r="A169" s="1" t="s">
        <v>162</v>
      </c>
      <c r="B169" s="4" t="s">
        <v>219</v>
      </c>
      <c r="C169" s="1">
        <v>111910</v>
      </c>
      <c r="D169" s="3">
        <v>45106.619375000002</v>
      </c>
      <c r="E169" s="2">
        <v>2287579</v>
      </c>
      <c r="F169" s="2">
        <v>2287579</v>
      </c>
      <c r="G169" s="15">
        <v>45108</v>
      </c>
      <c r="H169" s="12"/>
    </row>
    <row r="170" spans="1:8" x14ac:dyDescent="0.35">
      <c r="A170" s="1" t="s">
        <v>163</v>
      </c>
      <c r="B170" s="4" t="s">
        <v>219</v>
      </c>
      <c r="C170" s="1">
        <v>111912</v>
      </c>
      <c r="D170" s="3">
        <v>45106.621111111097</v>
      </c>
      <c r="E170" s="2">
        <v>1992607</v>
      </c>
      <c r="F170" s="2">
        <v>1992607</v>
      </c>
      <c r="G170" s="15">
        <v>45108</v>
      </c>
      <c r="H170" s="12"/>
    </row>
    <row r="171" spans="1:8" x14ac:dyDescent="0.35">
      <c r="A171" s="1" t="s">
        <v>164</v>
      </c>
      <c r="B171" s="4" t="s">
        <v>219</v>
      </c>
      <c r="C171" s="1">
        <v>111924</v>
      </c>
      <c r="D171" s="3">
        <v>45106.627534722204</v>
      </c>
      <c r="E171" s="2">
        <v>1030839</v>
      </c>
      <c r="F171" s="2">
        <v>1030839</v>
      </c>
      <c r="G171" s="15">
        <v>45108</v>
      </c>
      <c r="H171" s="12"/>
    </row>
    <row r="172" spans="1:8" x14ac:dyDescent="0.35">
      <c r="A172" s="1" t="s">
        <v>165</v>
      </c>
      <c r="B172" s="4" t="s">
        <v>219</v>
      </c>
      <c r="C172" s="1">
        <v>111930</v>
      </c>
      <c r="D172" s="3">
        <v>45106.6306944444</v>
      </c>
      <c r="E172" s="2">
        <v>1102659</v>
      </c>
      <c r="F172" s="2">
        <v>1102659</v>
      </c>
      <c r="G172" s="15">
        <v>45108</v>
      </c>
      <c r="H172" s="12"/>
    </row>
    <row r="173" spans="1:8" x14ac:dyDescent="0.35">
      <c r="A173" s="1" t="s">
        <v>166</v>
      </c>
      <c r="B173" s="4" t="s">
        <v>219</v>
      </c>
      <c r="C173" s="1">
        <v>111933</v>
      </c>
      <c r="D173" s="3">
        <v>45106.635497685202</v>
      </c>
      <c r="E173" s="2">
        <v>166957</v>
      </c>
      <c r="F173" s="2">
        <v>166957</v>
      </c>
      <c r="G173" s="15">
        <v>45108</v>
      </c>
      <c r="H173" s="12"/>
    </row>
    <row r="174" spans="1:8" x14ac:dyDescent="0.35">
      <c r="A174" s="1" t="s">
        <v>167</v>
      </c>
      <c r="B174" s="4" t="s">
        <v>219</v>
      </c>
      <c r="C174" s="1">
        <v>111952</v>
      </c>
      <c r="D174" s="3">
        <v>45106.647256944401</v>
      </c>
      <c r="E174" s="2">
        <v>2548127</v>
      </c>
      <c r="F174" s="2">
        <v>2548127</v>
      </c>
      <c r="G174" s="15">
        <v>45108</v>
      </c>
      <c r="H174" s="12"/>
    </row>
    <row r="175" spans="1:8" x14ac:dyDescent="0.35">
      <c r="A175" s="1" t="s">
        <v>168</v>
      </c>
      <c r="B175" s="4" t="s">
        <v>219</v>
      </c>
      <c r="C175" s="1">
        <v>111978</v>
      </c>
      <c r="D175" s="3">
        <v>45106.662233796298</v>
      </c>
      <c r="E175" s="2">
        <v>897721</v>
      </c>
      <c r="F175" s="2">
        <v>897721</v>
      </c>
      <c r="G175" s="15">
        <v>45108</v>
      </c>
      <c r="H175" s="12"/>
    </row>
    <row r="176" spans="1:8" x14ac:dyDescent="0.35">
      <c r="A176" s="1" t="s">
        <v>169</v>
      </c>
      <c r="B176" s="4" t="s">
        <v>219</v>
      </c>
      <c r="C176" s="1">
        <v>111983</v>
      </c>
      <c r="D176" s="3">
        <v>45106.666273148097</v>
      </c>
      <c r="E176" s="2">
        <v>2466434</v>
      </c>
      <c r="F176" s="2">
        <v>2466434</v>
      </c>
      <c r="G176" s="15">
        <v>45108</v>
      </c>
      <c r="H176" s="12"/>
    </row>
    <row r="177" spans="1:8" x14ac:dyDescent="0.35">
      <c r="A177" s="1" t="s">
        <v>170</v>
      </c>
      <c r="B177" s="4" t="s">
        <v>219</v>
      </c>
      <c r="C177" s="1">
        <v>112000</v>
      </c>
      <c r="D177" s="3">
        <v>45106.681840277801</v>
      </c>
      <c r="E177" s="2">
        <v>3908508</v>
      </c>
      <c r="F177" s="2">
        <v>3908508</v>
      </c>
      <c r="G177" s="15">
        <v>45108</v>
      </c>
      <c r="H177" s="12"/>
    </row>
    <row r="178" spans="1:8" x14ac:dyDescent="0.35">
      <c r="A178" s="1" t="s">
        <v>171</v>
      </c>
      <c r="B178" s="4" t="s">
        <v>219</v>
      </c>
      <c r="C178" s="1">
        <v>112003</v>
      </c>
      <c r="D178" s="3">
        <v>45106.685856481497</v>
      </c>
      <c r="E178" s="2">
        <v>1946689</v>
      </c>
      <c r="F178" s="2">
        <v>1946689</v>
      </c>
      <c r="G178" s="15">
        <v>45108</v>
      </c>
      <c r="H178" s="12"/>
    </row>
    <row r="179" spans="1:8" x14ac:dyDescent="0.35">
      <c r="A179" s="1" t="s">
        <v>172</v>
      </c>
      <c r="B179" s="4" t="s">
        <v>219</v>
      </c>
      <c r="C179" s="1">
        <v>112008</v>
      </c>
      <c r="D179" s="3">
        <v>45106.689328703702</v>
      </c>
      <c r="E179" s="2">
        <v>1346679</v>
      </c>
      <c r="F179" s="2">
        <v>1346679</v>
      </c>
      <c r="G179" s="15">
        <v>45108</v>
      </c>
      <c r="H179" s="12"/>
    </row>
    <row r="180" spans="1:8" x14ac:dyDescent="0.35">
      <c r="A180" s="1" t="s">
        <v>173</v>
      </c>
      <c r="B180" s="4" t="s">
        <v>219</v>
      </c>
      <c r="C180" s="1">
        <v>112012</v>
      </c>
      <c r="D180" s="3">
        <v>45106.692777777796</v>
      </c>
      <c r="E180" s="2">
        <v>744678</v>
      </c>
      <c r="F180" s="2">
        <v>744678</v>
      </c>
      <c r="G180" s="15">
        <v>45108</v>
      </c>
      <c r="H180" s="12"/>
    </row>
    <row r="181" spans="1:8" x14ac:dyDescent="0.35">
      <c r="A181" s="1" t="s">
        <v>174</v>
      </c>
      <c r="B181" s="4" t="s">
        <v>219</v>
      </c>
      <c r="C181" s="1">
        <v>112015</v>
      </c>
      <c r="D181" s="3">
        <v>45106.695706018501</v>
      </c>
      <c r="E181" s="2">
        <v>1178009</v>
      </c>
      <c r="F181" s="2">
        <v>1178009</v>
      </c>
      <c r="G181" s="15">
        <v>45108</v>
      </c>
      <c r="H181" s="12"/>
    </row>
    <row r="182" spans="1:8" x14ac:dyDescent="0.35">
      <c r="A182" s="1" t="s">
        <v>175</v>
      </c>
      <c r="B182" s="4" t="s">
        <v>219</v>
      </c>
      <c r="C182" s="1">
        <v>112025</v>
      </c>
      <c r="D182" s="3">
        <v>45106.703460648103</v>
      </c>
      <c r="E182" s="2">
        <v>4748237</v>
      </c>
      <c r="F182" s="2">
        <v>4748237</v>
      </c>
      <c r="G182" s="15">
        <v>45108</v>
      </c>
      <c r="H182" s="12"/>
    </row>
    <row r="183" spans="1:8" x14ac:dyDescent="0.35">
      <c r="A183" s="1" t="s">
        <v>176</v>
      </c>
      <c r="B183" s="4" t="s">
        <v>219</v>
      </c>
      <c r="C183" s="1">
        <v>112158</v>
      </c>
      <c r="D183" s="3">
        <v>45107.425925925898</v>
      </c>
      <c r="E183" s="2">
        <v>131780</v>
      </c>
      <c r="F183" s="2">
        <v>131780</v>
      </c>
      <c r="G183" s="15">
        <v>45108</v>
      </c>
      <c r="H183" s="12"/>
    </row>
    <row r="184" spans="1:8" x14ac:dyDescent="0.35">
      <c r="A184" s="1" t="s">
        <v>177</v>
      </c>
      <c r="B184" s="4" t="s">
        <v>219</v>
      </c>
      <c r="C184" s="1">
        <v>112418</v>
      </c>
      <c r="D184" s="3">
        <v>45107.638761574097</v>
      </c>
      <c r="E184" s="2">
        <v>52420</v>
      </c>
      <c r="F184" s="2">
        <v>52420</v>
      </c>
      <c r="G184" s="15">
        <v>45108</v>
      </c>
      <c r="H184" s="12"/>
    </row>
    <row r="185" spans="1:8" x14ac:dyDescent="0.35">
      <c r="A185" s="1" t="s">
        <v>178</v>
      </c>
      <c r="B185" s="4" t="s">
        <v>219</v>
      </c>
      <c r="C185" s="1">
        <v>112475</v>
      </c>
      <c r="D185" s="3">
        <v>45107.666319444397</v>
      </c>
      <c r="E185" s="2">
        <v>43888</v>
      </c>
      <c r="F185" s="2">
        <v>43888</v>
      </c>
      <c r="G185" s="15">
        <v>45108</v>
      </c>
      <c r="H185" s="12"/>
    </row>
    <row r="186" spans="1:8" x14ac:dyDescent="0.35">
      <c r="A186" s="1" t="s">
        <v>179</v>
      </c>
      <c r="B186" s="1" t="s">
        <v>220</v>
      </c>
      <c r="C186" s="1">
        <v>32825</v>
      </c>
      <c r="D186" s="3">
        <v>45084.687256944402</v>
      </c>
      <c r="E186" s="2">
        <v>167554</v>
      </c>
      <c r="F186" s="2">
        <v>167554</v>
      </c>
      <c r="G186" s="15">
        <v>45139</v>
      </c>
      <c r="H186" s="12"/>
    </row>
    <row r="187" spans="1:8" x14ac:dyDescent="0.35">
      <c r="A187" s="1" t="s">
        <v>180</v>
      </c>
      <c r="B187" s="1" t="s">
        <v>220</v>
      </c>
      <c r="C187" s="1">
        <v>33088</v>
      </c>
      <c r="D187" s="3">
        <v>45087.395335648202</v>
      </c>
      <c r="E187" s="2">
        <v>148853</v>
      </c>
      <c r="F187" s="2">
        <v>148853</v>
      </c>
      <c r="G187" s="15">
        <v>45139</v>
      </c>
      <c r="H187" s="12"/>
    </row>
    <row r="188" spans="1:8" x14ac:dyDescent="0.35">
      <c r="A188" s="1" t="s">
        <v>211</v>
      </c>
      <c r="B188" s="4" t="s">
        <v>218</v>
      </c>
      <c r="C188" s="1">
        <v>15366</v>
      </c>
      <c r="D188" s="3">
        <v>45105</v>
      </c>
      <c r="E188" s="2">
        <v>7438222</v>
      </c>
      <c r="F188" s="2">
        <v>7438222</v>
      </c>
      <c r="G188" s="15">
        <v>45139</v>
      </c>
      <c r="H188" s="12"/>
    </row>
    <row r="189" spans="1:8" x14ac:dyDescent="0.35">
      <c r="A189" s="1" t="s">
        <v>212</v>
      </c>
      <c r="B189" s="4" t="s">
        <v>218</v>
      </c>
      <c r="C189" s="1">
        <v>15367</v>
      </c>
      <c r="D189" s="3">
        <v>45105</v>
      </c>
      <c r="E189" s="2">
        <v>1750095</v>
      </c>
      <c r="F189" s="2">
        <v>1750095</v>
      </c>
      <c r="G189" s="15">
        <v>45139</v>
      </c>
      <c r="H189" s="12"/>
    </row>
    <row r="190" spans="1:8" x14ac:dyDescent="0.35">
      <c r="A190" s="1" t="s">
        <v>213</v>
      </c>
      <c r="B190" s="4" t="s">
        <v>218</v>
      </c>
      <c r="C190" s="1">
        <v>15368</v>
      </c>
      <c r="D190" s="3">
        <v>45105</v>
      </c>
      <c r="E190" s="2">
        <v>9385176</v>
      </c>
      <c r="F190" s="2">
        <v>9385176</v>
      </c>
      <c r="G190" s="15">
        <v>45139</v>
      </c>
      <c r="H190" s="12"/>
    </row>
    <row r="191" spans="1:8" x14ac:dyDescent="0.35">
      <c r="A191" s="1" t="s">
        <v>214</v>
      </c>
      <c r="B191" s="4" t="s">
        <v>218</v>
      </c>
      <c r="C191" s="1">
        <v>15369</v>
      </c>
      <c r="D191" s="3">
        <v>45105</v>
      </c>
      <c r="E191" s="2">
        <v>4241563</v>
      </c>
      <c r="F191" s="2">
        <v>4241563</v>
      </c>
      <c r="G191" s="15">
        <v>45139</v>
      </c>
      <c r="H191" s="12"/>
    </row>
    <row r="192" spans="1:8" x14ac:dyDescent="0.35">
      <c r="A192" s="1" t="s">
        <v>215</v>
      </c>
      <c r="B192" s="4" t="s">
        <v>218</v>
      </c>
      <c r="C192" s="1">
        <v>15370</v>
      </c>
      <c r="D192" s="3">
        <v>45105</v>
      </c>
      <c r="E192" s="2">
        <v>8896109</v>
      </c>
      <c r="F192" s="2">
        <v>8896109</v>
      </c>
      <c r="G192" s="15">
        <v>45139</v>
      </c>
      <c r="H192" s="12"/>
    </row>
    <row r="193" spans="1:8" x14ac:dyDescent="0.35">
      <c r="A193" s="1" t="s">
        <v>181</v>
      </c>
      <c r="B193" s="4" t="s">
        <v>219</v>
      </c>
      <c r="C193" s="1">
        <v>111588</v>
      </c>
      <c r="D193" s="3">
        <v>45105.592685185198</v>
      </c>
      <c r="E193" s="2">
        <v>7694580</v>
      </c>
      <c r="F193" s="2">
        <v>7694580</v>
      </c>
      <c r="G193" s="15">
        <v>45139</v>
      </c>
      <c r="H193" s="12"/>
    </row>
    <row r="194" spans="1:8" x14ac:dyDescent="0.35">
      <c r="A194" s="1" t="s">
        <v>183</v>
      </c>
      <c r="B194" s="4" t="s">
        <v>218</v>
      </c>
      <c r="C194" s="1">
        <v>15371</v>
      </c>
      <c r="D194" s="3">
        <v>45106</v>
      </c>
      <c r="E194" s="2">
        <v>2582608</v>
      </c>
      <c r="F194" s="2">
        <v>2582608</v>
      </c>
      <c r="G194" s="15">
        <v>45139</v>
      </c>
      <c r="H194" s="12"/>
    </row>
    <row r="195" spans="1:8" x14ac:dyDescent="0.35">
      <c r="A195" s="1" t="s">
        <v>182</v>
      </c>
      <c r="B195" s="4" t="s">
        <v>219</v>
      </c>
      <c r="C195" s="1">
        <v>111914</v>
      </c>
      <c r="D195" s="3">
        <v>45106.623622685198</v>
      </c>
      <c r="E195" s="2">
        <v>1717801</v>
      </c>
      <c r="F195" s="2">
        <v>1717801</v>
      </c>
      <c r="G195" s="15">
        <v>45139</v>
      </c>
      <c r="H195" s="12"/>
    </row>
    <row r="196" spans="1:8" x14ac:dyDescent="0.35">
      <c r="A196" s="1" t="s">
        <v>216</v>
      </c>
      <c r="B196" s="4" t="s">
        <v>218</v>
      </c>
      <c r="C196" s="1">
        <v>15372</v>
      </c>
      <c r="D196" s="3">
        <v>45108</v>
      </c>
      <c r="E196" s="2">
        <v>7478993</v>
      </c>
      <c r="F196" s="2">
        <v>7478993</v>
      </c>
      <c r="G196" s="15">
        <v>45139</v>
      </c>
      <c r="H196" s="12"/>
    </row>
    <row r="197" spans="1:8" x14ac:dyDescent="0.35">
      <c r="A197" s="1" t="s">
        <v>190</v>
      </c>
      <c r="B197" s="4" t="s">
        <v>219</v>
      </c>
      <c r="C197" s="1">
        <v>112593</v>
      </c>
      <c r="D197" s="3">
        <v>45108.569016203699</v>
      </c>
      <c r="E197" s="2">
        <v>49374</v>
      </c>
      <c r="F197" s="2">
        <v>49374</v>
      </c>
      <c r="G197" s="15">
        <v>45139</v>
      </c>
      <c r="H197" s="12"/>
    </row>
    <row r="198" spans="1:8" x14ac:dyDescent="0.35">
      <c r="A198" s="1" t="s">
        <v>191</v>
      </c>
      <c r="B198" s="4" t="s">
        <v>219</v>
      </c>
      <c r="C198" s="1">
        <v>112726</v>
      </c>
      <c r="D198" s="3">
        <v>45112.554803240702</v>
      </c>
      <c r="E198" s="2">
        <v>179742</v>
      </c>
      <c r="F198" s="2">
        <v>179742</v>
      </c>
      <c r="G198" s="15">
        <v>45139</v>
      </c>
      <c r="H198" s="12"/>
    </row>
    <row r="199" spans="1:8" x14ac:dyDescent="0.35">
      <c r="A199" s="1" t="s">
        <v>192</v>
      </c>
      <c r="B199" s="4" t="s">
        <v>219</v>
      </c>
      <c r="C199" s="1">
        <v>113283</v>
      </c>
      <c r="D199" s="3">
        <v>45117.539699074099</v>
      </c>
      <c r="E199" s="2">
        <v>3285254</v>
      </c>
      <c r="F199" s="2">
        <v>3285254</v>
      </c>
      <c r="G199" s="15">
        <v>45139</v>
      </c>
      <c r="H199" s="12"/>
    </row>
    <row r="200" spans="1:8" x14ac:dyDescent="0.35">
      <c r="A200" s="1" t="s">
        <v>185</v>
      </c>
      <c r="B200" s="4" t="s">
        <v>219</v>
      </c>
      <c r="C200" s="1">
        <v>113610</v>
      </c>
      <c r="D200" s="3">
        <v>45120.553668981498</v>
      </c>
      <c r="E200" s="2">
        <v>178263</v>
      </c>
      <c r="F200" s="2">
        <v>178263</v>
      </c>
      <c r="G200" s="15">
        <v>45139</v>
      </c>
      <c r="H200" s="12"/>
    </row>
    <row r="201" spans="1:8" x14ac:dyDescent="0.35">
      <c r="A201" s="1" t="s">
        <v>193</v>
      </c>
      <c r="B201" s="4" t="s">
        <v>219</v>
      </c>
      <c r="C201" s="1">
        <v>113615</v>
      </c>
      <c r="D201" s="3">
        <v>45120.556944444397</v>
      </c>
      <c r="E201" s="2">
        <v>101344</v>
      </c>
      <c r="F201" s="2">
        <v>101344</v>
      </c>
      <c r="G201" s="15">
        <v>45139</v>
      </c>
      <c r="H201" s="12"/>
    </row>
    <row r="202" spans="1:8" x14ac:dyDescent="0.35">
      <c r="A202" s="1" t="s">
        <v>194</v>
      </c>
      <c r="B202" s="4" t="s">
        <v>219</v>
      </c>
      <c r="C202" s="1">
        <v>113860</v>
      </c>
      <c r="D202" s="3">
        <v>45121.630648148202</v>
      </c>
      <c r="E202" s="2">
        <v>197142</v>
      </c>
      <c r="F202" s="2">
        <v>197142</v>
      </c>
      <c r="G202" s="15">
        <v>45139</v>
      </c>
      <c r="H202" s="12"/>
    </row>
    <row r="203" spans="1:8" x14ac:dyDescent="0.35">
      <c r="A203" s="1" t="s">
        <v>195</v>
      </c>
      <c r="B203" s="4" t="s">
        <v>219</v>
      </c>
      <c r="C203" s="1">
        <v>113998</v>
      </c>
      <c r="D203" s="3">
        <v>45122.670983796299</v>
      </c>
      <c r="E203" s="2">
        <v>436147</v>
      </c>
      <c r="F203" s="2">
        <v>436147</v>
      </c>
      <c r="G203" s="15">
        <v>45139</v>
      </c>
      <c r="H203" s="12"/>
    </row>
    <row r="204" spans="1:8" x14ac:dyDescent="0.35">
      <c r="A204" s="1" t="s">
        <v>196</v>
      </c>
      <c r="B204" s="4" t="s">
        <v>219</v>
      </c>
      <c r="C204" s="1">
        <v>114087</v>
      </c>
      <c r="D204" s="3">
        <v>45124.540937500002</v>
      </c>
      <c r="E204" s="2">
        <v>86272</v>
      </c>
      <c r="F204" s="2">
        <v>86272</v>
      </c>
      <c r="G204" s="15">
        <v>45139</v>
      </c>
      <c r="H204" s="12"/>
    </row>
    <row r="205" spans="1:8" x14ac:dyDescent="0.35">
      <c r="A205" s="1" t="s">
        <v>186</v>
      </c>
      <c r="B205" s="4" t="s">
        <v>219</v>
      </c>
      <c r="C205" s="1">
        <v>114186</v>
      </c>
      <c r="D205" s="3">
        <v>45124.699571759302</v>
      </c>
      <c r="E205" s="2">
        <v>427927</v>
      </c>
      <c r="F205" s="2">
        <v>427927</v>
      </c>
      <c r="G205" s="15">
        <v>45139</v>
      </c>
      <c r="H205" s="12"/>
    </row>
    <row r="206" spans="1:8" x14ac:dyDescent="0.35">
      <c r="A206" s="1" t="s">
        <v>197</v>
      </c>
      <c r="B206" s="4" t="s">
        <v>219</v>
      </c>
      <c r="C206" s="1">
        <v>114389</v>
      </c>
      <c r="D206" s="3">
        <v>45125.597268518497</v>
      </c>
      <c r="E206" s="2">
        <v>73129</v>
      </c>
      <c r="F206" s="2">
        <v>73129</v>
      </c>
      <c r="G206" s="15">
        <v>45139</v>
      </c>
      <c r="H206" s="12"/>
    </row>
    <row r="207" spans="1:8" x14ac:dyDescent="0.35">
      <c r="A207" s="1" t="s">
        <v>184</v>
      </c>
      <c r="B207" s="4" t="s">
        <v>219</v>
      </c>
      <c r="C207" s="1">
        <v>114576</v>
      </c>
      <c r="D207" s="3">
        <v>45126.5082175926</v>
      </c>
      <c r="E207" s="2">
        <v>38143</v>
      </c>
      <c r="F207" s="2">
        <v>38143</v>
      </c>
      <c r="G207" s="15">
        <v>45139</v>
      </c>
      <c r="H207" s="12"/>
    </row>
    <row r="208" spans="1:8" x14ac:dyDescent="0.35">
      <c r="A208" s="1" t="s">
        <v>198</v>
      </c>
      <c r="B208" s="4" t="s">
        <v>219</v>
      </c>
      <c r="C208" s="1">
        <v>114742</v>
      </c>
      <c r="D208" s="3">
        <v>45128.485300925902</v>
      </c>
      <c r="E208" s="2">
        <v>44670</v>
      </c>
      <c r="F208" s="2">
        <v>44670</v>
      </c>
      <c r="G208" s="15">
        <v>45139</v>
      </c>
      <c r="H208" s="12"/>
    </row>
    <row r="209" spans="1:8" x14ac:dyDescent="0.35">
      <c r="A209" s="1" t="s">
        <v>199</v>
      </c>
      <c r="B209" s="4" t="s">
        <v>219</v>
      </c>
      <c r="C209" s="1">
        <v>114945</v>
      </c>
      <c r="D209" s="3">
        <v>45129.487141203703</v>
      </c>
      <c r="E209" s="2">
        <v>874573</v>
      </c>
      <c r="F209" s="2">
        <v>874573</v>
      </c>
      <c r="G209" s="15">
        <v>45139</v>
      </c>
      <c r="H209" s="12"/>
    </row>
    <row r="210" spans="1:8" x14ac:dyDescent="0.35">
      <c r="A210" s="1" t="s">
        <v>200</v>
      </c>
      <c r="B210" s="4" t="s">
        <v>219</v>
      </c>
      <c r="C210" s="1">
        <v>115400</v>
      </c>
      <c r="D210" s="3">
        <v>45132.648287037002</v>
      </c>
      <c r="E210" s="2">
        <v>507625</v>
      </c>
      <c r="F210" s="2">
        <v>507625</v>
      </c>
      <c r="G210" s="15">
        <v>45139</v>
      </c>
      <c r="H210" s="12"/>
    </row>
    <row r="211" spans="1:8" x14ac:dyDescent="0.35">
      <c r="A211" s="1" t="s">
        <v>201</v>
      </c>
      <c r="B211" s="4" t="s">
        <v>219</v>
      </c>
      <c r="C211" s="1">
        <v>115403</v>
      </c>
      <c r="D211" s="3">
        <v>45132.650254629603</v>
      </c>
      <c r="E211" s="2">
        <v>412320</v>
      </c>
      <c r="F211" s="2">
        <v>412320</v>
      </c>
      <c r="G211" s="15">
        <v>45139</v>
      </c>
      <c r="H211" s="12"/>
    </row>
    <row r="212" spans="1:8" x14ac:dyDescent="0.35">
      <c r="A212" s="1" t="s">
        <v>187</v>
      </c>
      <c r="B212" s="4" t="s">
        <v>219</v>
      </c>
      <c r="C212" s="1">
        <v>115405</v>
      </c>
      <c r="D212" s="3">
        <v>45132.651701388902</v>
      </c>
      <c r="E212" s="2">
        <v>565882</v>
      </c>
      <c r="F212" s="2">
        <v>565882</v>
      </c>
      <c r="G212" s="15">
        <v>45139</v>
      </c>
      <c r="H212" s="12"/>
    </row>
    <row r="213" spans="1:8" x14ac:dyDescent="0.35">
      <c r="A213" s="1" t="s">
        <v>202</v>
      </c>
      <c r="B213" s="4" t="s">
        <v>219</v>
      </c>
      <c r="C213" s="1">
        <v>115406</v>
      </c>
      <c r="D213" s="3">
        <v>45132.653055555602</v>
      </c>
      <c r="E213" s="2">
        <v>544018</v>
      </c>
      <c r="F213" s="2">
        <v>544018</v>
      </c>
      <c r="G213" s="15">
        <v>45139</v>
      </c>
      <c r="H213" s="12"/>
    </row>
    <row r="214" spans="1:8" x14ac:dyDescent="0.35">
      <c r="A214" s="1" t="s">
        <v>188</v>
      </c>
      <c r="B214" s="4" t="s">
        <v>219</v>
      </c>
      <c r="C214" s="1">
        <v>115407</v>
      </c>
      <c r="D214" s="3">
        <v>45132.654884259297</v>
      </c>
      <c r="E214" s="2">
        <v>582240</v>
      </c>
      <c r="F214" s="2">
        <v>582240</v>
      </c>
      <c r="G214" s="15">
        <v>45139</v>
      </c>
      <c r="H214" s="12"/>
    </row>
    <row r="215" spans="1:8" x14ac:dyDescent="0.35">
      <c r="A215" s="1" t="s">
        <v>189</v>
      </c>
      <c r="B215" s="4" t="s">
        <v>219</v>
      </c>
      <c r="C215" s="1">
        <v>115456</v>
      </c>
      <c r="D215" s="3">
        <v>45132.698043981502</v>
      </c>
      <c r="E215" s="2">
        <v>203326</v>
      </c>
      <c r="F215" s="2">
        <v>203326</v>
      </c>
      <c r="G215" s="15">
        <v>45139</v>
      </c>
      <c r="H215" s="12"/>
    </row>
    <row r="216" spans="1:8" x14ac:dyDescent="0.35">
      <c r="A216" s="1" t="s">
        <v>203</v>
      </c>
      <c r="B216" s="4" t="s">
        <v>219</v>
      </c>
      <c r="C216" s="1">
        <v>115468</v>
      </c>
      <c r="D216" s="3">
        <v>45132.706747685203</v>
      </c>
      <c r="E216" s="2">
        <v>20780</v>
      </c>
      <c r="F216" s="2">
        <v>20780</v>
      </c>
      <c r="G216" s="15">
        <v>45139</v>
      </c>
      <c r="H216" s="12"/>
    </row>
    <row r="217" spans="1:8" x14ac:dyDescent="0.35">
      <c r="A217" s="1" t="s">
        <v>204</v>
      </c>
      <c r="B217" s="4" t="s">
        <v>219</v>
      </c>
      <c r="C217" s="1">
        <v>115550</v>
      </c>
      <c r="D217" s="3">
        <v>45133.444328703699</v>
      </c>
      <c r="E217" s="2">
        <v>227105</v>
      </c>
      <c r="F217" s="2">
        <v>227105</v>
      </c>
      <c r="G217" s="15">
        <v>45139</v>
      </c>
      <c r="H217" s="12"/>
    </row>
    <row r="218" spans="1:8" x14ac:dyDescent="0.35">
      <c r="A218" s="1" t="s">
        <v>205</v>
      </c>
      <c r="B218" s="4" t="s">
        <v>219</v>
      </c>
      <c r="C218" s="1">
        <v>115703</v>
      </c>
      <c r="D218" s="3">
        <v>45134.460462962998</v>
      </c>
      <c r="E218" s="2">
        <v>194486</v>
      </c>
      <c r="F218" s="2">
        <v>194486</v>
      </c>
      <c r="G218" s="15">
        <v>45139</v>
      </c>
      <c r="H218" s="12"/>
    </row>
    <row r="219" spans="1:8" x14ac:dyDescent="0.35">
      <c r="A219" s="1" t="s">
        <v>206</v>
      </c>
      <c r="B219" s="4" t="s">
        <v>219</v>
      </c>
      <c r="C219" s="1">
        <v>115824</v>
      </c>
      <c r="D219" s="3">
        <v>45134.663182870398</v>
      </c>
      <c r="E219" s="2">
        <v>20780</v>
      </c>
      <c r="F219" s="2">
        <v>20780</v>
      </c>
      <c r="G219" s="15">
        <v>45139</v>
      </c>
      <c r="H219" s="12"/>
    </row>
    <row r="220" spans="1:8" x14ac:dyDescent="0.35">
      <c r="A220" s="1" t="s">
        <v>207</v>
      </c>
      <c r="B220" s="4" t="s">
        <v>219</v>
      </c>
      <c r="C220" s="1">
        <v>115945</v>
      </c>
      <c r="D220" s="3">
        <v>45135.423125000001</v>
      </c>
      <c r="E220" s="2">
        <v>46780</v>
      </c>
      <c r="F220" s="2">
        <v>46780</v>
      </c>
      <c r="G220" s="15">
        <v>45139</v>
      </c>
      <c r="H220" s="12"/>
    </row>
    <row r="221" spans="1:8" x14ac:dyDescent="0.35">
      <c r="A221" s="1" t="s">
        <v>208</v>
      </c>
      <c r="B221" s="4" t="s">
        <v>219</v>
      </c>
      <c r="C221" s="1">
        <v>116168</v>
      </c>
      <c r="D221" s="3">
        <v>45136.3843865741</v>
      </c>
      <c r="E221" s="2">
        <v>458185</v>
      </c>
      <c r="F221" s="2">
        <v>458185</v>
      </c>
      <c r="G221" s="15">
        <v>45139</v>
      </c>
      <c r="H221" s="12"/>
    </row>
    <row r="222" spans="1:8" x14ac:dyDescent="0.35">
      <c r="A222" s="1" t="s">
        <v>209</v>
      </c>
      <c r="B222" s="4" t="s">
        <v>219</v>
      </c>
      <c r="C222" s="1">
        <v>116641</v>
      </c>
      <c r="D222" s="3">
        <v>45138.675706018497</v>
      </c>
      <c r="E222" s="2">
        <v>104035</v>
      </c>
      <c r="F222" s="2">
        <v>104035</v>
      </c>
      <c r="G222" s="15">
        <v>45139</v>
      </c>
      <c r="H222" s="12"/>
    </row>
    <row r="223" spans="1:8" x14ac:dyDescent="0.35">
      <c r="A223" s="1" t="s">
        <v>210</v>
      </c>
      <c r="B223" s="4" t="s">
        <v>219</v>
      </c>
      <c r="C223" s="1">
        <v>116646</v>
      </c>
      <c r="D223" s="3">
        <v>45138.687384259298</v>
      </c>
      <c r="E223" s="2">
        <v>39788</v>
      </c>
      <c r="F223" s="2">
        <v>39788</v>
      </c>
      <c r="G223" s="15">
        <v>45139</v>
      </c>
      <c r="H223" s="12"/>
    </row>
    <row r="224" spans="1:8" x14ac:dyDescent="0.35">
      <c r="A224" s="4"/>
      <c r="B224" s="4"/>
      <c r="C224" s="4"/>
      <c r="D224" s="4"/>
      <c r="E224" s="4"/>
      <c r="F224" s="6">
        <f>SUM(F12:F223)</f>
        <v>195012151</v>
      </c>
      <c r="G224" s="4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H9"/>
  <sheetViews>
    <sheetView showGridLines="0" topLeftCell="B1" workbookViewId="0">
      <selection activeCell="C12" sqref="C12"/>
    </sheetView>
  </sheetViews>
  <sheetFormatPr baseColWidth="10" defaultRowHeight="14.5" x14ac:dyDescent="0.35"/>
  <cols>
    <col min="1" max="1" width="4.7265625" customWidth="1"/>
    <col min="2" max="2" width="35.1796875" style="111" customWidth="1"/>
    <col min="3" max="3" width="19.26953125" style="111" customWidth="1"/>
    <col min="4" max="4" width="18" style="110" customWidth="1"/>
    <col min="6" max="6" width="34.81640625" customWidth="1"/>
  </cols>
  <sheetData>
    <row r="3" spans="2:8" x14ac:dyDescent="0.35">
      <c r="B3" s="114" t="s">
        <v>527</v>
      </c>
      <c r="C3" s="114" t="s">
        <v>528</v>
      </c>
      <c r="D3" s="115" t="s">
        <v>529</v>
      </c>
    </row>
    <row r="4" spans="2:8" ht="43.5" x14ac:dyDescent="0.35">
      <c r="B4" s="117" t="s">
        <v>481</v>
      </c>
      <c r="C4" s="113">
        <v>14</v>
      </c>
      <c r="D4" s="112">
        <v>1893383</v>
      </c>
      <c r="F4" s="124" t="s">
        <v>530</v>
      </c>
      <c r="G4" s="124" t="s">
        <v>531</v>
      </c>
      <c r="H4" s="118" t="s">
        <v>532</v>
      </c>
    </row>
    <row r="5" spans="2:8" x14ac:dyDescent="0.35">
      <c r="B5" s="117" t="s">
        <v>482</v>
      </c>
      <c r="C5" s="113">
        <v>118</v>
      </c>
      <c r="D5" s="112">
        <v>164913601</v>
      </c>
      <c r="F5" s="116" t="s">
        <v>487</v>
      </c>
      <c r="G5" s="120">
        <v>8</v>
      </c>
      <c r="H5" s="121">
        <v>919011</v>
      </c>
    </row>
    <row r="6" spans="2:8" ht="29" x14ac:dyDescent="0.35">
      <c r="B6" s="117" t="s">
        <v>483</v>
      </c>
      <c r="C6" s="113">
        <v>63</v>
      </c>
      <c r="D6" s="112">
        <v>16594929</v>
      </c>
      <c r="F6" s="116" t="s">
        <v>486</v>
      </c>
      <c r="G6" s="120">
        <v>1</v>
      </c>
      <c r="H6" s="121">
        <v>433988</v>
      </c>
    </row>
    <row r="7" spans="2:8" ht="43.5" x14ac:dyDescent="0.35">
      <c r="B7" s="117" t="s">
        <v>485</v>
      </c>
      <c r="C7" s="113">
        <v>6</v>
      </c>
      <c r="D7" s="112">
        <v>5445229</v>
      </c>
      <c r="F7" s="125" t="s">
        <v>488</v>
      </c>
      <c r="G7" s="120">
        <v>5</v>
      </c>
      <c r="H7" s="121">
        <v>540384</v>
      </c>
    </row>
    <row r="8" spans="2:8" x14ac:dyDescent="0.35">
      <c r="B8" s="117" t="s">
        <v>484</v>
      </c>
      <c r="C8" s="113">
        <v>11</v>
      </c>
      <c r="D8" s="112">
        <v>6165009</v>
      </c>
      <c r="F8" s="119" t="s">
        <v>526</v>
      </c>
      <c r="G8" s="122">
        <v>14</v>
      </c>
      <c r="H8" s="123">
        <v>1893383</v>
      </c>
    </row>
    <row r="9" spans="2:8" x14ac:dyDescent="0.35">
      <c r="B9" s="114" t="s">
        <v>526</v>
      </c>
      <c r="C9" s="114">
        <v>212</v>
      </c>
      <c r="D9" s="115">
        <v>195012151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D7"/>
  <sheetViews>
    <sheetView showGridLines="0" workbookViewId="0">
      <selection activeCell="B11" sqref="B11"/>
    </sheetView>
  </sheetViews>
  <sheetFormatPr baseColWidth="10" defaultRowHeight="14.5" x14ac:dyDescent="0.35"/>
  <cols>
    <col min="1" max="1" width="4.6328125" customWidth="1"/>
    <col min="2" max="2" width="33.1796875" customWidth="1"/>
    <col min="3" max="3" width="12.81640625" customWidth="1"/>
    <col min="4" max="4" width="11.453125" style="110" customWidth="1"/>
  </cols>
  <sheetData>
    <row r="3" spans="2:4" s="111" customFormat="1" ht="43.5" x14ac:dyDescent="0.35">
      <c r="B3" s="114" t="s">
        <v>530</v>
      </c>
      <c r="C3" s="114" t="s">
        <v>531</v>
      </c>
      <c r="D3" s="118" t="s">
        <v>532</v>
      </c>
    </row>
    <row r="4" spans="2:4" x14ac:dyDescent="0.35">
      <c r="B4" s="116" t="s">
        <v>487</v>
      </c>
      <c r="C4" s="120">
        <v>8</v>
      </c>
      <c r="D4" s="121">
        <v>919011</v>
      </c>
    </row>
    <row r="5" spans="2:4" x14ac:dyDescent="0.35">
      <c r="B5" s="116" t="s">
        <v>486</v>
      </c>
      <c r="C5" s="120">
        <v>1</v>
      </c>
      <c r="D5" s="121">
        <v>433988</v>
      </c>
    </row>
    <row r="6" spans="2:4" x14ac:dyDescent="0.35">
      <c r="B6" s="116" t="s">
        <v>488</v>
      </c>
      <c r="C6" s="120">
        <v>5</v>
      </c>
      <c r="D6" s="121">
        <v>540384</v>
      </c>
    </row>
    <row r="7" spans="2:4" x14ac:dyDescent="0.35">
      <c r="B7" s="119" t="s">
        <v>526</v>
      </c>
      <c r="C7" s="122">
        <v>14</v>
      </c>
      <c r="D7" s="123">
        <v>1893383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14"/>
  <sheetViews>
    <sheetView tabSelected="1" zoomScale="80" zoomScaleNormal="80" workbookViewId="0">
      <selection activeCell="G2" sqref="G2"/>
    </sheetView>
  </sheetViews>
  <sheetFormatPr baseColWidth="10" defaultColWidth="11.453125" defaultRowHeight="14" x14ac:dyDescent="0.3"/>
  <cols>
    <col min="1" max="1" width="11.453125" style="23"/>
    <col min="2" max="2" width="19.08984375" style="23" bestFit="1" customWidth="1"/>
    <col min="3" max="3" width="9.54296875" style="23" bestFit="1" customWidth="1"/>
    <col min="4" max="4" width="12.54296875" style="23" customWidth="1"/>
    <col min="5" max="5" width="13.7265625" style="23" customWidth="1"/>
    <col min="6" max="6" width="24.90625" style="23" bestFit="1" customWidth="1"/>
    <col min="7" max="7" width="11.453125" style="34"/>
    <col min="8" max="8" width="16.26953125" style="34" customWidth="1"/>
    <col min="9" max="10" width="14.6328125" style="24" bestFit="1" customWidth="1"/>
    <col min="11" max="11" width="23.7265625" style="24" customWidth="1"/>
    <col min="12" max="12" width="15.81640625" style="24" bestFit="1" customWidth="1"/>
    <col min="13" max="13" width="19.54296875" style="24" customWidth="1"/>
    <col min="14" max="16" width="15.453125" style="24" bestFit="1" customWidth="1"/>
    <col min="17" max="18" width="14.26953125" style="24" bestFit="1" customWidth="1"/>
    <col min="19" max="19" width="15.453125" style="24" bestFit="1" customWidth="1"/>
    <col min="20" max="20" width="13.54296875" style="23" bestFit="1" customWidth="1"/>
    <col min="21" max="21" width="15" style="23" customWidth="1"/>
    <col min="22" max="22" width="17.1796875" style="23" customWidth="1"/>
    <col min="23" max="23" width="17.453125" style="23" customWidth="1"/>
    <col min="24" max="24" width="15.6328125" style="23" customWidth="1"/>
    <col min="25" max="25" width="15.54296875" style="23" customWidth="1"/>
    <col min="26" max="16384" width="11.453125" style="23"/>
  </cols>
  <sheetData>
    <row r="1" spans="1:26" s="107" customFormat="1" x14ac:dyDescent="0.3">
      <c r="G1" s="108"/>
      <c r="H1" s="108"/>
      <c r="I1" s="109">
        <f>SUBTOTAL(9,I3:I214)</f>
        <v>256674340</v>
      </c>
      <c r="J1" s="109">
        <f>SUBTOTAL(9,J3:J214)</f>
        <v>195012151</v>
      </c>
      <c r="K1" s="109"/>
      <c r="L1" s="109"/>
      <c r="M1" s="109"/>
      <c r="N1" s="109">
        <f t="shared" ref="N1:S1" si="0">SUBTOTAL(9,N3:N214)</f>
        <v>168977189</v>
      </c>
      <c r="O1" s="109">
        <f t="shared" si="0"/>
        <v>72314515</v>
      </c>
      <c r="P1" s="109">
        <f t="shared" si="0"/>
        <v>168977189</v>
      </c>
      <c r="Q1" s="109">
        <f t="shared" si="0"/>
        <v>3275023</v>
      </c>
      <c r="R1" s="109">
        <f t="shared" si="0"/>
        <v>7128097</v>
      </c>
      <c r="S1" s="109">
        <f t="shared" si="0"/>
        <v>85485530</v>
      </c>
      <c r="V1" s="109">
        <f t="shared" ref="V1" si="1">SUBTOTAL(9,V3:V214)</f>
        <v>60407964</v>
      </c>
    </row>
    <row r="2" spans="1:26" s="38" customFormat="1" ht="42" x14ac:dyDescent="0.35">
      <c r="A2" s="35" t="s">
        <v>242</v>
      </c>
      <c r="B2" s="35" t="s">
        <v>243</v>
      </c>
      <c r="C2" s="35" t="s">
        <v>224</v>
      </c>
      <c r="D2" s="35" t="s">
        <v>0</v>
      </c>
      <c r="E2" s="35" t="s">
        <v>238</v>
      </c>
      <c r="F2" s="36" t="s">
        <v>244</v>
      </c>
      <c r="G2" s="47" t="s">
        <v>239</v>
      </c>
      <c r="H2" s="46" t="s">
        <v>457</v>
      </c>
      <c r="I2" s="37" t="s">
        <v>240</v>
      </c>
      <c r="J2" s="104" t="s">
        <v>241</v>
      </c>
      <c r="K2" s="39" t="s">
        <v>458</v>
      </c>
      <c r="L2" s="49" t="s">
        <v>477</v>
      </c>
      <c r="M2" s="49" t="s">
        <v>478</v>
      </c>
      <c r="N2" s="37" t="s">
        <v>459</v>
      </c>
      <c r="O2" s="37" t="s">
        <v>460</v>
      </c>
      <c r="P2" s="37" t="s">
        <v>461</v>
      </c>
      <c r="Q2" s="37" t="s">
        <v>462</v>
      </c>
      <c r="R2" s="37" t="s">
        <v>463</v>
      </c>
      <c r="S2" s="37" t="s">
        <v>464</v>
      </c>
      <c r="T2" s="39" t="s">
        <v>465</v>
      </c>
      <c r="U2" s="39" t="s">
        <v>466</v>
      </c>
      <c r="V2" s="50" t="s">
        <v>467</v>
      </c>
      <c r="W2" s="50" t="s">
        <v>468</v>
      </c>
      <c r="X2" s="50" t="s">
        <v>469</v>
      </c>
      <c r="Y2" s="50" t="s">
        <v>470</v>
      </c>
      <c r="Z2" s="35" t="s">
        <v>471</v>
      </c>
    </row>
    <row r="3" spans="1:26" x14ac:dyDescent="0.3">
      <c r="A3" s="25">
        <v>891300047</v>
      </c>
      <c r="B3" s="25" t="s">
        <v>226</v>
      </c>
      <c r="C3" s="25" t="s">
        <v>217</v>
      </c>
      <c r="D3" s="25">
        <v>70192</v>
      </c>
      <c r="E3" s="25" t="s">
        <v>5</v>
      </c>
      <c r="F3" s="25" t="s">
        <v>245</v>
      </c>
      <c r="G3" s="26">
        <v>43777</v>
      </c>
      <c r="H3" s="26">
        <v>43840</v>
      </c>
      <c r="I3" s="27">
        <v>382538</v>
      </c>
      <c r="J3" s="27">
        <v>382538</v>
      </c>
      <c r="K3" s="27" t="s">
        <v>482</v>
      </c>
      <c r="L3" s="27"/>
      <c r="M3" s="27"/>
      <c r="N3" s="27">
        <v>382538</v>
      </c>
      <c r="O3" s="27">
        <v>382538</v>
      </c>
      <c r="P3" s="27">
        <v>382538</v>
      </c>
      <c r="Q3" s="27">
        <v>0</v>
      </c>
      <c r="R3" s="27">
        <v>0</v>
      </c>
      <c r="S3" s="27">
        <v>0</v>
      </c>
      <c r="T3" s="27">
        <v>0</v>
      </c>
      <c r="U3" s="25"/>
      <c r="V3" s="27">
        <v>0</v>
      </c>
      <c r="W3" s="25"/>
      <c r="X3" s="25"/>
      <c r="Y3" s="25"/>
      <c r="Z3" s="40">
        <v>45199</v>
      </c>
    </row>
    <row r="4" spans="1:26" x14ac:dyDescent="0.3">
      <c r="A4" s="25">
        <v>891300047</v>
      </c>
      <c r="B4" s="25" t="s">
        <v>226</v>
      </c>
      <c r="C4" s="25" t="s">
        <v>217</v>
      </c>
      <c r="D4" s="25">
        <v>71216</v>
      </c>
      <c r="E4" s="25" t="s">
        <v>6</v>
      </c>
      <c r="F4" s="25" t="s">
        <v>246</v>
      </c>
      <c r="G4" s="26">
        <v>43838</v>
      </c>
      <c r="H4" s="26">
        <v>43936</v>
      </c>
      <c r="I4" s="27">
        <v>75706</v>
      </c>
      <c r="J4" s="27">
        <v>75706</v>
      </c>
      <c r="K4" s="27" t="s">
        <v>482</v>
      </c>
      <c r="L4" s="27"/>
      <c r="M4" s="27"/>
      <c r="N4" s="27">
        <v>75706</v>
      </c>
      <c r="O4" s="27">
        <v>75706</v>
      </c>
      <c r="P4" s="27">
        <v>75706</v>
      </c>
      <c r="Q4" s="27">
        <v>0</v>
      </c>
      <c r="R4" s="27">
        <v>0</v>
      </c>
      <c r="S4" s="27">
        <v>0</v>
      </c>
      <c r="T4" s="27">
        <v>0</v>
      </c>
      <c r="U4" s="25"/>
      <c r="V4" s="27">
        <v>0</v>
      </c>
      <c r="W4" s="25"/>
      <c r="X4" s="25"/>
      <c r="Y4" s="25"/>
      <c r="Z4" s="40">
        <v>45199</v>
      </c>
    </row>
    <row r="5" spans="1:26" x14ac:dyDescent="0.3">
      <c r="A5" s="25">
        <v>891300047</v>
      </c>
      <c r="B5" s="25" t="s">
        <v>226</v>
      </c>
      <c r="C5" s="28" t="s">
        <v>221</v>
      </c>
      <c r="D5" s="25">
        <v>8249</v>
      </c>
      <c r="E5" s="25" t="s">
        <v>7</v>
      </c>
      <c r="F5" s="25" t="s">
        <v>247</v>
      </c>
      <c r="G5" s="26">
        <v>43859</v>
      </c>
      <c r="H5" s="26">
        <v>43967</v>
      </c>
      <c r="I5" s="27">
        <v>82809</v>
      </c>
      <c r="J5" s="27">
        <v>82809</v>
      </c>
      <c r="K5" s="27" t="s">
        <v>482</v>
      </c>
      <c r="L5" s="27"/>
      <c r="M5" s="27"/>
      <c r="N5" s="27">
        <v>82809</v>
      </c>
      <c r="O5" s="27">
        <v>82809</v>
      </c>
      <c r="P5" s="27">
        <v>82809</v>
      </c>
      <c r="Q5" s="27">
        <v>0</v>
      </c>
      <c r="R5" s="27">
        <v>0</v>
      </c>
      <c r="S5" s="27">
        <v>0</v>
      </c>
      <c r="T5" s="27">
        <v>0</v>
      </c>
      <c r="U5" s="25"/>
      <c r="V5" s="27">
        <v>0</v>
      </c>
      <c r="W5" s="25"/>
      <c r="X5" s="25"/>
      <c r="Y5" s="25"/>
      <c r="Z5" s="40">
        <v>45199</v>
      </c>
    </row>
    <row r="6" spans="1:26" x14ac:dyDescent="0.3">
      <c r="A6" s="25">
        <v>891300047</v>
      </c>
      <c r="B6" s="25" t="s">
        <v>226</v>
      </c>
      <c r="C6" s="25" t="s">
        <v>217</v>
      </c>
      <c r="D6" s="25">
        <v>72257</v>
      </c>
      <c r="E6" s="25" t="s">
        <v>8</v>
      </c>
      <c r="F6" s="25" t="s">
        <v>248</v>
      </c>
      <c r="G6" s="26">
        <v>43873</v>
      </c>
      <c r="H6" s="26">
        <v>43991</v>
      </c>
      <c r="I6" s="27">
        <v>1993929</v>
      </c>
      <c r="J6" s="27">
        <v>1993929</v>
      </c>
      <c r="K6" s="27" t="s">
        <v>482</v>
      </c>
      <c r="L6" s="27"/>
      <c r="M6" s="27"/>
      <c r="N6" s="27">
        <v>1993929</v>
      </c>
      <c r="O6" s="27">
        <v>1993929</v>
      </c>
      <c r="P6" s="27">
        <v>1993929</v>
      </c>
      <c r="Q6" s="27">
        <v>0</v>
      </c>
      <c r="R6" s="27">
        <v>0</v>
      </c>
      <c r="S6" s="27">
        <v>0</v>
      </c>
      <c r="T6" s="27">
        <v>0</v>
      </c>
      <c r="U6" s="25"/>
      <c r="V6" s="27">
        <v>0</v>
      </c>
      <c r="W6" s="25"/>
      <c r="X6" s="25"/>
      <c r="Y6" s="25"/>
      <c r="Z6" s="40">
        <v>45199</v>
      </c>
    </row>
    <row r="7" spans="1:26" x14ac:dyDescent="0.3">
      <c r="A7" s="25">
        <v>891300047</v>
      </c>
      <c r="B7" s="25" t="s">
        <v>226</v>
      </c>
      <c r="C7" s="25" t="s">
        <v>217</v>
      </c>
      <c r="D7" s="25">
        <v>73605</v>
      </c>
      <c r="E7" s="25" t="s">
        <v>9</v>
      </c>
      <c r="F7" s="25" t="s">
        <v>249</v>
      </c>
      <c r="G7" s="26">
        <v>43948</v>
      </c>
      <c r="H7" s="26">
        <v>43991</v>
      </c>
      <c r="I7" s="27">
        <v>501580</v>
      </c>
      <c r="J7" s="27">
        <v>501580</v>
      </c>
      <c r="K7" s="27" t="s">
        <v>482</v>
      </c>
      <c r="L7" s="27"/>
      <c r="M7" s="27"/>
      <c r="N7" s="27">
        <v>501580</v>
      </c>
      <c r="O7" s="27">
        <v>501580</v>
      </c>
      <c r="P7" s="27">
        <v>501580</v>
      </c>
      <c r="Q7" s="27">
        <v>0</v>
      </c>
      <c r="R7" s="27">
        <v>0</v>
      </c>
      <c r="S7" s="27">
        <v>0</v>
      </c>
      <c r="T7" s="27">
        <v>0</v>
      </c>
      <c r="U7" s="25"/>
      <c r="V7" s="27">
        <v>0</v>
      </c>
      <c r="W7" s="25"/>
      <c r="X7" s="25"/>
      <c r="Y7" s="25"/>
      <c r="Z7" s="40">
        <v>45199</v>
      </c>
    </row>
    <row r="8" spans="1:26" x14ac:dyDescent="0.3">
      <c r="A8" s="25">
        <v>891300047</v>
      </c>
      <c r="B8" s="25" t="s">
        <v>226</v>
      </c>
      <c r="C8" s="25" t="s">
        <v>217</v>
      </c>
      <c r="D8" s="25">
        <v>72287</v>
      </c>
      <c r="E8" s="25" t="s">
        <v>10</v>
      </c>
      <c r="F8" s="25" t="s">
        <v>250</v>
      </c>
      <c r="G8" s="26">
        <v>43874</v>
      </c>
      <c r="H8" s="26">
        <v>44060</v>
      </c>
      <c r="I8" s="27">
        <v>43032</v>
      </c>
      <c r="J8" s="27">
        <v>43032</v>
      </c>
      <c r="K8" s="27" t="s">
        <v>482</v>
      </c>
      <c r="L8" s="27"/>
      <c r="M8" s="27"/>
      <c r="N8" s="27">
        <v>43032</v>
      </c>
      <c r="O8" s="27">
        <v>43032</v>
      </c>
      <c r="P8" s="27">
        <v>43032</v>
      </c>
      <c r="Q8" s="27">
        <v>0</v>
      </c>
      <c r="R8" s="27">
        <v>0</v>
      </c>
      <c r="S8" s="27">
        <v>0</v>
      </c>
      <c r="T8" s="27">
        <v>0</v>
      </c>
      <c r="U8" s="25"/>
      <c r="V8" s="27">
        <v>0</v>
      </c>
      <c r="W8" s="25"/>
      <c r="X8" s="25"/>
      <c r="Y8" s="25"/>
      <c r="Z8" s="40">
        <v>45199</v>
      </c>
    </row>
    <row r="9" spans="1:26" x14ac:dyDescent="0.3">
      <c r="A9" s="25">
        <v>891300047</v>
      </c>
      <c r="B9" s="25" t="s">
        <v>226</v>
      </c>
      <c r="C9" s="25" t="s">
        <v>217</v>
      </c>
      <c r="D9" s="25">
        <v>72290</v>
      </c>
      <c r="E9" s="25" t="s">
        <v>11</v>
      </c>
      <c r="F9" s="25" t="s">
        <v>251</v>
      </c>
      <c r="G9" s="26">
        <v>43874</v>
      </c>
      <c r="H9" s="26">
        <v>44060</v>
      </c>
      <c r="I9" s="27">
        <v>1196616</v>
      </c>
      <c r="J9" s="27">
        <v>1196616</v>
      </c>
      <c r="K9" s="27" t="s">
        <v>482</v>
      </c>
      <c r="L9" s="27"/>
      <c r="M9" s="27"/>
      <c r="N9" s="27">
        <v>1196616</v>
      </c>
      <c r="O9" s="27">
        <v>1196616</v>
      </c>
      <c r="P9" s="27">
        <v>1196616</v>
      </c>
      <c r="Q9" s="27">
        <v>0</v>
      </c>
      <c r="R9" s="27">
        <v>0</v>
      </c>
      <c r="S9" s="27">
        <v>0</v>
      </c>
      <c r="T9" s="27">
        <v>0</v>
      </c>
      <c r="U9" s="25"/>
      <c r="V9" s="27">
        <v>0</v>
      </c>
      <c r="W9" s="25"/>
      <c r="X9" s="25"/>
      <c r="Y9" s="25"/>
      <c r="Z9" s="40">
        <v>45199</v>
      </c>
    </row>
    <row r="10" spans="1:26" x14ac:dyDescent="0.3">
      <c r="A10" s="25">
        <v>891300047</v>
      </c>
      <c r="B10" s="25" t="s">
        <v>226</v>
      </c>
      <c r="C10" s="25" t="s">
        <v>217</v>
      </c>
      <c r="D10" s="25">
        <v>73337</v>
      </c>
      <c r="E10" s="25" t="s">
        <v>12</v>
      </c>
      <c r="F10" s="25" t="s">
        <v>252</v>
      </c>
      <c r="G10" s="26">
        <v>43936</v>
      </c>
      <c r="H10" s="26">
        <v>44060</v>
      </c>
      <c r="I10" s="27">
        <v>114868</v>
      </c>
      <c r="J10" s="27">
        <v>114868</v>
      </c>
      <c r="K10" s="27" t="s">
        <v>482</v>
      </c>
      <c r="L10" s="27"/>
      <c r="M10" s="27"/>
      <c r="N10" s="27">
        <v>114868</v>
      </c>
      <c r="O10" s="27">
        <v>114868</v>
      </c>
      <c r="P10" s="27">
        <v>114868</v>
      </c>
      <c r="Q10" s="27">
        <v>0</v>
      </c>
      <c r="R10" s="27">
        <v>0</v>
      </c>
      <c r="S10" s="27">
        <v>0</v>
      </c>
      <c r="T10" s="27">
        <v>0</v>
      </c>
      <c r="U10" s="25"/>
      <c r="V10" s="27">
        <v>0</v>
      </c>
      <c r="W10" s="25"/>
      <c r="X10" s="25"/>
      <c r="Y10" s="25"/>
      <c r="Z10" s="40">
        <v>45199</v>
      </c>
    </row>
    <row r="11" spans="1:26" x14ac:dyDescent="0.3">
      <c r="A11" s="25">
        <v>891300047</v>
      </c>
      <c r="B11" s="25" t="s">
        <v>226</v>
      </c>
      <c r="C11" s="25" t="s">
        <v>217</v>
      </c>
      <c r="D11" s="25">
        <v>73594</v>
      </c>
      <c r="E11" s="25" t="s">
        <v>13</v>
      </c>
      <c r="F11" s="25" t="s">
        <v>253</v>
      </c>
      <c r="G11" s="26">
        <v>43948</v>
      </c>
      <c r="H11" s="26">
        <v>44060</v>
      </c>
      <c r="I11" s="27">
        <v>1088253</v>
      </c>
      <c r="J11" s="27">
        <v>1088253</v>
      </c>
      <c r="K11" s="27" t="s">
        <v>482</v>
      </c>
      <c r="L11" s="27"/>
      <c r="M11" s="27"/>
      <c r="N11" s="27">
        <v>1088253</v>
      </c>
      <c r="O11" s="27">
        <v>1088253</v>
      </c>
      <c r="P11" s="27">
        <v>1088253</v>
      </c>
      <c r="Q11" s="27">
        <v>0</v>
      </c>
      <c r="R11" s="27">
        <v>0</v>
      </c>
      <c r="S11" s="27">
        <v>0</v>
      </c>
      <c r="T11" s="27">
        <v>0</v>
      </c>
      <c r="U11" s="25"/>
      <c r="V11" s="27">
        <v>0</v>
      </c>
      <c r="W11" s="25"/>
      <c r="X11" s="25"/>
      <c r="Y11" s="25"/>
      <c r="Z11" s="40">
        <v>45199</v>
      </c>
    </row>
    <row r="12" spans="1:26" x14ac:dyDescent="0.3">
      <c r="A12" s="25">
        <v>891300047</v>
      </c>
      <c r="B12" s="25" t="s">
        <v>226</v>
      </c>
      <c r="C12" s="25" t="s">
        <v>217</v>
      </c>
      <c r="D12" s="25">
        <v>73621</v>
      </c>
      <c r="E12" s="25" t="s">
        <v>14</v>
      </c>
      <c r="F12" s="25" t="s">
        <v>254</v>
      </c>
      <c r="G12" s="26">
        <v>43948</v>
      </c>
      <c r="H12" s="26">
        <v>44060</v>
      </c>
      <c r="I12" s="27">
        <v>110448</v>
      </c>
      <c r="J12" s="27">
        <v>110448</v>
      </c>
      <c r="K12" s="27" t="s">
        <v>482</v>
      </c>
      <c r="L12" s="27"/>
      <c r="M12" s="27"/>
      <c r="N12" s="27">
        <v>110448</v>
      </c>
      <c r="O12" s="27">
        <v>110448</v>
      </c>
      <c r="P12" s="27">
        <v>110448</v>
      </c>
      <c r="Q12" s="27">
        <v>0</v>
      </c>
      <c r="R12" s="27">
        <v>0</v>
      </c>
      <c r="S12" s="27">
        <v>0</v>
      </c>
      <c r="T12" s="27">
        <v>0</v>
      </c>
      <c r="U12" s="25"/>
      <c r="V12" s="27">
        <v>0</v>
      </c>
      <c r="W12" s="25"/>
      <c r="X12" s="25"/>
      <c r="Y12" s="25"/>
      <c r="Z12" s="40">
        <v>45199</v>
      </c>
    </row>
    <row r="13" spans="1:26" x14ac:dyDescent="0.3">
      <c r="A13" s="25">
        <v>891300047</v>
      </c>
      <c r="B13" s="25" t="s">
        <v>226</v>
      </c>
      <c r="C13" s="28" t="s">
        <v>223</v>
      </c>
      <c r="D13" s="25">
        <v>1754</v>
      </c>
      <c r="E13" s="25" t="s">
        <v>15</v>
      </c>
      <c r="F13" s="25" t="s">
        <v>255</v>
      </c>
      <c r="G13" s="26">
        <v>44022</v>
      </c>
      <c r="H13" s="26">
        <v>44060</v>
      </c>
      <c r="I13" s="27">
        <v>101640</v>
      </c>
      <c r="J13" s="27">
        <v>101640</v>
      </c>
      <c r="K13" s="27" t="s">
        <v>482</v>
      </c>
      <c r="L13" s="27"/>
      <c r="M13" s="27"/>
      <c r="N13" s="27">
        <v>101640</v>
      </c>
      <c r="O13" s="27">
        <v>101640</v>
      </c>
      <c r="P13" s="27">
        <v>101640</v>
      </c>
      <c r="Q13" s="27">
        <v>0</v>
      </c>
      <c r="R13" s="27">
        <v>0</v>
      </c>
      <c r="S13" s="27">
        <v>0</v>
      </c>
      <c r="T13" s="27">
        <v>0</v>
      </c>
      <c r="U13" s="25"/>
      <c r="V13" s="27">
        <v>0</v>
      </c>
      <c r="W13" s="25"/>
      <c r="X13" s="25"/>
      <c r="Y13" s="25"/>
      <c r="Z13" s="40">
        <v>45199</v>
      </c>
    </row>
    <row r="14" spans="1:26" x14ac:dyDescent="0.3">
      <c r="A14" s="25">
        <v>891300047</v>
      </c>
      <c r="B14" s="25" t="s">
        <v>226</v>
      </c>
      <c r="C14" s="25" t="s">
        <v>218</v>
      </c>
      <c r="D14" s="25">
        <v>5</v>
      </c>
      <c r="E14" s="25" t="s">
        <v>16</v>
      </c>
      <c r="F14" s="25" t="s">
        <v>256</v>
      </c>
      <c r="G14" s="40">
        <v>44051</v>
      </c>
      <c r="H14" s="26">
        <v>44094</v>
      </c>
      <c r="I14" s="27">
        <v>427828</v>
      </c>
      <c r="J14" s="27">
        <v>427828</v>
      </c>
      <c r="K14" s="25" t="s">
        <v>482</v>
      </c>
      <c r="L14" s="27"/>
      <c r="M14" s="27"/>
      <c r="N14" s="27">
        <v>427828</v>
      </c>
      <c r="O14" s="27">
        <v>0</v>
      </c>
      <c r="P14" s="27">
        <v>427828</v>
      </c>
      <c r="Q14" s="27">
        <v>427828</v>
      </c>
      <c r="R14" s="27">
        <v>0</v>
      </c>
      <c r="S14" s="27">
        <v>0</v>
      </c>
      <c r="T14" s="27">
        <v>0</v>
      </c>
      <c r="U14" s="25"/>
      <c r="V14" s="27">
        <v>0</v>
      </c>
      <c r="W14" s="25"/>
      <c r="X14" s="25"/>
      <c r="Y14" s="25"/>
      <c r="Z14" s="40">
        <v>45199</v>
      </c>
    </row>
    <row r="15" spans="1:26" x14ac:dyDescent="0.3">
      <c r="A15" s="25">
        <v>891300047</v>
      </c>
      <c r="B15" s="25" t="s">
        <v>226</v>
      </c>
      <c r="C15" s="25" t="s">
        <v>219</v>
      </c>
      <c r="D15" s="25">
        <v>3104</v>
      </c>
      <c r="E15" s="25" t="s">
        <v>17</v>
      </c>
      <c r="F15" s="25" t="s">
        <v>257</v>
      </c>
      <c r="G15" s="40">
        <v>44089</v>
      </c>
      <c r="H15" s="40">
        <v>44118</v>
      </c>
      <c r="I15" s="27">
        <v>216994</v>
      </c>
      <c r="J15" s="27">
        <v>216994</v>
      </c>
      <c r="K15" s="25" t="s">
        <v>482</v>
      </c>
      <c r="L15" s="27" t="s">
        <v>479</v>
      </c>
      <c r="M15" s="27"/>
      <c r="N15" s="27">
        <v>216994</v>
      </c>
      <c r="O15" s="27">
        <v>0</v>
      </c>
      <c r="P15" s="27">
        <v>216994</v>
      </c>
      <c r="Q15" s="27">
        <v>0</v>
      </c>
      <c r="R15" s="27">
        <v>0</v>
      </c>
      <c r="S15" s="27">
        <v>216994</v>
      </c>
      <c r="T15" s="27">
        <v>212654</v>
      </c>
      <c r="U15" s="25">
        <v>1907494073</v>
      </c>
      <c r="V15" s="27">
        <v>0</v>
      </c>
      <c r="W15" s="25"/>
      <c r="X15" s="25"/>
      <c r="Y15" s="25"/>
      <c r="Z15" s="40">
        <v>45199</v>
      </c>
    </row>
    <row r="16" spans="1:26" x14ac:dyDescent="0.3">
      <c r="A16" s="25">
        <v>891300047</v>
      </c>
      <c r="B16" s="25" t="s">
        <v>226</v>
      </c>
      <c r="C16" s="25" t="s">
        <v>219</v>
      </c>
      <c r="D16" s="25">
        <v>3326</v>
      </c>
      <c r="E16" s="25" t="s">
        <v>18</v>
      </c>
      <c r="F16" s="25" t="s">
        <v>258</v>
      </c>
      <c r="G16" s="40">
        <v>44090</v>
      </c>
      <c r="H16" s="40">
        <v>44118</v>
      </c>
      <c r="I16" s="27">
        <v>216994</v>
      </c>
      <c r="J16" s="27">
        <v>216994</v>
      </c>
      <c r="K16" s="25" t="s">
        <v>482</v>
      </c>
      <c r="L16" s="27" t="s">
        <v>479</v>
      </c>
      <c r="M16" s="27"/>
      <c r="N16" s="27">
        <v>216994</v>
      </c>
      <c r="O16" s="27">
        <v>0</v>
      </c>
      <c r="P16" s="27">
        <v>216994</v>
      </c>
      <c r="Q16" s="27">
        <v>0</v>
      </c>
      <c r="R16" s="27">
        <v>0</v>
      </c>
      <c r="S16" s="27">
        <v>216994</v>
      </c>
      <c r="T16" s="27">
        <v>212654</v>
      </c>
      <c r="U16" s="25">
        <v>1907494074</v>
      </c>
      <c r="V16" s="27">
        <v>0</v>
      </c>
      <c r="W16" s="25"/>
      <c r="X16" s="25"/>
      <c r="Y16" s="25"/>
      <c r="Z16" s="40">
        <v>45199</v>
      </c>
    </row>
    <row r="17" spans="1:26" x14ac:dyDescent="0.3">
      <c r="A17" s="25">
        <v>891300047</v>
      </c>
      <c r="B17" s="25" t="s">
        <v>226</v>
      </c>
      <c r="C17" s="25" t="s">
        <v>217</v>
      </c>
      <c r="D17" s="25">
        <v>74847</v>
      </c>
      <c r="E17" s="25" t="s">
        <v>19</v>
      </c>
      <c r="F17" s="25" t="s">
        <v>259</v>
      </c>
      <c r="G17" s="26">
        <v>44018</v>
      </c>
      <c r="H17" s="26">
        <v>44211</v>
      </c>
      <c r="I17" s="27">
        <v>553212</v>
      </c>
      <c r="J17" s="27">
        <v>553212</v>
      </c>
      <c r="K17" s="27" t="s">
        <v>482</v>
      </c>
      <c r="L17" s="27"/>
      <c r="M17" s="27"/>
      <c r="N17" s="27">
        <v>553212</v>
      </c>
      <c r="O17" s="27">
        <v>553212</v>
      </c>
      <c r="P17" s="27">
        <v>553212</v>
      </c>
      <c r="Q17" s="27">
        <v>0</v>
      </c>
      <c r="R17" s="27">
        <v>0</v>
      </c>
      <c r="S17" s="27">
        <v>0</v>
      </c>
      <c r="T17" s="27">
        <v>0</v>
      </c>
      <c r="U17" s="25"/>
      <c r="V17" s="27">
        <v>0</v>
      </c>
      <c r="W17" s="25"/>
      <c r="X17" s="25"/>
      <c r="Y17" s="25"/>
      <c r="Z17" s="40">
        <v>45199</v>
      </c>
    </row>
    <row r="18" spans="1:26" x14ac:dyDescent="0.3">
      <c r="A18" s="25">
        <v>891300047</v>
      </c>
      <c r="B18" s="25" t="s">
        <v>226</v>
      </c>
      <c r="C18" s="28" t="s">
        <v>223</v>
      </c>
      <c r="D18" s="25">
        <v>1454</v>
      </c>
      <c r="E18" s="25" t="s">
        <v>20</v>
      </c>
      <c r="F18" s="25" t="s">
        <v>260</v>
      </c>
      <c r="G18" s="26">
        <v>44018</v>
      </c>
      <c r="H18" s="26">
        <v>44211</v>
      </c>
      <c r="I18" s="27">
        <v>198900</v>
      </c>
      <c r="J18" s="27">
        <v>198900</v>
      </c>
      <c r="K18" s="27" t="s">
        <v>482</v>
      </c>
      <c r="L18" s="27"/>
      <c r="M18" s="27"/>
      <c r="N18" s="27">
        <v>198900</v>
      </c>
      <c r="O18" s="27">
        <v>198900</v>
      </c>
      <c r="P18" s="27">
        <v>198900</v>
      </c>
      <c r="Q18" s="27">
        <v>0</v>
      </c>
      <c r="R18" s="27">
        <v>0</v>
      </c>
      <c r="S18" s="27">
        <v>0</v>
      </c>
      <c r="T18" s="27">
        <v>0</v>
      </c>
      <c r="U18" s="25"/>
      <c r="V18" s="27">
        <v>0</v>
      </c>
      <c r="W18" s="25"/>
      <c r="X18" s="25"/>
      <c r="Y18" s="25"/>
      <c r="Z18" s="40">
        <v>45199</v>
      </c>
    </row>
    <row r="19" spans="1:26" x14ac:dyDescent="0.3">
      <c r="A19" s="25">
        <v>891300047</v>
      </c>
      <c r="B19" s="25" t="s">
        <v>226</v>
      </c>
      <c r="C19" s="28" t="s">
        <v>223</v>
      </c>
      <c r="D19" s="25">
        <v>1688</v>
      </c>
      <c r="E19" s="25" t="s">
        <v>21</v>
      </c>
      <c r="F19" s="25" t="s">
        <v>261</v>
      </c>
      <c r="G19" s="26">
        <v>44021</v>
      </c>
      <c r="H19" s="26">
        <v>44211</v>
      </c>
      <c r="I19" s="27">
        <v>198900</v>
      </c>
      <c r="J19" s="27">
        <v>198900</v>
      </c>
      <c r="K19" s="27" t="s">
        <v>482</v>
      </c>
      <c r="L19" s="27"/>
      <c r="M19" s="27"/>
      <c r="N19" s="27">
        <v>198900</v>
      </c>
      <c r="O19" s="27">
        <v>198900</v>
      </c>
      <c r="P19" s="27">
        <v>198900</v>
      </c>
      <c r="Q19" s="27">
        <v>0</v>
      </c>
      <c r="R19" s="27">
        <v>0</v>
      </c>
      <c r="S19" s="27">
        <v>0</v>
      </c>
      <c r="T19" s="27">
        <v>0</v>
      </c>
      <c r="U19" s="25"/>
      <c r="V19" s="27">
        <v>0</v>
      </c>
      <c r="W19" s="25"/>
      <c r="X19" s="25"/>
      <c r="Y19" s="25"/>
      <c r="Z19" s="40">
        <v>45199</v>
      </c>
    </row>
    <row r="20" spans="1:26" x14ac:dyDescent="0.3">
      <c r="A20" s="25">
        <v>891300047</v>
      </c>
      <c r="B20" s="25" t="s">
        <v>226</v>
      </c>
      <c r="C20" s="25" t="s">
        <v>217</v>
      </c>
      <c r="D20" s="25">
        <v>74990</v>
      </c>
      <c r="E20" s="25" t="s">
        <v>22</v>
      </c>
      <c r="F20" s="25" t="s">
        <v>262</v>
      </c>
      <c r="G20" s="26">
        <v>44022</v>
      </c>
      <c r="H20" s="26">
        <v>44211</v>
      </c>
      <c r="I20" s="27">
        <v>640933</v>
      </c>
      <c r="J20" s="27">
        <v>640933</v>
      </c>
      <c r="K20" s="27" t="s">
        <v>482</v>
      </c>
      <c r="L20" s="27"/>
      <c r="M20" s="27"/>
      <c r="N20" s="27">
        <v>640933</v>
      </c>
      <c r="O20" s="27">
        <v>640933</v>
      </c>
      <c r="P20" s="27">
        <v>640933</v>
      </c>
      <c r="Q20" s="27">
        <v>0</v>
      </c>
      <c r="R20" s="27">
        <v>0</v>
      </c>
      <c r="S20" s="27">
        <v>0</v>
      </c>
      <c r="T20" s="27">
        <v>0</v>
      </c>
      <c r="U20" s="25"/>
      <c r="V20" s="27">
        <v>0</v>
      </c>
      <c r="W20" s="25"/>
      <c r="X20" s="25"/>
      <c r="Y20" s="25"/>
      <c r="Z20" s="40">
        <v>45199</v>
      </c>
    </row>
    <row r="21" spans="1:26" x14ac:dyDescent="0.3">
      <c r="A21" s="25">
        <v>891300047</v>
      </c>
      <c r="B21" s="25" t="s">
        <v>226</v>
      </c>
      <c r="C21" s="25" t="s">
        <v>218</v>
      </c>
      <c r="D21" s="25">
        <v>353</v>
      </c>
      <c r="E21" s="25" t="s">
        <v>23</v>
      </c>
      <c r="F21" s="25" t="s">
        <v>263</v>
      </c>
      <c r="G21" s="26">
        <v>44064</v>
      </c>
      <c r="H21" s="26">
        <v>44211</v>
      </c>
      <c r="I21" s="27">
        <v>220000</v>
      </c>
      <c r="J21" s="27">
        <v>220000</v>
      </c>
      <c r="K21" s="27" t="s">
        <v>482</v>
      </c>
      <c r="L21" s="27"/>
      <c r="M21" s="27"/>
      <c r="N21" s="27">
        <v>220000</v>
      </c>
      <c r="O21" s="27">
        <v>220000</v>
      </c>
      <c r="P21" s="27">
        <v>220000</v>
      </c>
      <c r="Q21" s="27">
        <v>0</v>
      </c>
      <c r="R21" s="27">
        <v>0</v>
      </c>
      <c r="S21" s="27">
        <v>0</v>
      </c>
      <c r="T21" s="27">
        <v>0</v>
      </c>
      <c r="U21" s="25"/>
      <c r="V21" s="27">
        <v>0</v>
      </c>
      <c r="W21" s="25"/>
      <c r="X21" s="25"/>
      <c r="Y21" s="25"/>
      <c r="Z21" s="40">
        <v>45199</v>
      </c>
    </row>
    <row r="22" spans="1:26" x14ac:dyDescent="0.3">
      <c r="A22" s="25">
        <v>891300047</v>
      </c>
      <c r="B22" s="25" t="s">
        <v>226</v>
      </c>
      <c r="C22" s="28" t="s">
        <v>222</v>
      </c>
      <c r="D22" s="25">
        <v>36</v>
      </c>
      <c r="E22" s="25" t="s">
        <v>24</v>
      </c>
      <c r="F22" s="25" t="s">
        <v>264</v>
      </c>
      <c r="G22" s="26">
        <v>44067</v>
      </c>
      <c r="H22" s="26">
        <v>44211</v>
      </c>
      <c r="I22" s="27">
        <v>135506</v>
      </c>
      <c r="J22" s="27">
        <v>135506</v>
      </c>
      <c r="K22" s="27" t="s">
        <v>482</v>
      </c>
      <c r="L22" s="27"/>
      <c r="M22" s="27"/>
      <c r="N22" s="27">
        <v>135506</v>
      </c>
      <c r="O22" s="27">
        <v>135506</v>
      </c>
      <c r="P22" s="27">
        <v>135506</v>
      </c>
      <c r="Q22" s="27">
        <v>0</v>
      </c>
      <c r="R22" s="27">
        <v>0</v>
      </c>
      <c r="S22" s="27">
        <v>0</v>
      </c>
      <c r="T22" s="27">
        <v>0</v>
      </c>
      <c r="U22" s="25"/>
      <c r="V22" s="27">
        <v>0</v>
      </c>
      <c r="W22" s="25"/>
      <c r="X22" s="25"/>
      <c r="Y22" s="25"/>
      <c r="Z22" s="40">
        <v>45199</v>
      </c>
    </row>
    <row r="23" spans="1:26" x14ac:dyDescent="0.3">
      <c r="A23" s="25">
        <v>891300047</v>
      </c>
      <c r="B23" s="25" t="s">
        <v>226</v>
      </c>
      <c r="C23" s="25" t="s">
        <v>218</v>
      </c>
      <c r="D23" s="25">
        <v>505</v>
      </c>
      <c r="E23" s="25" t="s">
        <v>25</v>
      </c>
      <c r="F23" s="25" t="s">
        <v>265</v>
      </c>
      <c r="G23" s="26">
        <v>44071</v>
      </c>
      <c r="H23" s="26">
        <v>44211</v>
      </c>
      <c r="I23" s="27">
        <v>220000</v>
      </c>
      <c r="J23" s="27">
        <v>220000</v>
      </c>
      <c r="K23" s="27" t="s">
        <v>482</v>
      </c>
      <c r="L23" s="27"/>
      <c r="M23" s="27"/>
      <c r="N23" s="27">
        <v>220000</v>
      </c>
      <c r="O23" s="27">
        <v>220000</v>
      </c>
      <c r="P23" s="27">
        <v>220000</v>
      </c>
      <c r="Q23" s="27">
        <v>0</v>
      </c>
      <c r="R23" s="27">
        <v>0</v>
      </c>
      <c r="S23" s="27">
        <v>0</v>
      </c>
      <c r="T23" s="27">
        <v>0</v>
      </c>
      <c r="U23" s="25"/>
      <c r="V23" s="27">
        <v>0</v>
      </c>
      <c r="W23" s="25"/>
      <c r="X23" s="25"/>
      <c r="Y23" s="25"/>
      <c r="Z23" s="40">
        <v>45199</v>
      </c>
    </row>
    <row r="24" spans="1:26" x14ac:dyDescent="0.3">
      <c r="A24" s="25">
        <v>891300047</v>
      </c>
      <c r="B24" s="25" t="s">
        <v>226</v>
      </c>
      <c r="C24" s="25" t="s">
        <v>218</v>
      </c>
      <c r="D24" s="25">
        <v>516</v>
      </c>
      <c r="E24" s="25" t="s">
        <v>26</v>
      </c>
      <c r="F24" s="25" t="s">
        <v>266</v>
      </c>
      <c r="G24" s="26">
        <v>44074</v>
      </c>
      <c r="H24" s="26">
        <v>44211</v>
      </c>
      <c r="I24" s="27">
        <v>322519</v>
      </c>
      <c r="J24" s="27">
        <v>322519</v>
      </c>
      <c r="K24" s="27" t="s">
        <v>482</v>
      </c>
      <c r="L24" s="27"/>
      <c r="M24" s="27"/>
      <c r="N24" s="27">
        <v>322519</v>
      </c>
      <c r="O24" s="27">
        <v>322519</v>
      </c>
      <c r="P24" s="27">
        <v>322519</v>
      </c>
      <c r="Q24" s="27">
        <v>0</v>
      </c>
      <c r="R24" s="27">
        <v>0</v>
      </c>
      <c r="S24" s="27">
        <v>0</v>
      </c>
      <c r="T24" s="27">
        <v>0</v>
      </c>
      <c r="U24" s="25"/>
      <c r="V24" s="27">
        <v>0</v>
      </c>
      <c r="W24" s="25"/>
      <c r="X24" s="25"/>
      <c r="Y24" s="25"/>
      <c r="Z24" s="40">
        <v>45199</v>
      </c>
    </row>
    <row r="25" spans="1:26" x14ac:dyDescent="0.3">
      <c r="A25" s="25">
        <v>891300047</v>
      </c>
      <c r="B25" s="25" t="s">
        <v>226</v>
      </c>
      <c r="C25" s="25" t="s">
        <v>218</v>
      </c>
      <c r="D25" s="25">
        <v>583</v>
      </c>
      <c r="E25" s="25" t="s">
        <v>27</v>
      </c>
      <c r="F25" s="25" t="s">
        <v>267</v>
      </c>
      <c r="G25" s="26">
        <v>44074</v>
      </c>
      <c r="H25" s="26">
        <v>44211</v>
      </c>
      <c r="I25" s="27">
        <v>5652192</v>
      </c>
      <c r="J25" s="27">
        <v>5652192</v>
      </c>
      <c r="K25" s="27" t="s">
        <v>482</v>
      </c>
      <c r="L25" s="27"/>
      <c r="M25" s="27"/>
      <c r="N25" s="27">
        <v>5652192</v>
      </c>
      <c r="O25" s="27">
        <v>5652192</v>
      </c>
      <c r="P25" s="27">
        <v>5652192</v>
      </c>
      <c r="Q25" s="27">
        <v>0</v>
      </c>
      <c r="R25" s="27">
        <v>0</v>
      </c>
      <c r="S25" s="27">
        <v>0</v>
      </c>
      <c r="T25" s="27">
        <v>0</v>
      </c>
      <c r="U25" s="25"/>
      <c r="V25" s="27">
        <v>0</v>
      </c>
      <c r="W25" s="25"/>
      <c r="X25" s="25"/>
      <c r="Y25" s="25"/>
      <c r="Z25" s="40">
        <v>45199</v>
      </c>
    </row>
    <row r="26" spans="1:26" x14ac:dyDescent="0.3">
      <c r="A26" s="25">
        <v>891300047</v>
      </c>
      <c r="B26" s="25" t="s">
        <v>226</v>
      </c>
      <c r="C26" s="25" t="s">
        <v>218</v>
      </c>
      <c r="D26" s="25">
        <v>584</v>
      </c>
      <c r="E26" s="25" t="s">
        <v>28</v>
      </c>
      <c r="F26" s="25" t="s">
        <v>268</v>
      </c>
      <c r="G26" s="26">
        <v>44074</v>
      </c>
      <c r="H26" s="26">
        <v>44211</v>
      </c>
      <c r="I26" s="27">
        <v>111880</v>
      </c>
      <c r="J26" s="27">
        <v>111880</v>
      </c>
      <c r="K26" s="27" t="s">
        <v>482</v>
      </c>
      <c r="L26" s="27"/>
      <c r="M26" s="27"/>
      <c r="N26" s="27">
        <v>111880</v>
      </c>
      <c r="O26" s="27">
        <v>111880</v>
      </c>
      <c r="P26" s="27">
        <v>111880</v>
      </c>
      <c r="Q26" s="27">
        <v>0</v>
      </c>
      <c r="R26" s="27">
        <v>0</v>
      </c>
      <c r="S26" s="27">
        <v>0</v>
      </c>
      <c r="T26" s="27">
        <v>0</v>
      </c>
      <c r="U26" s="25"/>
      <c r="V26" s="27">
        <v>0</v>
      </c>
      <c r="W26" s="25"/>
      <c r="X26" s="25"/>
      <c r="Y26" s="25"/>
      <c r="Z26" s="40">
        <v>45199</v>
      </c>
    </row>
    <row r="27" spans="1:26" x14ac:dyDescent="0.3">
      <c r="A27" s="25">
        <v>891300047</v>
      </c>
      <c r="B27" s="25" t="s">
        <v>226</v>
      </c>
      <c r="C27" s="25" t="s">
        <v>218</v>
      </c>
      <c r="D27" s="25">
        <v>586</v>
      </c>
      <c r="E27" s="25" t="s">
        <v>29</v>
      </c>
      <c r="F27" s="25" t="s">
        <v>269</v>
      </c>
      <c r="G27" s="26">
        <v>44074</v>
      </c>
      <c r="H27" s="26">
        <v>44319</v>
      </c>
      <c r="I27" s="27">
        <v>115677</v>
      </c>
      <c r="J27" s="27">
        <v>115677</v>
      </c>
      <c r="K27" s="27" t="s">
        <v>482</v>
      </c>
      <c r="L27" s="27"/>
      <c r="M27" s="27"/>
      <c r="N27" s="27">
        <v>115677</v>
      </c>
      <c r="O27" s="27">
        <v>115677</v>
      </c>
      <c r="P27" s="27">
        <v>115677</v>
      </c>
      <c r="Q27" s="27">
        <v>0</v>
      </c>
      <c r="R27" s="27">
        <v>0</v>
      </c>
      <c r="S27" s="27">
        <v>0</v>
      </c>
      <c r="T27" s="27">
        <v>0</v>
      </c>
      <c r="U27" s="25"/>
      <c r="V27" s="27">
        <v>0</v>
      </c>
      <c r="W27" s="25"/>
      <c r="X27" s="25"/>
      <c r="Y27" s="25"/>
      <c r="Z27" s="40">
        <v>45199</v>
      </c>
    </row>
    <row r="28" spans="1:26" x14ac:dyDescent="0.3">
      <c r="A28" s="25">
        <v>891300047</v>
      </c>
      <c r="B28" s="25" t="s">
        <v>226</v>
      </c>
      <c r="C28" s="25" t="s">
        <v>218</v>
      </c>
      <c r="D28" s="25">
        <v>587</v>
      </c>
      <c r="E28" s="25" t="s">
        <v>30</v>
      </c>
      <c r="F28" s="25" t="s">
        <v>270</v>
      </c>
      <c r="G28" s="26">
        <v>44074</v>
      </c>
      <c r="H28" s="26">
        <v>44211</v>
      </c>
      <c r="I28" s="27">
        <v>149184</v>
      </c>
      <c r="J28" s="27">
        <v>149184</v>
      </c>
      <c r="K28" s="27" t="s">
        <v>482</v>
      </c>
      <c r="L28" s="27"/>
      <c r="M28" s="27"/>
      <c r="N28" s="27">
        <v>149184</v>
      </c>
      <c r="O28" s="27">
        <v>149184</v>
      </c>
      <c r="P28" s="27">
        <v>149184</v>
      </c>
      <c r="Q28" s="27">
        <v>0</v>
      </c>
      <c r="R28" s="27">
        <v>0</v>
      </c>
      <c r="S28" s="27">
        <v>0</v>
      </c>
      <c r="T28" s="27">
        <v>0</v>
      </c>
      <c r="U28" s="25"/>
      <c r="V28" s="27">
        <v>0</v>
      </c>
      <c r="W28" s="25"/>
      <c r="X28" s="25"/>
      <c r="Y28" s="25"/>
      <c r="Z28" s="40">
        <v>45199</v>
      </c>
    </row>
    <row r="29" spans="1:26" x14ac:dyDescent="0.3">
      <c r="A29" s="25">
        <v>891300047</v>
      </c>
      <c r="B29" s="25" t="s">
        <v>226</v>
      </c>
      <c r="C29" s="25" t="s">
        <v>218</v>
      </c>
      <c r="D29" s="25">
        <v>594</v>
      </c>
      <c r="E29" s="25" t="s">
        <v>31</v>
      </c>
      <c r="F29" s="25" t="s">
        <v>271</v>
      </c>
      <c r="G29" s="26">
        <v>44075</v>
      </c>
      <c r="H29" s="26">
        <v>44211</v>
      </c>
      <c r="I29" s="27">
        <v>321040</v>
      </c>
      <c r="J29" s="27">
        <v>321040</v>
      </c>
      <c r="K29" s="27" t="s">
        <v>482</v>
      </c>
      <c r="L29" s="27"/>
      <c r="M29" s="27"/>
      <c r="N29" s="27">
        <v>321040</v>
      </c>
      <c r="O29" s="27">
        <v>321040</v>
      </c>
      <c r="P29" s="27">
        <v>321040</v>
      </c>
      <c r="Q29" s="27">
        <v>0</v>
      </c>
      <c r="R29" s="27">
        <v>0</v>
      </c>
      <c r="S29" s="27">
        <v>0</v>
      </c>
      <c r="T29" s="27">
        <v>0</v>
      </c>
      <c r="U29" s="25"/>
      <c r="V29" s="27">
        <v>0</v>
      </c>
      <c r="W29" s="25"/>
      <c r="X29" s="25"/>
      <c r="Y29" s="25"/>
      <c r="Z29" s="40">
        <v>45199</v>
      </c>
    </row>
    <row r="30" spans="1:26" x14ac:dyDescent="0.3">
      <c r="A30" s="25">
        <v>891300047</v>
      </c>
      <c r="B30" s="25" t="s">
        <v>226</v>
      </c>
      <c r="C30" s="25" t="s">
        <v>218</v>
      </c>
      <c r="D30" s="25">
        <v>638</v>
      </c>
      <c r="E30" s="25" t="s">
        <v>32</v>
      </c>
      <c r="F30" s="25" t="s">
        <v>272</v>
      </c>
      <c r="G30" s="40">
        <v>44076</v>
      </c>
      <c r="H30" s="26">
        <v>44211</v>
      </c>
      <c r="I30" s="27">
        <v>2089755</v>
      </c>
      <c r="J30" s="27">
        <v>2089755</v>
      </c>
      <c r="K30" s="25" t="s">
        <v>482</v>
      </c>
      <c r="L30" s="27"/>
      <c r="M30" s="27"/>
      <c r="N30" s="27">
        <v>2089755</v>
      </c>
      <c r="O30" s="27">
        <v>0</v>
      </c>
      <c r="P30" s="27">
        <v>2089755</v>
      </c>
      <c r="Q30" s="27">
        <v>2089755</v>
      </c>
      <c r="R30" s="27">
        <v>0</v>
      </c>
      <c r="S30" s="27">
        <v>0</v>
      </c>
      <c r="T30" s="27">
        <v>0</v>
      </c>
      <c r="U30" s="25"/>
      <c r="V30" s="27">
        <v>0</v>
      </c>
      <c r="W30" s="25"/>
      <c r="X30" s="25"/>
      <c r="Y30" s="25"/>
      <c r="Z30" s="40">
        <v>45199</v>
      </c>
    </row>
    <row r="31" spans="1:26" x14ac:dyDescent="0.3">
      <c r="A31" s="25">
        <v>891300047</v>
      </c>
      <c r="B31" s="25" t="s">
        <v>226</v>
      </c>
      <c r="C31" s="25" t="s">
        <v>218</v>
      </c>
      <c r="D31" s="25">
        <v>760</v>
      </c>
      <c r="E31" s="25" t="s">
        <v>33</v>
      </c>
      <c r="F31" s="25" t="s">
        <v>273</v>
      </c>
      <c r="G31" s="26">
        <v>44081</v>
      </c>
      <c r="H31" s="26">
        <v>44211</v>
      </c>
      <c r="I31" s="27">
        <v>220000</v>
      </c>
      <c r="J31" s="27">
        <v>220000</v>
      </c>
      <c r="K31" s="27" t="s">
        <v>482</v>
      </c>
      <c r="L31" s="27"/>
      <c r="M31" s="27"/>
      <c r="N31" s="27">
        <v>220000</v>
      </c>
      <c r="O31" s="27">
        <v>220000</v>
      </c>
      <c r="P31" s="27">
        <v>220000</v>
      </c>
      <c r="Q31" s="27">
        <v>0</v>
      </c>
      <c r="R31" s="27">
        <v>0</v>
      </c>
      <c r="S31" s="27">
        <v>0</v>
      </c>
      <c r="T31" s="27">
        <v>0</v>
      </c>
      <c r="U31" s="25"/>
      <c r="V31" s="27">
        <v>0</v>
      </c>
      <c r="W31" s="25"/>
      <c r="X31" s="25"/>
      <c r="Y31" s="25"/>
      <c r="Z31" s="40">
        <v>45199</v>
      </c>
    </row>
    <row r="32" spans="1:26" x14ac:dyDescent="0.3">
      <c r="A32" s="25">
        <v>891300047</v>
      </c>
      <c r="B32" s="25" t="s">
        <v>226</v>
      </c>
      <c r="C32" s="25" t="s">
        <v>218</v>
      </c>
      <c r="D32" s="25">
        <v>905</v>
      </c>
      <c r="E32" s="25" t="s">
        <v>34</v>
      </c>
      <c r="F32" s="25" t="s">
        <v>274</v>
      </c>
      <c r="G32" s="26">
        <v>44089</v>
      </c>
      <c r="H32" s="26">
        <v>44211</v>
      </c>
      <c r="I32" s="27">
        <v>990966</v>
      </c>
      <c r="J32" s="27">
        <v>990966</v>
      </c>
      <c r="K32" s="27" t="s">
        <v>482</v>
      </c>
      <c r="L32" s="27"/>
      <c r="M32" s="27"/>
      <c r="N32" s="27">
        <v>990966</v>
      </c>
      <c r="O32" s="27">
        <v>990966</v>
      </c>
      <c r="P32" s="27">
        <v>990966</v>
      </c>
      <c r="Q32" s="27">
        <v>0</v>
      </c>
      <c r="R32" s="27">
        <v>0</v>
      </c>
      <c r="S32" s="27">
        <v>0</v>
      </c>
      <c r="T32" s="27">
        <v>0</v>
      </c>
      <c r="U32" s="25"/>
      <c r="V32" s="27">
        <v>0</v>
      </c>
      <c r="W32" s="25"/>
      <c r="X32" s="25"/>
      <c r="Y32" s="25"/>
      <c r="Z32" s="40">
        <v>45199</v>
      </c>
    </row>
    <row r="33" spans="1:26" x14ac:dyDescent="0.3">
      <c r="A33" s="25">
        <v>891300047</v>
      </c>
      <c r="B33" s="25" t="s">
        <v>226</v>
      </c>
      <c r="C33" s="25" t="s">
        <v>218</v>
      </c>
      <c r="D33" s="25">
        <v>2321</v>
      </c>
      <c r="E33" s="25" t="s">
        <v>35</v>
      </c>
      <c r="F33" s="25" t="s">
        <v>275</v>
      </c>
      <c r="G33" s="40">
        <v>44182</v>
      </c>
      <c r="H33" s="40">
        <v>44212</v>
      </c>
      <c r="I33" s="27">
        <v>433988</v>
      </c>
      <c r="J33" s="27">
        <v>433988</v>
      </c>
      <c r="K33" s="27" t="s">
        <v>481</v>
      </c>
      <c r="L33" s="27" t="s">
        <v>479</v>
      </c>
      <c r="M33" s="27" t="s">
        <v>486</v>
      </c>
      <c r="N33" s="27">
        <v>433988</v>
      </c>
      <c r="O33" s="27">
        <v>0</v>
      </c>
      <c r="P33" s="27">
        <v>433988</v>
      </c>
      <c r="Q33" s="27">
        <v>0</v>
      </c>
      <c r="R33" s="27">
        <v>0</v>
      </c>
      <c r="S33" s="27">
        <v>433988</v>
      </c>
      <c r="T33" s="27">
        <v>425308</v>
      </c>
      <c r="U33" s="25">
        <v>1221695869</v>
      </c>
      <c r="V33" s="27">
        <v>0</v>
      </c>
      <c r="W33" s="25"/>
      <c r="X33" s="25"/>
      <c r="Y33" s="25"/>
      <c r="Z33" s="40">
        <v>45199</v>
      </c>
    </row>
    <row r="34" spans="1:26" x14ac:dyDescent="0.3">
      <c r="A34" s="25">
        <v>891300047</v>
      </c>
      <c r="B34" s="25" t="s">
        <v>226</v>
      </c>
      <c r="C34" s="25" t="s">
        <v>219</v>
      </c>
      <c r="D34" s="25">
        <v>12998</v>
      </c>
      <c r="E34" s="25" t="s">
        <v>36</v>
      </c>
      <c r="F34" s="25" t="s">
        <v>276</v>
      </c>
      <c r="G34" s="26">
        <v>44212</v>
      </c>
      <c r="H34" s="26">
        <v>44243</v>
      </c>
      <c r="I34" s="27">
        <v>216994</v>
      </c>
      <c r="J34" s="27">
        <v>216994</v>
      </c>
      <c r="K34" s="27" t="s">
        <v>482</v>
      </c>
      <c r="L34" s="27"/>
      <c r="M34" s="27"/>
      <c r="N34" s="27">
        <v>216994</v>
      </c>
      <c r="O34" s="27">
        <v>216994</v>
      </c>
      <c r="P34" s="27">
        <v>216994</v>
      </c>
      <c r="Q34" s="27">
        <v>0</v>
      </c>
      <c r="R34" s="27">
        <v>0</v>
      </c>
      <c r="S34" s="27">
        <v>0</v>
      </c>
      <c r="T34" s="27">
        <v>0</v>
      </c>
      <c r="U34" s="25"/>
      <c r="V34" s="27">
        <v>0</v>
      </c>
      <c r="W34" s="25"/>
      <c r="X34" s="25"/>
      <c r="Y34" s="25"/>
      <c r="Z34" s="40">
        <v>45199</v>
      </c>
    </row>
    <row r="35" spans="1:26" x14ac:dyDescent="0.3">
      <c r="A35" s="25">
        <v>891300047</v>
      </c>
      <c r="B35" s="25" t="s">
        <v>226</v>
      </c>
      <c r="C35" s="25" t="s">
        <v>219</v>
      </c>
      <c r="D35" s="25">
        <v>13009</v>
      </c>
      <c r="E35" s="25" t="s">
        <v>37</v>
      </c>
      <c r="F35" s="25" t="s">
        <v>277</v>
      </c>
      <c r="G35" s="26">
        <v>44212</v>
      </c>
      <c r="H35" s="26">
        <v>44243</v>
      </c>
      <c r="I35" s="27">
        <v>216994</v>
      </c>
      <c r="J35" s="27">
        <v>216994</v>
      </c>
      <c r="K35" s="27" t="s">
        <v>482</v>
      </c>
      <c r="L35" s="27"/>
      <c r="M35" s="27"/>
      <c r="N35" s="27">
        <v>216994</v>
      </c>
      <c r="O35" s="27">
        <v>216994</v>
      </c>
      <c r="P35" s="27">
        <v>216994</v>
      </c>
      <c r="Q35" s="27">
        <v>0</v>
      </c>
      <c r="R35" s="27">
        <v>0</v>
      </c>
      <c r="S35" s="27">
        <v>0</v>
      </c>
      <c r="T35" s="27">
        <v>0</v>
      </c>
      <c r="U35" s="25"/>
      <c r="V35" s="27">
        <v>0</v>
      </c>
      <c r="W35" s="25"/>
      <c r="X35" s="25"/>
      <c r="Y35" s="25"/>
      <c r="Z35" s="40">
        <v>45199</v>
      </c>
    </row>
    <row r="36" spans="1:26" x14ac:dyDescent="0.3">
      <c r="A36" s="25">
        <v>891300047</v>
      </c>
      <c r="B36" s="25" t="s">
        <v>226</v>
      </c>
      <c r="C36" s="25" t="s">
        <v>219</v>
      </c>
      <c r="D36" s="25">
        <v>13072</v>
      </c>
      <c r="E36" s="25" t="s">
        <v>38</v>
      </c>
      <c r="F36" s="25" t="s">
        <v>278</v>
      </c>
      <c r="G36" s="26">
        <v>44214</v>
      </c>
      <c r="H36" s="26">
        <v>44243</v>
      </c>
      <c r="I36" s="27">
        <v>297826</v>
      </c>
      <c r="J36" s="27">
        <v>297826</v>
      </c>
      <c r="K36" s="27" t="s">
        <v>482</v>
      </c>
      <c r="L36" s="27"/>
      <c r="M36" s="27"/>
      <c r="N36" s="27">
        <v>297826</v>
      </c>
      <c r="O36" s="27">
        <v>297826</v>
      </c>
      <c r="P36" s="27">
        <v>297826</v>
      </c>
      <c r="Q36" s="27">
        <v>0</v>
      </c>
      <c r="R36" s="27">
        <v>0</v>
      </c>
      <c r="S36" s="27">
        <v>0</v>
      </c>
      <c r="T36" s="27">
        <v>0</v>
      </c>
      <c r="U36" s="25"/>
      <c r="V36" s="27">
        <v>0</v>
      </c>
      <c r="W36" s="25"/>
      <c r="X36" s="25"/>
      <c r="Y36" s="25"/>
      <c r="Z36" s="40">
        <v>45199</v>
      </c>
    </row>
    <row r="37" spans="1:26" x14ac:dyDescent="0.3">
      <c r="A37" s="25">
        <v>891300047</v>
      </c>
      <c r="B37" s="25" t="s">
        <v>226</v>
      </c>
      <c r="C37" s="25" t="s">
        <v>219</v>
      </c>
      <c r="D37" s="25">
        <v>13075</v>
      </c>
      <c r="E37" s="25" t="s">
        <v>39</v>
      </c>
      <c r="F37" s="25" t="s">
        <v>279</v>
      </c>
      <c r="G37" s="26">
        <v>44214</v>
      </c>
      <c r="H37" s="26">
        <v>44243</v>
      </c>
      <c r="I37" s="27">
        <v>297826</v>
      </c>
      <c r="J37" s="27">
        <v>297826</v>
      </c>
      <c r="K37" s="27" t="s">
        <v>482</v>
      </c>
      <c r="L37" s="27" t="s">
        <v>480</v>
      </c>
      <c r="M37" s="27"/>
      <c r="N37" s="27">
        <v>297826</v>
      </c>
      <c r="O37" s="27">
        <v>0</v>
      </c>
      <c r="P37" s="27">
        <v>297826</v>
      </c>
      <c r="Q37" s="27">
        <v>297826</v>
      </c>
      <c r="R37" s="27">
        <v>0</v>
      </c>
      <c r="S37" s="27">
        <v>0</v>
      </c>
      <c r="T37" s="27">
        <v>0</v>
      </c>
      <c r="U37" s="25"/>
      <c r="V37" s="27">
        <v>0</v>
      </c>
      <c r="W37" s="25"/>
      <c r="X37" s="25"/>
      <c r="Y37" s="25"/>
      <c r="Z37" s="40">
        <v>45199</v>
      </c>
    </row>
    <row r="38" spans="1:26" x14ac:dyDescent="0.3">
      <c r="A38" s="25">
        <v>891300047</v>
      </c>
      <c r="B38" s="25" t="s">
        <v>226</v>
      </c>
      <c r="C38" s="25" t="s">
        <v>219</v>
      </c>
      <c r="D38" s="25">
        <v>13080</v>
      </c>
      <c r="E38" s="25" t="s">
        <v>40</v>
      </c>
      <c r="F38" s="25" t="s">
        <v>280</v>
      </c>
      <c r="G38" s="26">
        <v>44214</v>
      </c>
      <c r="H38" s="26">
        <v>44243</v>
      </c>
      <c r="I38" s="27">
        <v>297826</v>
      </c>
      <c r="J38" s="27">
        <v>297826</v>
      </c>
      <c r="K38" s="27" t="s">
        <v>482</v>
      </c>
      <c r="L38" s="27"/>
      <c r="M38" s="27"/>
      <c r="N38" s="27">
        <v>297826</v>
      </c>
      <c r="O38" s="27">
        <v>297826</v>
      </c>
      <c r="P38" s="27">
        <v>297826</v>
      </c>
      <c r="Q38" s="27">
        <v>0</v>
      </c>
      <c r="R38" s="27">
        <v>0</v>
      </c>
      <c r="S38" s="27">
        <v>0</v>
      </c>
      <c r="T38" s="27">
        <v>0</v>
      </c>
      <c r="U38" s="25"/>
      <c r="V38" s="27">
        <v>0</v>
      </c>
      <c r="W38" s="25"/>
      <c r="X38" s="25"/>
      <c r="Y38" s="25"/>
      <c r="Z38" s="40">
        <v>45199</v>
      </c>
    </row>
    <row r="39" spans="1:26" x14ac:dyDescent="0.3">
      <c r="A39" s="25">
        <v>891300047</v>
      </c>
      <c r="B39" s="25" t="s">
        <v>226</v>
      </c>
      <c r="C39" s="25" t="s">
        <v>219</v>
      </c>
      <c r="D39" s="25">
        <v>13547</v>
      </c>
      <c r="E39" s="25" t="s">
        <v>41</v>
      </c>
      <c r="F39" s="25" t="s">
        <v>281</v>
      </c>
      <c r="G39" s="40">
        <v>44218</v>
      </c>
      <c r="H39" s="26">
        <v>44243</v>
      </c>
      <c r="I39" s="27">
        <v>80832</v>
      </c>
      <c r="J39" s="27">
        <v>80832</v>
      </c>
      <c r="K39" s="25" t="s">
        <v>482</v>
      </c>
      <c r="L39" s="27"/>
      <c r="M39" s="27"/>
      <c r="N39" s="27">
        <v>80832</v>
      </c>
      <c r="O39" s="27">
        <v>0</v>
      </c>
      <c r="P39" s="27">
        <v>80832</v>
      </c>
      <c r="Q39" s="27">
        <v>80832</v>
      </c>
      <c r="R39" s="27">
        <v>0</v>
      </c>
      <c r="S39" s="27">
        <v>0</v>
      </c>
      <c r="T39" s="27">
        <v>0</v>
      </c>
      <c r="U39" s="25"/>
      <c r="V39" s="27">
        <v>0</v>
      </c>
      <c r="W39" s="25"/>
      <c r="X39" s="25"/>
      <c r="Y39" s="25"/>
      <c r="Z39" s="40">
        <v>45199</v>
      </c>
    </row>
    <row r="40" spans="1:26" x14ac:dyDescent="0.3">
      <c r="A40" s="25">
        <v>891300047</v>
      </c>
      <c r="B40" s="25" t="s">
        <v>226</v>
      </c>
      <c r="C40" s="25" t="s">
        <v>219</v>
      </c>
      <c r="D40" s="25">
        <v>15468</v>
      </c>
      <c r="E40" s="25" t="s">
        <v>42</v>
      </c>
      <c r="F40" s="25" t="s">
        <v>282</v>
      </c>
      <c r="G40" s="40">
        <v>44242</v>
      </c>
      <c r="H40" s="40">
        <v>44273</v>
      </c>
      <c r="I40" s="27">
        <v>80832</v>
      </c>
      <c r="J40" s="27">
        <v>80832</v>
      </c>
      <c r="K40" s="27" t="s">
        <v>481</v>
      </c>
      <c r="L40" s="27" t="s">
        <v>479</v>
      </c>
      <c r="M40" s="27" t="s">
        <v>487</v>
      </c>
      <c r="N40" s="27">
        <v>80832</v>
      </c>
      <c r="O40" s="27">
        <v>0</v>
      </c>
      <c r="P40" s="27">
        <v>80832</v>
      </c>
      <c r="Q40" s="27">
        <v>0</v>
      </c>
      <c r="R40" s="27">
        <v>0</v>
      </c>
      <c r="S40" s="27">
        <v>80832</v>
      </c>
      <c r="T40" s="27">
        <v>79215</v>
      </c>
      <c r="U40" s="25">
        <v>1908632483</v>
      </c>
      <c r="V40" s="27">
        <v>0</v>
      </c>
      <c r="W40" s="25"/>
      <c r="X40" s="25"/>
      <c r="Y40" s="25"/>
      <c r="Z40" s="40">
        <v>45199</v>
      </c>
    </row>
    <row r="41" spans="1:26" x14ac:dyDescent="0.3">
      <c r="A41" s="25">
        <v>891300047</v>
      </c>
      <c r="B41" s="25" t="s">
        <v>226</v>
      </c>
      <c r="C41" s="25" t="s">
        <v>218</v>
      </c>
      <c r="D41" s="25">
        <v>2685</v>
      </c>
      <c r="E41" s="25" t="s">
        <v>43</v>
      </c>
      <c r="F41" s="25" t="s">
        <v>283</v>
      </c>
      <c r="G41" s="40">
        <v>44214</v>
      </c>
      <c r="H41" s="40">
        <v>44294</v>
      </c>
      <c r="I41" s="27">
        <v>216994</v>
      </c>
      <c r="J41" s="27">
        <v>216994</v>
      </c>
      <c r="K41" s="27" t="s">
        <v>481</v>
      </c>
      <c r="L41" s="27" t="s">
        <v>479</v>
      </c>
      <c r="M41" s="27" t="s">
        <v>487</v>
      </c>
      <c r="N41" s="27">
        <v>216994</v>
      </c>
      <c r="O41" s="27">
        <v>0</v>
      </c>
      <c r="P41" s="27">
        <v>216994</v>
      </c>
      <c r="Q41" s="27">
        <v>0</v>
      </c>
      <c r="R41" s="27">
        <v>0</v>
      </c>
      <c r="S41" s="27">
        <v>216994</v>
      </c>
      <c r="T41" s="27">
        <v>212654</v>
      </c>
      <c r="U41" s="25">
        <v>1221741406</v>
      </c>
      <c r="V41" s="27">
        <v>0</v>
      </c>
      <c r="W41" s="25"/>
      <c r="X41" s="25"/>
      <c r="Y41" s="25"/>
      <c r="Z41" s="40">
        <v>45199</v>
      </c>
    </row>
    <row r="42" spans="1:26" x14ac:dyDescent="0.3">
      <c r="A42" s="25">
        <v>891300047</v>
      </c>
      <c r="B42" s="25" t="s">
        <v>226</v>
      </c>
      <c r="C42" s="25" t="s">
        <v>219</v>
      </c>
      <c r="D42" s="25">
        <v>13099</v>
      </c>
      <c r="E42" s="25" t="s">
        <v>44</v>
      </c>
      <c r="F42" s="25" t="s">
        <v>284</v>
      </c>
      <c r="G42" s="26">
        <v>44214</v>
      </c>
      <c r="H42" s="26">
        <v>44294</v>
      </c>
      <c r="I42" s="27">
        <v>297826</v>
      </c>
      <c r="J42" s="27">
        <v>297826</v>
      </c>
      <c r="K42" s="27" t="s">
        <v>482</v>
      </c>
      <c r="L42" s="27"/>
      <c r="M42" s="27"/>
      <c r="N42" s="27">
        <v>297826</v>
      </c>
      <c r="O42" s="27">
        <v>297826</v>
      </c>
      <c r="P42" s="27">
        <v>297826</v>
      </c>
      <c r="Q42" s="27">
        <v>0</v>
      </c>
      <c r="R42" s="27">
        <v>0</v>
      </c>
      <c r="S42" s="27">
        <v>0</v>
      </c>
      <c r="T42" s="27">
        <v>0</v>
      </c>
      <c r="U42" s="25"/>
      <c r="V42" s="27">
        <v>0</v>
      </c>
      <c r="W42" s="25"/>
      <c r="X42" s="25"/>
      <c r="Y42" s="25"/>
      <c r="Z42" s="40">
        <v>45199</v>
      </c>
    </row>
    <row r="43" spans="1:26" x14ac:dyDescent="0.3">
      <c r="A43" s="25">
        <v>891300047</v>
      </c>
      <c r="B43" s="25" t="s">
        <v>226</v>
      </c>
      <c r="C43" s="25" t="s">
        <v>219</v>
      </c>
      <c r="D43" s="25">
        <v>13990</v>
      </c>
      <c r="E43" s="25" t="s">
        <v>45</v>
      </c>
      <c r="F43" s="25" t="s">
        <v>285</v>
      </c>
      <c r="G43" s="26">
        <v>44225</v>
      </c>
      <c r="H43" s="26">
        <v>44294</v>
      </c>
      <c r="I43" s="27">
        <v>316994</v>
      </c>
      <c r="J43" s="27">
        <v>316994</v>
      </c>
      <c r="K43" s="27" t="s">
        <v>482</v>
      </c>
      <c r="L43" s="27"/>
      <c r="M43" s="27"/>
      <c r="N43" s="27">
        <v>316994</v>
      </c>
      <c r="O43" s="27">
        <v>316994</v>
      </c>
      <c r="P43" s="27">
        <v>316994</v>
      </c>
      <c r="Q43" s="27">
        <v>0</v>
      </c>
      <c r="R43" s="27">
        <v>0</v>
      </c>
      <c r="S43" s="27">
        <v>0</v>
      </c>
      <c r="T43" s="27">
        <v>0</v>
      </c>
      <c r="U43" s="25"/>
      <c r="V43" s="27">
        <v>0</v>
      </c>
      <c r="W43" s="25"/>
      <c r="X43" s="25"/>
      <c r="Y43" s="25"/>
      <c r="Z43" s="40">
        <v>45199</v>
      </c>
    </row>
    <row r="44" spans="1:26" x14ac:dyDescent="0.3">
      <c r="A44" s="25">
        <v>891300047</v>
      </c>
      <c r="B44" s="25" t="s">
        <v>226</v>
      </c>
      <c r="C44" s="25" t="s">
        <v>218</v>
      </c>
      <c r="D44" s="25">
        <v>3174</v>
      </c>
      <c r="E44" s="25" t="s">
        <v>46</v>
      </c>
      <c r="F44" s="25" t="s">
        <v>286</v>
      </c>
      <c r="G44" s="26">
        <v>44246</v>
      </c>
      <c r="H44" s="26">
        <v>44294</v>
      </c>
      <c r="I44" s="27">
        <v>249451</v>
      </c>
      <c r="J44" s="27">
        <v>249451</v>
      </c>
      <c r="K44" s="27" t="s">
        <v>482</v>
      </c>
      <c r="L44" s="27"/>
      <c r="M44" s="27"/>
      <c r="N44" s="27">
        <v>249451</v>
      </c>
      <c r="O44" s="27">
        <v>249451</v>
      </c>
      <c r="P44" s="27">
        <v>249451</v>
      </c>
      <c r="Q44" s="27">
        <v>0</v>
      </c>
      <c r="R44" s="27">
        <v>0</v>
      </c>
      <c r="S44" s="27">
        <v>0</v>
      </c>
      <c r="T44" s="27">
        <v>0</v>
      </c>
      <c r="U44" s="25"/>
      <c r="V44" s="27">
        <v>0</v>
      </c>
      <c r="W44" s="25"/>
      <c r="X44" s="25"/>
      <c r="Y44" s="25"/>
      <c r="Z44" s="40">
        <v>45199</v>
      </c>
    </row>
    <row r="45" spans="1:26" x14ac:dyDescent="0.3">
      <c r="A45" s="25">
        <v>891300047</v>
      </c>
      <c r="B45" s="25" t="s">
        <v>226</v>
      </c>
      <c r="C45" s="25" t="s">
        <v>218</v>
      </c>
      <c r="D45" s="25">
        <v>3299</v>
      </c>
      <c r="E45" s="25" t="s">
        <v>47</v>
      </c>
      <c r="F45" s="25" t="s">
        <v>287</v>
      </c>
      <c r="G45" s="26">
        <v>44254</v>
      </c>
      <c r="H45" s="26">
        <v>44294</v>
      </c>
      <c r="I45" s="27">
        <v>149924</v>
      </c>
      <c r="J45" s="27">
        <v>149924</v>
      </c>
      <c r="K45" s="27" t="s">
        <v>482</v>
      </c>
      <c r="L45" s="27"/>
      <c r="M45" s="27"/>
      <c r="N45" s="27">
        <v>149924</v>
      </c>
      <c r="O45" s="27">
        <v>149924</v>
      </c>
      <c r="P45" s="27">
        <v>149924</v>
      </c>
      <c r="Q45" s="27">
        <v>0</v>
      </c>
      <c r="R45" s="27">
        <v>0</v>
      </c>
      <c r="S45" s="27">
        <v>0</v>
      </c>
      <c r="T45" s="27">
        <v>0</v>
      </c>
      <c r="U45" s="25"/>
      <c r="V45" s="27">
        <v>0</v>
      </c>
      <c r="W45" s="25"/>
      <c r="X45" s="25"/>
      <c r="Y45" s="25"/>
      <c r="Z45" s="40">
        <v>45199</v>
      </c>
    </row>
    <row r="46" spans="1:26" x14ac:dyDescent="0.3">
      <c r="A46" s="25">
        <v>891300047</v>
      </c>
      <c r="B46" s="25" t="s">
        <v>226</v>
      </c>
      <c r="C46" s="25" t="s">
        <v>219</v>
      </c>
      <c r="D46" s="25">
        <v>16514</v>
      </c>
      <c r="E46" s="25" t="s">
        <v>48</v>
      </c>
      <c r="F46" s="25" t="s">
        <v>288</v>
      </c>
      <c r="G46" s="40">
        <v>44256</v>
      </c>
      <c r="H46" s="40">
        <v>44300</v>
      </c>
      <c r="I46" s="27">
        <v>80832</v>
      </c>
      <c r="J46" s="27">
        <v>80832</v>
      </c>
      <c r="K46" s="27" t="s">
        <v>481</v>
      </c>
      <c r="L46" s="27" t="s">
        <v>479</v>
      </c>
      <c r="M46" s="27" t="s">
        <v>487</v>
      </c>
      <c r="N46" s="27">
        <v>80832</v>
      </c>
      <c r="O46" s="27">
        <v>0</v>
      </c>
      <c r="P46" s="27">
        <v>80832</v>
      </c>
      <c r="Q46" s="27">
        <v>0</v>
      </c>
      <c r="R46" s="27">
        <v>0</v>
      </c>
      <c r="S46" s="27">
        <v>80832</v>
      </c>
      <c r="T46" s="27">
        <v>79215</v>
      </c>
      <c r="U46" s="25">
        <v>1221754318</v>
      </c>
      <c r="V46" s="27">
        <v>0</v>
      </c>
      <c r="W46" s="25"/>
      <c r="X46" s="25"/>
      <c r="Y46" s="25"/>
      <c r="Z46" s="40">
        <v>45199</v>
      </c>
    </row>
    <row r="47" spans="1:26" x14ac:dyDescent="0.3">
      <c r="A47" s="25">
        <v>891300047</v>
      </c>
      <c r="B47" s="25" t="s">
        <v>226</v>
      </c>
      <c r="C47" s="25" t="s">
        <v>219</v>
      </c>
      <c r="D47" s="25">
        <v>16556</v>
      </c>
      <c r="E47" s="25" t="s">
        <v>49</v>
      </c>
      <c r="F47" s="25" t="s">
        <v>289</v>
      </c>
      <c r="G47" s="40">
        <v>44257</v>
      </c>
      <c r="H47" s="40">
        <v>44302</v>
      </c>
      <c r="I47" s="27">
        <v>216994</v>
      </c>
      <c r="J47" s="27">
        <v>216994</v>
      </c>
      <c r="K47" s="27" t="s">
        <v>481</v>
      </c>
      <c r="L47" s="27" t="s">
        <v>479</v>
      </c>
      <c r="M47" s="27" t="s">
        <v>487</v>
      </c>
      <c r="N47" s="27">
        <v>216994</v>
      </c>
      <c r="O47" s="27">
        <v>0</v>
      </c>
      <c r="P47" s="27">
        <v>216994</v>
      </c>
      <c r="Q47" s="27">
        <v>0</v>
      </c>
      <c r="R47" s="27">
        <v>0</v>
      </c>
      <c r="S47" s="27">
        <v>216994</v>
      </c>
      <c r="T47" s="27">
        <v>212654</v>
      </c>
      <c r="U47" s="25">
        <v>1221723051</v>
      </c>
      <c r="V47" s="27">
        <v>0</v>
      </c>
      <c r="W47" s="25"/>
      <c r="X47" s="25"/>
      <c r="Y47" s="25"/>
      <c r="Z47" s="40">
        <v>45199</v>
      </c>
    </row>
    <row r="48" spans="1:26" x14ac:dyDescent="0.3">
      <c r="A48" s="25">
        <v>891300047</v>
      </c>
      <c r="B48" s="25" t="s">
        <v>226</v>
      </c>
      <c r="C48" s="25" t="s">
        <v>219</v>
      </c>
      <c r="D48" s="25">
        <v>17932</v>
      </c>
      <c r="E48" s="25" t="s">
        <v>50</v>
      </c>
      <c r="F48" s="25" t="s">
        <v>290</v>
      </c>
      <c r="G48" s="40">
        <v>44279</v>
      </c>
      <c r="H48" s="40">
        <v>44300</v>
      </c>
      <c r="I48" s="27">
        <v>80832</v>
      </c>
      <c r="J48" s="27">
        <v>80832</v>
      </c>
      <c r="K48" s="27" t="s">
        <v>481</v>
      </c>
      <c r="L48" s="27" t="s">
        <v>479</v>
      </c>
      <c r="M48" s="27" t="s">
        <v>487</v>
      </c>
      <c r="N48" s="27">
        <v>80832</v>
      </c>
      <c r="O48" s="27">
        <v>0</v>
      </c>
      <c r="P48" s="27">
        <v>80832</v>
      </c>
      <c r="Q48" s="27">
        <v>0</v>
      </c>
      <c r="R48" s="27">
        <v>0</v>
      </c>
      <c r="S48" s="27">
        <v>80832</v>
      </c>
      <c r="T48" s="27">
        <v>79215</v>
      </c>
      <c r="U48" s="25">
        <v>1221754320</v>
      </c>
      <c r="V48" s="27">
        <v>0</v>
      </c>
      <c r="W48" s="25"/>
      <c r="X48" s="25"/>
      <c r="Y48" s="25"/>
      <c r="Z48" s="40">
        <v>45199</v>
      </c>
    </row>
    <row r="49" spans="1:26" x14ac:dyDescent="0.3">
      <c r="A49" s="25">
        <v>891300047</v>
      </c>
      <c r="B49" s="25" t="s">
        <v>226</v>
      </c>
      <c r="C49" s="25" t="s">
        <v>219</v>
      </c>
      <c r="D49" s="25">
        <v>22047</v>
      </c>
      <c r="E49" s="25" t="s">
        <v>51</v>
      </c>
      <c r="F49" s="25" t="s">
        <v>291</v>
      </c>
      <c r="G49" s="26">
        <v>44328</v>
      </c>
      <c r="H49" s="26">
        <v>44359</v>
      </c>
      <c r="I49" s="27">
        <v>80832</v>
      </c>
      <c r="J49" s="27">
        <v>80832</v>
      </c>
      <c r="K49" s="27" t="s">
        <v>482</v>
      </c>
      <c r="L49" s="27"/>
      <c r="M49" s="27"/>
      <c r="N49" s="27">
        <v>80832</v>
      </c>
      <c r="O49" s="27">
        <v>80832</v>
      </c>
      <c r="P49" s="27">
        <v>80832</v>
      </c>
      <c r="Q49" s="27">
        <v>0</v>
      </c>
      <c r="R49" s="27">
        <v>0</v>
      </c>
      <c r="S49" s="27">
        <v>0</v>
      </c>
      <c r="T49" s="27">
        <v>0</v>
      </c>
      <c r="U49" s="25"/>
      <c r="V49" s="27">
        <v>0</v>
      </c>
      <c r="W49" s="25"/>
      <c r="X49" s="25"/>
      <c r="Y49" s="25"/>
      <c r="Z49" s="40">
        <v>45199</v>
      </c>
    </row>
    <row r="50" spans="1:26" x14ac:dyDescent="0.3">
      <c r="A50" s="25">
        <v>891300047</v>
      </c>
      <c r="B50" s="25" t="s">
        <v>226</v>
      </c>
      <c r="C50" s="25" t="s">
        <v>219</v>
      </c>
      <c r="D50" s="25">
        <v>24883</v>
      </c>
      <c r="E50" s="25" t="s">
        <v>52</v>
      </c>
      <c r="F50" s="25" t="s">
        <v>292</v>
      </c>
      <c r="G50" s="26">
        <v>44369</v>
      </c>
      <c r="H50" s="26">
        <v>44395</v>
      </c>
      <c r="I50" s="27">
        <v>80832</v>
      </c>
      <c r="J50" s="27">
        <v>80832</v>
      </c>
      <c r="K50" s="27" t="s">
        <v>482</v>
      </c>
      <c r="L50" s="27"/>
      <c r="M50" s="27"/>
      <c r="N50" s="27">
        <v>80832</v>
      </c>
      <c r="O50" s="27">
        <v>80832</v>
      </c>
      <c r="P50" s="27">
        <v>80832</v>
      </c>
      <c r="Q50" s="27">
        <v>0</v>
      </c>
      <c r="R50" s="27">
        <v>0</v>
      </c>
      <c r="S50" s="27">
        <v>0</v>
      </c>
      <c r="T50" s="27">
        <v>0</v>
      </c>
      <c r="U50" s="25"/>
      <c r="V50" s="27">
        <v>0</v>
      </c>
      <c r="W50" s="25"/>
      <c r="X50" s="25"/>
      <c r="Y50" s="25"/>
      <c r="Z50" s="40">
        <v>45199</v>
      </c>
    </row>
    <row r="51" spans="1:26" x14ac:dyDescent="0.3">
      <c r="A51" s="25">
        <v>891300047</v>
      </c>
      <c r="B51" s="25" t="s">
        <v>226</v>
      </c>
      <c r="C51" s="25" t="s">
        <v>219</v>
      </c>
      <c r="D51" s="25">
        <v>25514</v>
      </c>
      <c r="E51" s="25" t="s">
        <v>53</v>
      </c>
      <c r="F51" s="25" t="s">
        <v>293</v>
      </c>
      <c r="G51" s="26">
        <v>44378</v>
      </c>
      <c r="H51" s="26">
        <v>44422</v>
      </c>
      <c r="I51" s="27">
        <v>216994</v>
      </c>
      <c r="J51" s="27">
        <v>216994</v>
      </c>
      <c r="K51" s="27" t="s">
        <v>482</v>
      </c>
      <c r="L51" s="27"/>
      <c r="M51" s="27"/>
      <c r="N51" s="27">
        <v>216994</v>
      </c>
      <c r="O51" s="27">
        <v>216994</v>
      </c>
      <c r="P51" s="27">
        <v>216994</v>
      </c>
      <c r="Q51" s="27">
        <v>0</v>
      </c>
      <c r="R51" s="27">
        <v>0</v>
      </c>
      <c r="S51" s="27">
        <v>0</v>
      </c>
      <c r="T51" s="27">
        <v>0</v>
      </c>
      <c r="U51" s="25"/>
      <c r="V51" s="27">
        <v>0</v>
      </c>
      <c r="W51" s="25"/>
      <c r="X51" s="25"/>
      <c r="Y51" s="25"/>
      <c r="Z51" s="40">
        <v>45199</v>
      </c>
    </row>
    <row r="52" spans="1:26" x14ac:dyDescent="0.3">
      <c r="A52" s="25">
        <v>891300047</v>
      </c>
      <c r="B52" s="25" t="s">
        <v>226</v>
      </c>
      <c r="C52" s="25" t="s">
        <v>219</v>
      </c>
      <c r="D52" s="25">
        <v>25990</v>
      </c>
      <c r="E52" s="25" t="s">
        <v>54</v>
      </c>
      <c r="F52" s="25" t="s">
        <v>294</v>
      </c>
      <c r="G52" s="26">
        <v>44385</v>
      </c>
      <c r="H52" s="26">
        <v>44422</v>
      </c>
      <c r="I52" s="27">
        <v>80832</v>
      </c>
      <c r="J52" s="27">
        <v>80832</v>
      </c>
      <c r="K52" s="27" t="s">
        <v>482</v>
      </c>
      <c r="L52" s="27"/>
      <c r="M52" s="27"/>
      <c r="N52" s="27">
        <v>80832</v>
      </c>
      <c r="O52" s="27">
        <v>80832</v>
      </c>
      <c r="P52" s="27">
        <v>80832</v>
      </c>
      <c r="Q52" s="27">
        <v>0</v>
      </c>
      <c r="R52" s="27">
        <v>0</v>
      </c>
      <c r="S52" s="27">
        <v>0</v>
      </c>
      <c r="T52" s="27">
        <v>0</v>
      </c>
      <c r="U52" s="25"/>
      <c r="V52" s="27">
        <v>0</v>
      </c>
      <c r="W52" s="25"/>
      <c r="X52" s="25"/>
      <c r="Y52" s="25"/>
      <c r="Z52" s="40">
        <v>45199</v>
      </c>
    </row>
    <row r="53" spans="1:26" x14ac:dyDescent="0.3">
      <c r="A53" s="25">
        <v>891300047</v>
      </c>
      <c r="B53" s="25" t="s">
        <v>226</v>
      </c>
      <c r="C53" s="25" t="s">
        <v>219</v>
      </c>
      <c r="D53" s="25">
        <v>26587</v>
      </c>
      <c r="E53" s="25" t="s">
        <v>55</v>
      </c>
      <c r="F53" s="25" t="s">
        <v>295</v>
      </c>
      <c r="G53" s="26">
        <v>44394</v>
      </c>
      <c r="H53" s="26">
        <v>44422</v>
      </c>
      <c r="I53" s="27">
        <v>297826</v>
      </c>
      <c r="J53" s="27">
        <v>297826</v>
      </c>
      <c r="K53" s="27" t="s">
        <v>482</v>
      </c>
      <c r="L53" s="27"/>
      <c r="M53" s="27"/>
      <c r="N53" s="27">
        <v>297826</v>
      </c>
      <c r="O53" s="27">
        <v>297826</v>
      </c>
      <c r="P53" s="27">
        <v>297826</v>
      </c>
      <c r="Q53" s="27">
        <v>0</v>
      </c>
      <c r="R53" s="27">
        <v>0</v>
      </c>
      <c r="S53" s="27">
        <v>0</v>
      </c>
      <c r="T53" s="27">
        <v>0</v>
      </c>
      <c r="U53" s="25"/>
      <c r="V53" s="27">
        <v>0</v>
      </c>
      <c r="W53" s="25"/>
      <c r="X53" s="25"/>
      <c r="Y53" s="25"/>
      <c r="Z53" s="40">
        <v>45199</v>
      </c>
    </row>
    <row r="54" spans="1:26" x14ac:dyDescent="0.3">
      <c r="A54" s="25">
        <v>891300047</v>
      </c>
      <c r="B54" s="25" t="s">
        <v>226</v>
      </c>
      <c r="C54" s="25" t="s">
        <v>219</v>
      </c>
      <c r="D54" s="25">
        <v>29566</v>
      </c>
      <c r="E54" s="25" t="s">
        <v>56</v>
      </c>
      <c r="F54" s="25" t="s">
        <v>296</v>
      </c>
      <c r="G54" s="26">
        <v>44425</v>
      </c>
      <c r="H54" s="26">
        <v>44454</v>
      </c>
      <c r="I54" s="27">
        <v>297826</v>
      </c>
      <c r="J54" s="27">
        <v>297826</v>
      </c>
      <c r="K54" s="27" t="s">
        <v>482</v>
      </c>
      <c r="L54" s="27" t="s">
        <v>480</v>
      </c>
      <c r="M54" s="27"/>
      <c r="N54" s="27">
        <v>297826</v>
      </c>
      <c r="O54" s="27">
        <v>297826</v>
      </c>
      <c r="P54" s="27">
        <v>297826</v>
      </c>
      <c r="Q54" s="27">
        <v>0</v>
      </c>
      <c r="R54" s="27">
        <v>0</v>
      </c>
      <c r="S54" s="27">
        <v>0</v>
      </c>
      <c r="T54" s="27">
        <v>0</v>
      </c>
      <c r="U54" s="25"/>
      <c r="V54" s="27">
        <v>0</v>
      </c>
      <c r="W54" s="25"/>
      <c r="X54" s="25"/>
      <c r="Y54" s="25"/>
      <c r="Z54" s="40">
        <v>45199</v>
      </c>
    </row>
    <row r="55" spans="1:26" x14ac:dyDescent="0.3">
      <c r="A55" s="25">
        <v>891300047</v>
      </c>
      <c r="B55" s="25" t="s">
        <v>226</v>
      </c>
      <c r="C55" s="25" t="s">
        <v>219</v>
      </c>
      <c r="D55" s="25">
        <v>29940</v>
      </c>
      <c r="E55" s="25" t="s">
        <v>57</v>
      </c>
      <c r="F55" s="25" t="s">
        <v>297</v>
      </c>
      <c r="G55" s="26">
        <v>44428</v>
      </c>
      <c r="H55" s="26">
        <v>44454</v>
      </c>
      <c r="I55" s="27">
        <v>80832</v>
      </c>
      <c r="J55" s="27">
        <v>80832</v>
      </c>
      <c r="K55" s="27" t="s">
        <v>482</v>
      </c>
      <c r="L55" s="27"/>
      <c r="M55" s="27"/>
      <c r="N55" s="27">
        <v>80832</v>
      </c>
      <c r="O55" s="27">
        <v>80832</v>
      </c>
      <c r="P55" s="27">
        <v>80832</v>
      </c>
      <c r="Q55" s="27">
        <v>0</v>
      </c>
      <c r="R55" s="27">
        <v>0</v>
      </c>
      <c r="S55" s="27">
        <v>0</v>
      </c>
      <c r="T55" s="27">
        <v>0</v>
      </c>
      <c r="U55" s="25"/>
      <c r="V55" s="27">
        <v>0</v>
      </c>
      <c r="W55" s="25"/>
      <c r="X55" s="25"/>
      <c r="Y55" s="25"/>
      <c r="Z55" s="40">
        <v>45199</v>
      </c>
    </row>
    <row r="56" spans="1:26" x14ac:dyDescent="0.3">
      <c r="A56" s="25">
        <v>891300047</v>
      </c>
      <c r="B56" s="25" t="s">
        <v>226</v>
      </c>
      <c r="C56" s="25" t="s">
        <v>219</v>
      </c>
      <c r="D56" s="25">
        <v>30240</v>
      </c>
      <c r="E56" s="25" t="s">
        <v>58</v>
      </c>
      <c r="F56" s="25" t="s">
        <v>298</v>
      </c>
      <c r="G56" s="26">
        <v>44431</v>
      </c>
      <c r="H56" s="26">
        <v>44454</v>
      </c>
      <c r="I56" s="27">
        <v>80832</v>
      </c>
      <c r="J56" s="27">
        <v>80832</v>
      </c>
      <c r="K56" s="27" t="s">
        <v>482</v>
      </c>
      <c r="L56" s="27"/>
      <c r="M56" s="27"/>
      <c r="N56" s="27">
        <v>80832</v>
      </c>
      <c r="O56" s="27">
        <v>80832</v>
      </c>
      <c r="P56" s="27">
        <v>80832</v>
      </c>
      <c r="Q56" s="27">
        <v>0</v>
      </c>
      <c r="R56" s="27">
        <v>0</v>
      </c>
      <c r="S56" s="27">
        <v>0</v>
      </c>
      <c r="T56" s="27">
        <v>0</v>
      </c>
      <c r="U56" s="25"/>
      <c r="V56" s="27">
        <v>0</v>
      </c>
      <c r="W56" s="25"/>
      <c r="X56" s="25"/>
      <c r="Y56" s="25"/>
      <c r="Z56" s="40">
        <v>45199</v>
      </c>
    </row>
    <row r="57" spans="1:26" x14ac:dyDescent="0.3">
      <c r="A57" s="25">
        <v>891300047</v>
      </c>
      <c r="B57" s="25" t="s">
        <v>226</v>
      </c>
      <c r="C57" s="25" t="s">
        <v>219</v>
      </c>
      <c r="D57" s="25">
        <v>31649</v>
      </c>
      <c r="E57" s="25" t="s">
        <v>59</v>
      </c>
      <c r="F57" s="25" t="s">
        <v>299</v>
      </c>
      <c r="G57" s="26">
        <v>44442</v>
      </c>
      <c r="H57" s="26">
        <v>44483</v>
      </c>
      <c r="I57" s="27">
        <v>297826</v>
      </c>
      <c r="J57" s="27">
        <v>297826</v>
      </c>
      <c r="K57" s="27" t="s">
        <v>482</v>
      </c>
      <c r="L57" s="27" t="s">
        <v>480</v>
      </c>
      <c r="M57" s="27"/>
      <c r="N57" s="27">
        <v>297826</v>
      </c>
      <c r="O57" s="27">
        <v>297826</v>
      </c>
      <c r="P57" s="27">
        <v>297826</v>
      </c>
      <c r="Q57" s="27">
        <v>0</v>
      </c>
      <c r="R57" s="27">
        <v>0</v>
      </c>
      <c r="S57" s="27">
        <v>0</v>
      </c>
      <c r="T57" s="27">
        <v>0</v>
      </c>
      <c r="U57" s="25"/>
      <c r="V57" s="27">
        <v>0</v>
      </c>
      <c r="W57" s="25"/>
      <c r="X57" s="25"/>
      <c r="Y57" s="25"/>
      <c r="Z57" s="40">
        <v>45199</v>
      </c>
    </row>
    <row r="58" spans="1:26" x14ac:dyDescent="0.3">
      <c r="A58" s="25">
        <v>891300047</v>
      </c>
      <c r="B58" s="25" t="s">
        <v>226</v>
      </c>
      <c r="C58" s="25" t="s">
        <v>219</v>
      </c>
      <c r="D58" s="25">
        <v>31670</v>
      </c>
      <c r="E58" s="25" t="s">
        <v>60</v>
      </c>
      <c r="F58" s="25" t="s">
        <v>300</v>
      </c>
      <c r="G58" s="26">
        <v>44442</v>
      </c>
      <c r="H58" s="26">
        <v>44483</v>
      </c>
      <c r="I58" s="27">
        <v>297826</v>
      </c>
      <c r="J58" s="27">
        <v>297826</v>
      </c>
      <c r="K58" s="27" t="s">
        <v>482</v>
      </c>
      <c r="L58" s="27" t="s">
        <v>480</v>
      </c>
      <c r="M58" s="27"/>
      <c r="N58" s="27">
        <v>297826</v>
      </c>
      <c r="O58" s="27">
        <v>297826</v>
      </c>
      <c r="P58" s="27">
        <v>297826</v>
      </c>
      <c r="Q58" s="27">
        <v>0</v>
      </c>
      <c r="R58" s="27">
        <v>0</v>
      </c>
      <c r="S58" s="27">
        <v>0</v>
      </c>
      <c r="T58" s="27">
        <v>0</v>
      </c>
      <c r="U58" s="25"/>
      <c r="V58" s="27">
        <v>0</v>
      </c>
      <c r="W58" s="25"/>
      <c r="X58" s="25"/>
      <c r="Y58" s="25"/>
      <c r="Z58" s="40">
        <v>45199</v>
      </c>
    </row>
    <row r="59" spans="1:26" x14ac:dyDescent="0.3">
      <c r="A59" s="25">
        <v>891300047</v>
      </c>
      <c r="B59" s="25" t="s">
        <v>226</v>
      </c>
      <c r="C59" s="25" t="s">
        <v>219</v>
      </c>
      <c r="D59" s="25">
        <v>31676</v>
      </c>
      <c r="E59" s="25" t="s">
        <v>61</v>
      </c>
      <c r="F59" s="25" t="s">
        <v>301</v>
      </c>
      <c r="G59" s="26">
        <v>44442</v>
      </c>
      <c r="H59" s="26">
        <v>44483</v>
      </c>
      <c r="I59" s="27">
        <v>297826</v>
      </c>
      <c r="J59" s="27">
        <v>297826</v>
      </c>
      <c r="K59" s="27" t="s">
        <v>482</v>
      </c>
      <c r="L59" s="27"/>
      <c r="M59" s="27"/>
      <c r="N59" s="27">
        <v>297826</v>
      </c>
      <c r="O59" s="27">
        <v>297826</v>
      </c>
      <c r="P59" s="27">
        <v>297826</v>
      </c>
      <c r="Q59" s="27">
        <v>0</v>
      </c>
      <c r="R59" s="27">
        <v>0</v>
      </c>
      <c r="S59" s="27">
        <v>0</v>
      </c>
      <c r="T59" s="27">
        <v>0</v>
      </c>
      <c r="U59" s="25"/>
      <c r="V59" s="27">
        <v>0</v>
      </c>
      <c r="W59" s="25"/>
      <c r="X59" s="25"/>
      <c r="Y59" s="25"/>
      <c r="Z59" s="40">
        <v>45199</v>
      </c>
    </row>
    <row r="60" spans="1:26" x14ac:dyDescent="0.3">
      <c r="A60" s="25">
        <v>891300047</v>
      </c>
      <c r="B60" s="25" t="s">
        <v>226</v>
      </c>
      <c r="C60" s="25" t="s">
        <v>219</v>
      </c>
      <c r="D60" s="25">
        <v>32579</v>
      </c>
      <c r="E60" s="25" t="s">
        <v>62</v>
      </c>
      <c r="F60" s="25" t="s">
        <v>302</v>
      </c>
      <c r="G60" s="26">
        <v>44452</v>
      </c>
      <c r="H60" s="26">
        <v>44483</v>
      </c>
      <c r="I60" s="27">
        <v>297826</v>
      </c>
      <c r="J60" s="27">
        <v>297826</v>
      </c>
      <c r="K60" s="27" t="s">
        <v>482</v>
      </c>
      <c r="L60" s="27" t="s">
        <v>480</v>
      </c>
      <c r="M60" s="27"/>
      <c r="N60" s="27">
        <v>297826</v>
      </c>
      <c r="O60" s="27">
        <v>0</v>
      </c>
      <c r="P60" s="27">
        <v>297826</v>
      </c>
      <c r="Q60" s="27">
        <v>297826</v>
      </c>
      <c r="R60" s="27">
        <v>0</v>
      </c>
      <c r="S60" s="27">
        <v>0</v>
      </c>
      <c r="T60" s="27">
        <v>0</v>
      </c>
      <c r="U60" s="25"/>
      <c r="V60" s="27">
        <v>0</v>
      </c>
      <c r="W60" s="25"/>
      <c r="X60" s="25"/>
      <c r="Y60" s="25"/>
      <c r="Z60" s="40">
        <v>45199</v>
      </c>
    </row>
    <row r="61" spans="1:26" x14ac:dyDescent="0.3">
      <c r="A61" s="25">
        <v>891300047</v>
      </c>
      <c r="B61" s="25" t="s">
        <v>226</v>
      </c>
      <c r="C61" s="25" t="s">
        <v>219</v>
      </c>
      <c r="D61" s="25">
        <v>34956</v>
      </c>
      <c r="E61" s="25" t="s">
        <v>63</v>
      </c>
      <c r="F61" s="25" t="s">
        <v>303</v>
      </c>
      <c r="G61" s="26">
        <v>44483</v>
      </c>
      <c r="H61" s="26">
        <v>44513</v>
      </c>
      <c r="I61" s="27">
        <v>216994</v>
      </c>
      <c r="J61" s="27">
        <v>216994</v>
      </c>
      <c r="K61" s="27" t="s">
        <v>482</v>
      </c>
      <c r="L61" s="27"/>
      <c r="M61" s="27"/>
      <c r="N61" s="27">
        <v>216994</v>
      </c>
      <c r="O61" s="27">
        <v>216994</v>
      </c>
      <c r="P61" s="27">
        <v>216994</v>
      </c>
      <c r="Q61" s="27">
        <v>0</v>
      </c>
      <c r="R61" s="27">
        <v>0</v>
      </c>
      <c r="S61" s="27">
        <v>0</v>
      </c>
      <c r="T61" s="27">
        <v>0</v>
      </c>
      <c r="U61" s="25"/>
      <c r="V61" s="27">
        <v>0</v>
      </c>
      <c r="W61" s="25"/>
      <c r="X61" s="25"/>
      <c r="Y61" s="25"/>
      <c r="Z61" s="40">
        <v>45199</v>
      </c>
    </row>
    <row r="62" spans="1:26" x14ac:dyDescent="0.3">
      <c r="A62" s="25">
        <v>891300047</v>
      </c>
      <c r="B62" s="25" t="s">
        <v>226</v>
      </c>
      <c r="C62" s="25" t="s">
        <v>218</v>
      </c>
      <c r="D62" s="25">
        <v>6363</v>
      </c>
      <c r="E62" s="25" t="s">
        <v>64</v>
      </c>
      <c r="F62" s="25" t="s">
        <v>304</v>
      </c>
      <c r="G62" s="40">
        <v>44485</v>
      </c>
      <c r="H62" s="40">
        <v>44513</v>
      </c>
      <c r="I62" s="27">
        <v>80832</v>
      </c>
      <c r="J62" s="27">
        <v>80832</v>
      </c>
      <c r="K62" s="27" t="s">
        <v>481</v>
      </c>
      <c r="L62" s="27" t="s">
        <v>479</v>
      </c>
      <c r="M62" s="27" t="s">
        <v>487</v>
      </c>
      <c r="N62" s="27">
        <v>80832</v>
      </c>
      <c r="O62" s="27">
        <v>0</v>
      </c>
      <c r="P62" s="27">
        <v>80832</v>
      </c>
      <c r="Q62" s="27">
        <v>0</v>
      </c>
      <c r="R62" s="27">
        <v>0</v>
      </c>
      <c r="S62" s="27">
        <v>80832</v>
      </c>
      <c r="T62" s="27">
        <v>79215</v>
      </c>
      <c r="U62" s="25">
        <v>1221922619</v>
      </c>
      <c r="V62" s="27">
        <v>0</v>
      </c>
      <c r="W62" s="25"/>
      <c r="X62" s="25"/>
      <c r="Y62" s="25"/>
      <c r="Z62" s="40">
        <v>45199</v>
      </c>
    </row>
    <row r="63" spans="1:26" x14ac:dyDescent="0.3">
      <c r="A63" s="25">
        <v>891300047</v>
      </c>
      <c r="B63" s="25" t="s">
        <v>226</v>
      </c>
      <c r="C63" s="25" t="s">
        <v>219</v>
      </c>
      <c r="D63" s="25">
        <v>35410</v>
      </c>
      <c r="E63" s="25" t="s">
        <v>65</v>
      </c>
      <c r="F63" s="25" t="s">
        <v>305</v>
      </c>
      <c r="G63" s="26">
        <v>44486</v>
      </c>
      <c r="H63" s="26">
        <v>44513</v>
      </c>
      <c r="I63" s="27">
        <v>216994</v>
      </c>
      <c r="J63" s="27">
        <v>216994</v>
      </c>
      <c r="K63" s="27" t="s">
        <v>482</v>
      </c>
      <c r="L63" s="27"/>
      <c r="M63" s="27"/>
      <c r="N63" s="27">
        <v>216994</v>
      </c>
      <c r="O63" s="27">
        <v>216994</v>
      </c>
      <c r="P63" s="27">
        <v>216994</v>
      </c>
      <c r="Q63" s="27">
        <v>0</v>
      </c>
      <c r="R63" s="27">
        <v>0</v>
      </c>
      <c r="S63" s="27">
        <v>0</v>
      </c>
      <c r="T63" s="27">
        <v>0</v>
      </c>
      <c r="U63" s="25"/>
      <c r="V63" s="27">
        <v>0</v>
      </c>
      <c r="W63" s="25"/>
      <c r="X63" s="25"/>
      <c r="Y63" s="25"/>
      <c r="Z63" s="40">
        <v>45199</v>
      </c>
    </row>
    <row r="64" spans="1:26" x14ac:dyDescent="0.3">
      <c r="A64" s="25">
        <v>891300047</v>
      </c>
      <c r="B64" s="25" t="s">
        <v>226</v>
      </c>
      <c r="C64" s="25" t="s">
        <v>219</v>
      </c>
      <c r="D64" s="25">
        <v>35423</v>
      </c>
      <c r="E64" s="25" t="s">
        <v>66</v>
      </c>
      <c r="F64" s="25" t="s">
        <v>306</v>
      </c>
      <c r="G64" s="26">
        <v>44486</v>
      </c>
      <c r="H64" s="26">
        <v>44513</v>
      </c>
      <c r="I64" s="27">
        <v>216994</v>
      </c>
      <c r="J64" s="27">
        <v>216994</v>
      </c>
      <c r="K64" s="27" t="s">
        <v>482</v>
      </c>
      <c r="L64" s="27"/>
      <c r="M64" s="27"/>
      <c r="N64" s="27">
        <v>216994</v>
      </c>
      <c r="O64" s="27">
        <v>216994</v>
      </c>
      <c r="P64" s="27">
        <v>216994</v>
      </c>
      <c r="Q64" s="27">
        <v>0</v>
      </c>
      <c r="R64" s="27">
        <v>0</v>
      </c>
      <c r="S64" s="27">
        <v>0</v>
      </c>
      <c r="T64" s="27">
        <v>0</v>
      </c>
      <c r="U64" s="25"/>
      <c r="V64" s="27">
        <v>0</v>
      </c>
      <c r="W64" s="25"/>
      <c r="X64" s="25"/>
      <c r="Y64" s="25"/>
      <c r="Z64" s="40">
        <v>45199</v>
      </c>
    </row>
    <row r="65" spans="1:26" x14ac:dyDescent="0.3">
      <c r="A65" s="25">
        <v>891300047</v>
      </c>
      <c r="B65" s="25" t="s">
        <v>226</v>
      </c>
      <c r="C65" s="25" t="s">
        <v>218</v>
      </c>
      <c r="D65" s="25">
        <v>3463</v>
      </c>
      <c r="E65" s="25" t="s">
        <v>67</v>
      </c>
      <c r="F65" s="25" t="s">
        <v>307</v>
      </c>
      <c r="G65" s="26">
        <v>44270</v>
      </c>
      <c r="H65" s="26">
        <v>44536</v>
      </c>
      <c r="I65" s="27">
        <v>1630135</v>
      </c>
      <c r="J65" s="27">
        <v>1630135</v>
      </c>
      <c r="K65" s="27" t="s">
        <v>482</v>
      </c>
      <c r="L65" s="27"/>
      <c r="M65" s="27"/>
      <c r="N65" s="27">
        <v>1630135</v>
      </c>
      <c r="O65" s="27">
        <v>1630135</v>
      </c>
      <c r="P65" s="27">
        <v>1630135</v>
      </c>
      <c r="Q65" s="27">
        <v>0</v>
      </c>
      <c r="R65" s="27">
        <v>0</v>
      </c>
      <c r="S65" s="27">
        <v>0</v>
      </c>
      <c r="T65" s="27">
        <v>0</v>
      </c>
      <c r="U65" s="25"/>
      <c r="V65" s="27">
        <v>0</v>
      </c>
      <c r="W65" s="25"/>
      <c r="X65" s="25"/>
      <c r="Y65" s="25"/>
      <c r="Z65" s="40">
        <v>45199</v>
      </c>
    </row>
    <row r="66" spans="1:26" x14ac:dyDescent="0.3">
      <c r="A66" s="25">
        <v>891300047</v>
      </c>
      <c r="B66" s="25" t="s">
        <v>226</v>
      </c>
      <c r="C66" s="28" t="s">
        <v>222</v>
      </c>
      <c r="D66" s="25">
        <v>1191</v>
      </c>
      <c r="E66" s="25" t="s">
        <v>68</v>
      </c>
      <c r="F66" s="25" t="s">
        <v>308</v>
      </c>
      <c r="G66" s="26">
        <v>44432</v>
      </c>
      <c r="H66" s="26">
        <v>44537</v>
      </c>
      <c r="I66" s="27">
        <v>703003</v>
      </c>
      <c r="J66" s="27">
        <v>703003</v>
      </c>
      <c r="K66" s="27" t="s">
        <v>482</v>
      </c>
      <c r="L66" s="27"/>
      <c r="M66" s="27"/>
      <c r="N66" s="27">
        <v>703003</v>
      </c>
      <c r="O66" s="27">
        <v>703003</v>
      </c>
      <c r="P66" s="27">
        <v>703003</v>
      </c>
      <c r="Q66" s="27">
        <v>0</v>
      </c>
      <c r="R66" s="27">
        <v>0</v>
      </c>
      <c r="S66" s="27">
        <v>0</v>
      </c>
      <c r="T66" s="27">
        <v>0</v>
      </c>
      <c r="U66" s="25"/>
      <c r="V66" s="27">
        <v>0</v>
      </c>
      <c r="W66" s="25"/>
      <c r="X66" s="25"/>
      <c r="Y66" s="25"/>
      <c r="Z66" s="40">
        <v>45199</v>
      </c>
    </row>
    <row r="67" spans="1:26" x14ac:dyDescent="0.3">
      <c r="A67" s="25">
        <v>891300047</v>
      </c>
      <c r="B67" s="25" t="s">
        <v>226</v>
      </c>
      <c r="C67" s="25" t="s">
        <v>219</v>
      </c>
      <c r="D67" s="25">
        <v>37051</v>
      </c>
      <c r="E67" s="25" t="s">
        <v>69</v>
      </c>
      <c r="F67" s="25" t="s">
        <v>309</v>
      </c>
      <c r="G67" s="40">
        <v>44504</v>
      </c>
      <c r="H67" s="26">
        <v>44545</v>
      </c>
      <c r="I67" s="27">
        <v>80832</v>
      </c>
      <c r="J67" s="27">
        <v>80832</v>
      </c>
      <c r="K67" s="25" t="s">
        <v>482</v>
      </c>
      <c r="L67" s="27"/>
      <c r="M67" s="27"/>
      <c r="N67" s="27">
        <v>80832</v>
      </c>
      <c r="O67" s="27">
        <v>0</v>
      </c>
      <c r="P67" s="27">
        <v>80832</v>
      </c>
      <c r="Q67" s="27">
        <v>80832</v>
      </c>
      <c r="R67" s="27">
        <v>0</v>
      </c>
      <c r="S67" s="27">
        <v>0</v>
      </c>
      <c r="T67" s="27">
        <v>0</v>
      </c>
      <c r="U67" s="25"/>
      <c r="V67" s="27">
        <v>0</v>
      </c>
      <c r="W67" s="25"/>
      <c r="X67" s="25"/>
      <c r="Y67" s="25"/>
      <c r="Z67" s="40">
        <v>45199</v>
      </c>
    </row>
    <row r="68" spans="1:26" x14ac:dyDescent="0.3">
      <c r="A68" s="25">
        <v>891300047</v>
      </c>
      <c r="B68" s="25" t="s">
        <v>226</v>
      </c>
      <c r="C68" s="25" t="s">
        <v>219</v>
      </c>
      <c r="D68" s="25">
        <v>39100</v>
      </c>
      <c r="E68" s="25" t="s">
        <v>70</v>
      </c>
      <c r="F68" s="25" t="s">
        <v>310</v>
      </c>
      <c r="G68" s="40">
        <v>44524</v>
      </c>
      <c r="H68" s="40">
        <v>44545</v>
      </c>
      <c r="I68" s="27">
        <v>80832</v>
      </c>
      <c r="J68" s="27">
        <v>80832</v>
      </c>
      <c r="K68" s="27" t="s">
        <v>481</v>
      </c>
      <c r="L68" s="27" t="s">
        <v>479</v>
      </c>
      <c r="M68" s="27" t="s">
        <v>487</v>
      </c>
      <c r="N68" s="27">
        <v>80832</v>
      </c>
      <c r="O68" s="27">
        <v>0</v>
      </c>
      <c r="P68" s="27">
        <v>80832</v>
      </c>
      <c r="Q68" s="27">
        <v>0</v>
      </c>
      <c r="R68" s="27">
        <v>0</v>
      </c>
      <c r="S68" s="27">
        <v>80832</v>
      </c>
      <c r="T68" s="27">
        <v>79215</v>
      </c>
      <c r="U68" s="25">
        <v>1221928287</v>
      </c>
      <c r="V68" s="27">
        <v>0</v>
      </c>
      <c r="W68" s="25"/>
      <c r="X68" s="25"/>
      <c r="Y68" s="25"/>
      <c r="Z68" s="40">
        <v>45199</v>
      </c>
    </row>
    <row r="69" spans="1:26" x14ac:dyDescent="0.3">
      <c r="A69" s="25">
        <v>891300047</v>
      </c>
      <c r="B69" s="25" t="s">
        <v>226</v>
      </c>
      <c r="C69" s="28" t="s">
        <v>222</v>
      </c>
      <c r="D69" s="25">
        <v>1190</v>
      </c>
      <c r="E69" s="25" t="s">
        <v>71</v>
      </c>
      <c r="F69" s="25" t="s">
        <v>311</v>
      </c>
      <c r="G69" s="26">
        <v>44432</v>
      </c>
      <c r="H69" s="26">
        <v>44572</v>
      </c>
      <c r="I69" s="27">
        <v>389606</v>
      </c>
      <c r="J69" s="27">
        <v>389606</v>
      </c>
      <c r="K69" s="27" t="s">
        <v>482</v>
      </c>
      <c r="L69" s="27"/>
      <c r="M69" s="27"/>
      <c r="N69" s="27">
        <v>389606</v>
      </c>
      <c r="O69" s="27">
        <v>389606</v>
      </c>
      <c r="P69" s="27">
        <v>389606</v>
      </c>
      <c r="Q69" s="27">
        <v>0</v>
      </c>
      <c r="R69" s="27">
        <v>0</v>
      </c>
      <c r="S69" s="27">
        <v>0</v>
      </c>
      <c r="T69" s="27">
        <v>0</v>
      </c>
      <c r="U69" s="25"/>
      <c r="V69" s="27">
        <v>0</v>
      </c>
      <c r="W69" s="25"/>
      <c r="X69" s="25"/>
      <c r="Y69" s="25"/>
      <c r="Z69" s="40">
        <v>45199</v>
      </c>
    </row>
    <row r="70" spans="1:26" x14ac:dyDescent="0.3">
      <c r="A70" s="25">
        <v>891300047</v>
      </c>
      <c r="B70" s="25" t="s">
        <v>226</v>
      </c>
      <c r="C70" s="28" t="s">
        <v>222</v>
      </c>
      <c r="D70" s="25">
        <v>1480</v>
      </c>
      <c r="E70" s="25" t="s">
        <v>72</v>
      </c>
      <c r="F70" s="25" t="s">
        <v>312</v>
      </c>
      <c r="G70" s="26">
        <v>44512</v>
      </c>
      <c r="H70" s="26">
        <v>44572</v>
      </c>
      <c r="I70" s="27">
        <v>2540818</v>
      </c>
      <c r="J70" s="27">
        <v>2540818</v>
      </c>
      <c r="K70" s="27" t="s">
        <v>482</v>
      </c>
      <c r="L70" s="27"/>
      <c r="M70" s="27"/>
      <c r="N70" s="27">
        <v>2540818</v>
      </c>
      <c r="O70" s="27">
        <v>2540818</v>
      </c>
      <c r="P70" s="27">
        <v>2540818</v>
      </c>
      <c r="Q70" s="27">
        <v>0</v>
      </c>
      <c r="R70" s="27">
        <v>0</v>
      </c>
      <c r="S70" s="27">
        <v>0</v>
      </c>
      <c r="T70" s="27">
        <v>0</v>
      </c>
      <c r="U70" s="25"/>
      <c r="V70" s="27">
        <v>0</v>
      </c>
      <c r="W70" s="25"/>
      <c r="X70" s="25"/>
      <c r="Y70" s="25"/>
      <c r="Z70" s="40">
        <v>45199</v>
      </c>
    </row>
    <row r="71" spans="1:26" x14ac:dyDescent="0.3">
      <c r="A71" s="25">
        <v>891300047</v>
      </c>
      <c r="B71" s="25" t="s">
        <v>226</v>
      </c>
      <c r="C71" s="28" t="s">
        <v>222</v>
      </c>
      <c r="D71" s="25">
        <v>1512</v>
      </c>
      <c r="E71" s="25" t="s">
        <v>73</v>
      </c>
      <c r="F71" s="25" t="s">
        <v>313</v>
      </c>
      <c r="G71" s="26">
        <v>44523</v>
      </c>
      <c r="H71" s="26">
        <v>44572</v>
      </c>
      <c r="I71" s="27">
        <v>372329</v>
      </c>
      <c r="J71" s="27">
        <v>372329</v>
      </c>
      <c r="K71" s="27" t="s">
        <v>482</v>
      </c>
      <c r="L71" s="27"/>
      <c r="M71" s="27"/>
      <c r="N71" s="27">
        <v>372329</v>
      </c>
      <c r="O71" s="27">
        <v>372329</v>
      </c>
      <c r="P71" s="27">
        <v>372329</v>
      </c>
      <c r="Q71" s="27">
        <v>0</v>
      </c>
      <c r="R71" s="27">
        <v>0</v>
      </c>
      <c r="S71" s="27">
        <v>0</v>
      </c>
      <c r="T71" s="27">
        <v>0</v>
      </c>
      <c r="U71" s="25"/>
      <c r="V71" s="27">
        <v>0</v>
      </c>
      <c r="W71" s="25"/>
      <c r="X71" s="25"/>
      <c r="Y71" s="25"/>
      <c r="Z71" s="40">
        <v>45199</v>
      </c>
    </row>
    <row r="72" spans="1:26" x14ac:dyDescent="0.3">
      <c r="A72" s="25">
        <v>891300047</v>
      </c>
      <c r="B72" s="25" t="s">
        <v>226</v>
      </c>
      <c r="C72" s="25" t="s">
        <v>218</v>
      </c>
      <c r="D72" s="25">
        <v>7042</v>
      </c>
      <c r="E72" s="25" t="s">
        <v>74</v>
      </c>
      <c r="F72" s="25" t="s">
        <v>314</v>
      </c>
      <c r="G72" s="26">
        <v>44525</v>
      </c>
      <c r="H72" s="26">
        <v>44572</v>
      </c>
      <c r="I72" s="27">
        <v>216994</v>
      </c>
      <c r="J72" s="27">
        <v>216994</v>
      </c>
      <c r="K72" s="27" t="s">
        <v>482</v>
      </c>
      <c r="L72" s="27"/>
      <c r="M72" s="27"/>
      <c r="N72" s="27">
        <v>216994</v>
      </c>
      <c r="O72" s="27">
        <v>216994</v>
      </c>
      <c r="P72" s="27">
        <v>216994</v>
      </c>
      <c r="Q72" s="27">
        <v>0</v>
      </c>
      <c r="R72" s="27">
        <v>0</v>
      </c>
      <c r="S72" s="27">
        <v>0</v>
      </c>
      <c r="T72" s="27">
        <v>0</v>
      </c>
      <c r="U72" s="25"/>
      <c r="V72" s="27">
        <v>0</v>
      </c>
      <c r="W72" s="25"/>
      <c r="X72" s="25"/>
      <c r="Y72" s="25"/>
      <c r="Z72" s="40">
        <v>45199</v>
      </c>
    </row>
    <row r="73" spans="1:26" x14ac:dyDescent="0.3">
      <c r="A73" s="25">
        <v>891300047</v>
      </c>
      <c r="B73" s="25" t="s">
        <v>226</v>
      </c>
      <c r="C73" s="25" t="s">
        <v>219</v>
      </c>
      <c r="D73" s="25">
        <v>39608</v>
      </c>
      <c r="E73" s="25" t="s">
        <v>75</v>
      </c>
      <c r="F73" s="25" t="s">
        <v>315</v>
      </c>
      <c r="G73" s="26">
        <v>44525</v>
      </c>
      <c r="H73" s="26">
        <v>44572</v>
      </c>
      <c r="I73" s="27">
        <v>216994</v>
      </c>
      <c r="J73" s="27">
        <v>216994</v>
      </c>
      <c r="K73" s="27" t="s">
        <v>482</v>
      </c>
      <c r="L73" s="27"/>
      <c r="M73" s="27"/>
      <c r="N73" s="27">
        <v>216994</v>
      </c>
      <c r="O73" s="27">
        <v>216994</v>
      </c>
      <c r="P73" s="27">
        <v>216994</v>
      </c>
      <c r="Q73" s="27">
        <v>0</v>
      </c>
      <c r="R73" s="27">
        <v>0</v>
      </c>
      <c r="S73" s="27">
        <v>0</v>
      </c>
      <c r="T73" s="27">
        <v>0</v>
      </c>
      <c r="U73" s="25"/>
      <c r="V73" s="27">
        <v>0</v>
      </c>
      <c r="W73" s="25"/>
      <c r="X73" s="25"/>
      <c r="Y73" s="25"/>
      <c r="Z73" s="40">
        <v>45199</v>
      </c>
    </row>
    <row r="74" spans="1:26" x14ac:dyDescent="0.3">
      <c r="A74" s="25">
        <v>891300047</v>
      </c>
      <c r="B74" s="25" t="s">
        <v>226</v>
      </c>
      <c r="C74" s="25" t="s">
        <v>219</v>
      </c>
      <c r="D74" s="25">
        <v>49672</v>
      </c>
      <c r="E74" s="25" t="s">
        <v>76</v>
      </c>
      <c r="F74" s="25" t="s">
        <v>316</v>
      </c>
      <c r="G74" s="26">
        <v>44617</v>
      </c>
      <c r="H74" s="26">
        <v>44637</v>
      </c>
      <c r="I74" s="27">
        <v>297826</v>
      </c>
      <c r="J74" s="27">
        <v>297826</v>
      </c>
      <c r="K74" s="27" t="s">
        <v>482</v>
      </c>
      <c r="L74" s="27"/>
      <c r="M74" s="27"/>
      <c r="N74" s="27">
        <v>297826</v>
      </c>
      <c r="O74" s="27">
        <v>297826</v>
      </c>
      <c r="P74" s="27">
        <v>297826</v>
      </c>
      <c r="Q74" s="27">
        <v>0</v>
      </c>
      <c r="R74" s="27">
        <v>0</v>
      </c>
      <c r="S74" s="27">
        <v>0</v>
      </c>
      <c r="T74" s="27">
        <v>0</v>
      </c>
      <c r="U74" s="25"/>
      <c r="V74" s="27">
        <v>0</v>
      </c>
      <c r="W74" s="25"/>
      <c r="X74" s="25"/>
      <c r="Y74" s="25"/>
      <c r="Z74" s="40">
        <v>45199</v>
      </c>
    </row>
    <row r="75" spans="1:26" x14ac:dyDescent="0.3">
      <c r="A75" s="25">
        <v>891300047</v>
      </c>
      <c r="B75" s="25" t="s">
        <v>226</v>
      </c>
      <c r="C75" s="25" t="s">
        <v>219</v>
      </c>
      <c r="D75" s="25">
        <v>50377</v>
      </c>
      <c r="E75" s="25" t="s">
        <v>77</v>
      </c>
      <c r="F75" s="25" t="s">
        <v>317</v>
      </c>
      <c r="G75" s="26">
        <v>44623</v>
      </c>
      <c r="H75" s="26">
        <v>44664</v>
      </c>
      <c r="I75" s="27">
        <v>216994</v>
      </c>
      <c r="J75" s="27">
        <v>216994</v>
      </c>
      <c r="K75" s="27" t="s">
        <v>482</v>
      </c>
      <c r="L75" s="27"/>
      <c r="M75" s="27"/>
      <c r="N75" s="27">
        <v>216994</v>
      </c>
      <c r="O75" s="27">
        <v>216994</v>
      </c>
      <c r="P75" s="27">
        <v>216994</v>
      </c>
      <c r="Q75" s="27">
        <v>0</v>
      </c>
      <c r="R75" s="27">
        <v>0</v>
      </c>
      <c r="S75" s="27">
        <v>0</v>
      </c>
      <c r="T75" s="27">
        <v>0</v>
      </c>
      <c r="U75" s="25"/>
      <c r="V75" s="27">
        <v>0</v>
      </c>
      <c r="W75" s="25"/>
      <c r="X75" s="25"/>
      <c r="Y75" s="25"/>
      <c r="Z75" s="40">
        <v>45199</v>
      </c>
    </row>
    <row r="76" spans="1:26" x14ac:dyDescent="0.3">
      <c r="A76" s="25">
        <v>891300047</v>
      </c>
      <c r="B76" s="25" t="s">
        <v>226</v>
      </c>
      <c r="C76" s="25" t="s">
        <v>219</v>
      </c>
      <c r="D76" s="25">
        <v>67092</v>
      </c>
      <c r="E76" s="25" t="s">
        <v>78</v>
      </c>
      <c r="F76" s="25" t="s">
        <v>318</v>
      </c>
      <c r="G76" s="26">
        <v>44707</v>
      </c>
      <c r="H76" s="26">
        <v>44727</v>
      </c>
      <c r="I76" s="27">
        <v>203989</v>
      </c>
      <c r="J76" s="27">
        <v>203989</v>
      </c>
      <c r="K76" s="27" t="s">
        <v>482</v>
      </c>
      <c r="L76" s="27"/>
      <c r="M76" s="27"/>
      <c r="N76" s="27">
        <v>203989</v>
      </c>
      <c r="O76" s="27">
        <v>203989</v>
      </c>
      <c r="P76" s="27">
        <v>203989</v>
      </c>
      <c r="Q76" s="27">
        <v>0</v>
      </c>
      <c r="R76" s="27">
        <v>0</v>
      </c>
      <c r="S76" s="27">
        <v>0</v>
      </c>
      <c r="T76" s="27">
        <v>0</v>
      </c>
      <c r="U76" s="25"/>
      <c r="V76" s="27">
        <v>0</v>
      </c>
      <c r="W76" s="25"/>
      <c r="X76" s="25"/>
      <c r="Y76" s="25"/>
      <c r="Z76" s="40">
        <v>45199</v>
      </c>
    </row>
    <row r="77" spans="1:26" x14ac:dyDescent="0.3">
      <c r="A77" s="25">
        <v>891300047</v>
      </c>
      <c r="B77" s="25" t="s">
        <v>226</v>
      </c>
      <c r="C77" s="28" t="s">
        <v>222</v>
      </c>
      <c r="D77" s="25">
        <v>1840</v>
      </c>
      <c r="E77" s="25" t="s">
        <v>79</v>
      </c>
      <c r="F77" s="25" t="s">
        <v>319</v>
      </c>
      <c r="G77" s="26">
        <v>44621</v>
      </c>
      <c r="H77" s="26">
        <v>44783</v>
      </c>
      <c r="I77" s="27">
        <v>177891</v>
      </c>
      <c r="J77" s="27">
        <v>177891</v>
      </c>
      <c r="K77" s="27" t="s">
        <v>482</v>
      </c>
      <c r="L77" s="27"/>
      <c r="M77" s="27"/>
      <c r="N77" s="27">
        <v>177891</v>
      </c>
      <c r="O77" s="27">
        <v>177891</v>
      </c>
      <c r="P77" s="27">
        <v>177891</v>
      </c>
      <c r="Q77" s="27">
        <v>0</v>
      </c>
      <c r="R77" s="27">
        <v>0</v>
      </c>
      <c r="S77" s="27">
        <v>0</v>
      </c>
      <c r="T77" s="27">
        <v>0</v>
      </c>
      <c r="U77" s="25"/>
      <c r="V77" s="27">
        <v>0</v>
      </c>
      <c r="W77" s="25"/>
      <c r="X77" s="25"/>
      <c r="Y77" s="25"/>
      <c r="Z77" s="40">
        <v>45199</v>
      </c>
    </row>
    <row r="78" spans="1:26" x14ac:dyDescent="0.3">
      <c r="A78" s="25">
        <v>891300047</v>
      </c>
      <c r="B78" s="25" t="s">
        <v>226</v>
      </c>
      <c r="C78" s="25" t="s">
        <v>219</v>
      </c>
      <c r="D78" s="25">
        <v>75602</v>
      </c>
      <c r="E78" s="25" t="s">
        <v>80</v>
      </c>
      <c r="F78" s="25" t="s">
        <v>320</v>
      </c>
      <c r="G78" s="40">
        <v>44746</v>
      </c>
      <c r="H78" s="40">
        <v>44783</v>
      </c>
      <c r="I78" s="27">
        <v>80863</v>
      </c>
      <c r="J78" s="27">
        <v>80832</v>
      </c>
      <c r="K78" s="27" t="s">
        <v>481</v>
      </c>
      <c r="L78" s="27" t="s">
        <v>479</v>
      </c>
      <c r="M78" s="27" t="s">
        <v>488</v>
      </c>
      <c r="N78" s="27">
        <v>80863</v>
      </c>
      <c r="O78" s="27">
        <v>0</v>
      </c>
      <c r="P78" s="27">
        <v>80863</v>
      </c>
      <c r="Q78" s="27">
        <v>31</v>
      </c>
      <c r="R78" s="27">
        <v>0</v>
      </c>
      <c r="S78" s="27">
        <v>80832</v>
      </c>
      <c r="T78" s="27">
        <v>79215</v>
      </c>
      <c r="U78" s="25">
        <v>1222182128</v>
      </c>
      <c r="V78" s="27">
        <v>0</v>
      </c>
      <c r="W78" s="25"/>
      <c r="X78" s="25"/>
      <c r="Y78" s="25"/>
      <c r="Z78" s="40">
        <v>45199</v>
      </c>
    </row>
    <row r="79" spans="1:26" x14ac:dyDescent="0.3">
      <c r="A79" s="25">
        <v>891300047</v>
      </c>
      <c r="B79" s="25" t="s">
        <v>226</v>
      </c>
      <c r="C79" s="25" t="s">
        <v>219</v>
      </c>
      <c r="D79" s="25">
        <v>77075</v>
      </c>
      <c r="E79" s="25" t="s">
        <v>81</v>
      </c>
      <c r="F79" s="25" t="s">
        <v>321</v>
      </c>
      <c r="G79" s="40">
        <v>44755</v>
      </c>
      <c r="H79" s="40">
        <v>44783</v>
      </c>
      <c r="I79" s="27">
        <v>80863</v>
      </c>
      <c r="J79" s="27">
        <v>80863</v>
      </c>
      <c r="K79" s="27" t="s">
        <v>481</v>
      </c>
      <c r="L79" s="27" t="s">
        <v>479</v>
      </c>
      <c r="M79" s="27" t="s">
        <v>488</v>
      </c>
      <c r="N79" s="27">
        <v>80863</v>
      </c>
      <c r="O79" s="27">
        <v>0</v>
      </c>
      <c r="P79" s="27">
        <v>80863</v>
      </c>
      <c r="Q79" s="27">
        <v>31</v>
      </c>
      <c r="R79" s="27">
        <v>0</v>
      </c>
      <c r="S79" s="27">
        <v>80832</v>
      </c>
      <c r="T79" s="27">
        <v>79215</v>
      </c>
      <c r="U79" s="25">
        <v>1222182129</v>
      </c>
      <c r="V79" s="27">
        <v>0</v>
      </c>
      <c r="W79" s="25"/>
      <c r="X79" s="25"/>
      <c r="Y79" s="25"/>
      <c r="Z79" s="40">
        <v>45199</v>
      </c>
    </row>
    <row r="80" spans="1:26" x14ac:dyDescent="0.3">
      <c r="A80" s="25">
        <v>891300047</v>
      </c>
      <c r="B80" s="25" t="s">
        <v>226</v>
      </c>
      <c r="C80" s="25" t="s">
        <v>219</v>
      </c>
      <c r="D80" s="25">
        <v>77464</v>
      </c>
      <c r="E80" s="25" t="s">
        <v>82</v>
      </c>
      <c r="F80" s="25" t="s">
        <v>322</v>
      </c>
      <c r="G80" s="40">
        <v>44759</v>
      </c>
      <c r="H80" s="40">
        <v>44783</v>
      </c>
      <c r="I80" s="27">
        <v>80863</v>
      </c>
      <c r="J80" s="27">
        <v>80832</v>
      </c>
      <c r="K80" s="27" t="s">
        <v>481</v>
      </c>
      <c r="L80" s="27" t="s">
        <v>479</v>
      </c>
      <c r="M80" s="27" t="s">
        <v>488</v>
      </c>
      <c r="N80" s="27">
        <v>80863</v>
      </c>
      <c r="O80" s="27">
        <v>0</v>
      </c>
      <c r="P80" s="27">
        <v>80863</v>
      </c>
      <c r="Q80" s="27">
        <v>31</v>
      </c>
      <c r="R80" s="27">
        <v>0</v>
      </c>
      <c r="S80" s="27">
        <v>80832</v>
      </c>
      <c r="T80" s="27">
        <v>79215</v>
      </c>
      <c r="U80" s="25">
        <v>1222182130</v>
      </c>
      <c r="V80" s="27">
        <v>0</v>
      </c>
      <c r="W80" s="25"/>
      <c r="X80" s="25"/>
      <c r="Y80" s="25"/>
      <c r="Z80" s="40">
        <v>45199</v>
      </c>
    </row>
    <row r="81" spans="1:26" x14ac:dyDescent="0.3">
      <c r="A81" s="25">
        <v>891300047</v>
      </c>
      <c r="B81" s="25" t="s">
        <v>226</v>
      </c>
      <c r="C81" s="25" t="s">
        <v>219</v>
      </c>
      <c r="D81" s="25">
        <v>77592</v>
      </c>
      <c r="E81" s="25" t="s">
        <v>83</v>
      </c>
      <c r="F81" s="25" t="s">
        <v>323</v>
      </c>
      <c r="G81" s="40">
        <v>44760</v>
      </c>
      <c r="H81" s="40">
        <v>44783</v>
      </c>
      <c r="I81" s="27">
        <v>216994</v>
      </c>
      <c r="J81" s="27">
        <v>216994</v>
      </c>
      <c r="K81" s="27" t="s">
        <v>481</v>
      </c>
      <c r="L81" s="27" t="s">
        <v>479</v>
      </c>
      <c r="M81" s="27" t="s">
        <v>488</v>
      </c>
      <c r="N81" s="27">
        <v>216994</v>
      </c>
      <c r="O81" s="27">
        <v>0</v>
      </c>
      <c r="P81" s="27">
        <v>216994</v>
      </c>
      <c r="Q81" s="27">
        <v>0</v>
      </c>
      <c r="R81" s="27">
        <v>0</v>
      </c>
      <c r="S81" s="27">
        <v>216994</v>
      </c>
      <c r="T81" s="27">
        <v>212654</v>
      </c>
      <c r="U81" s="25">
        <v>1222182131</v>
      </c>
      <c r="V81" s="27">
        <v>0</v>
      </c>
      <c r="W81" s="25"/>
      <c r="X81" s="25"/>
      <c r="Y81" s="25"/>
      <c r="Z81" s="40">
        <v>45199</v>
      </c>
    </row>
    <row r="82" spans="1:26" x14ac:dyDescent="0.3">
      <c r="A82" s="25">
        <v>891300047</v>
      </c>
      <c r="B82" s="25" t="s">
        <v>226</v>
      </c>
      <c r="C82" s="25" t="s">
        <v>219</v>
      </c>
      <c r="D82" s="25">
        <v>78529</v>
      </c>
      <c r="E82" s="25" t="s">
        <v>84</v>
      </c>
      <c r="F82" s="25" t="s">
        <v>324</v>
      </c>
      <c r="G82" s="26">
        <v>44765</v>
      </c>
      <c r="H82" s="26">
        <v>44784</v>
      </c>
      <c r="I82" s="27">
        <v>250267</v>
      </c>
      <c r="J82" s="27">
        <v>250267</v>
      </c>
      <c r="K82" s="27" t="s">
        <v>482</v>
      </c>
      <c r="L82" s="27"/>
      <c r="M82" s="27"/>
      <c r="N82" s="27">
        <v>250267</v>
      </c>
      <c r="O82" s="27">
        <v>250267</v>
      </c>
      <c r="P82" s="27">
        <v>250267</v>
      </c>
      <c r="Q82" s="27">
        <v>0</v>
      </c>
      <c r="R82" s="27">
        <v>0</v>
      </c>
      <c r="S82" s="27">
        <v>0</v>
      </c>
      <c r="T82" s="27">
        <v>0</v>
      </c>
      <c r="U82" s="25"/>
      <c r="V82" s="27">
        <v>0</v>
      </c>
      <c r="W82" s="25"/>
      <c r="X82" s="25"/>
      <c r="Y82" s="25"/>
      <c r="Z82" s="40">
        <v>45199</v>
      </c>
    </row>
    <row r="83" spans="1:26" x14ac:dyDescent="0.3">
      <c r="A83" s="25">
        <v>891300047</v>
      </c>
      <c r="B83" s="25" t="s">
        <v>226</v>
      </c>
      <c r="C83" s="25" t="s">
        <v>219</v>
      </c>
      <c r="D83" s="25">
        <v>78711</v>
      </c>
      <c r="E83" s="25" t="s">
        <v>85</v>
      </c>
      <c r="F83" s="25" t="s">
        <v>325</v>
      </c>
      <c r="G83" s="40">
        <v>44767</v>
      </c>
      <c r="H83" s="40">
        <v>44783</v>
      </c>
      <c r="I83" s="27">
        <v>80863</v>
      </c>
      <c r="J83" s="27">
        <v>80863</v>
      </c>
      <c r="K83" s="27" t="s">
        <v>481</v>
      </c>
      <c r="L83" s="27" t="s">
        <v>479</v>
      </c>
      <c r="M83" s="27" t="s">
        <v>488</v>
      </c>
      <c r="N83" s="27">
        <v>80863</v>
      </c>
      <c r="O83" s="27">
        <v>0</v>
      </c>
      <c r="P83" s="27">
        <v>80863</v>
      </c>
      <c r="Q83" s="27">
        <v>31</v>
      </c>
      <c r="R83" s="27">
        <v>0</v>
      </c>
      <c r="S83" s="27">
        <v>80832</v>
      </c>
      <c r="T83" s="27">
        <v>79215</v>
      </c>
      <c r="U83" s="25">
        <v>1222182132</v>
      </c>
      <c r="V83" s="27">
        <v>0</v>
      </c>
      <c r="W83" s="25"/>
      <c r="X83" s="25"/>
      <c r="Y83" s="25"/>
      <c r="Z83" s="40">
        <v>45199</v>
      </c>
    </row>
    <row r="84" spans="1:26" x14ac:dyDescent="0.3">
      <c r="A84" s="25">
        <v>891300047</v>
      </c>
      <c r="B84" s="25" t="s">
        <v>226</v>
      </c>
      <c r="C84" s="25" t="s">
        <v>219</v>
      </c>
      <c r="D84" s="25">
        <v>86275</v>
      </c>
      <c r="E84" s="25" t="s">
        <v>86</v>
      </c>
      <c r="F84" s="25" t="s">
        <v>326</v>
      </c>
      <c r="G84" s="26">
        <v>44808</v>
      </c>
      <c r="H84" s="26">
        <v>44847</v>
      </c>
      <c r="I84" s="27">
        <v>152101</v>
      </c>
      <c r="J84" s="27">
        <v>152101</v>
      </c>
      <c r="K84" s="27" t="s">
        <v>482</v>
      </c>
      <c r="L84" s="27"/>
      <c r="M84" s="27"/>
      <c r="N84" s="27">
        <v>152101</v>
      </c>
      <c r="O84" s="27">
        <v>152101</v>
      </c>
      <c r="P84" s="27">
        <v>152101</v>
      </c>
      <c r="Q84" s="27">
        <v>0</v>
      </c>
      <c r="R84" s="27">
        <v>0</v>
      </c>
      <c r="S84" s="27">
        <v>0</v>
      </c>
      <c r="T84" s="27">
        <v>0</v>
      </c>
      <c r="U84" s="25"/>
      <c r="V84" s="27">
        <v>0</v>
      </c>
      <c r="W84" s="25"/>
      <c r="X84" s="25"/>
      <c r="Y84" s="25"/>
      <c r="Z84" s="40">
        <v>45199</v>
      </c>
    </row>
    <row r="85" spans="1:26" x14ac:dyDescent="0.3">
      <c r="A85" s="25">
        <v>891300047</v>
      </c>
      <c r="B85" s="25" t="s">
        <v>226</v>
      </c>
      <c r="C85" s="25" t="s">
        <v>219</v>
      </c>
      <c r="D85" s="25">
        <v>86584</v>
      </c>
      <c r="E85" s="25" t="s">
        <v>87</v>
      </c>
      <c r="F85" s="25" t="s">
        <v>327</v>
      </c>
      <c r="G85" s="26">
        <v>44811</v>
      </c>
      <c r="H85" s="26">
        <v>44847</v>
      </c>
      <c r="I85" s="27">
        <v>60740</v>
      </c>
      <c r="J85" s="27">
        <v>60740</v>
      </c>
      <c r="K85" s="27" t="s">
        <v>482</v>
      </c>
      <c r="L85" s="27"/>
      <c r="M85" s="27"/>
      <c r="N85" s="27">
        <v>60740</v>
      </c>
      <c r="O85" s="27">
        <v>60740</v>
      </c>
      <c r="P85" s="27">
        <v>60740</v>
      </c>
      <c r="Q85" s="27">
        <v>0</v>
      </c>
      <c r="R85" s="27">
        <v>0</v>
      </c>
      <c r="S85" s="27">
        <v>0</v>
      </c>
      <c r="T85" s="27">
        <v>0</v>
      </c>
      <c r="U85" s="25"/>
      <c r="V85" s="27">
        <v>0</v>
      </c>
      <c r="W85" s="25"/>
      <c r="X85" s="25"/>
      <c r="Y85" s="25"/>
      <c r="Z85" s="40">
        <v>45199</v>
      </c>
    </row>
    <row r="86" spans="1:26" x14ac:dyDescent="0.3">
      <c r="A86" s="25">
        <v>891300047</v>
      </c>
      <c r="B86" s="25" t="s">
        <v>226</v>
      </c>
      <c r="C86" s="25" t="s">
        <v>219</v>
      </c>
      <c r="D86" s="25">
        <v>89290</v>
      </c>
      <c r="E86" s="25" t="s">
        <v>88</v>
      </c>
      <c r="F86" s="25" t="s">
        <v>328</v>
      </c>
      <c r="G86" s="26">
        <v>44828</v>
      </c>
      <c r="H86" s="26">
        <v>44847</v>
      </c>
      <c r="I86" s="27">
        <v>17223</v>
      </c>
      <c r="J86" s="27">
        <v>17223</v>
      </c>
      <c r="K86" s="27" t="s">
        <v>482</v>
      </c>
      <c r="L86" s="27"/>
      <c r="M86" s="27"/>
      <c r="N86" s="27">
        <v>17223</v>
      </c>
      <c r="O86" s="27">
        <v>17223</v>
      </c>
      <c r="P86" s="27">
        <v>17223</v>
      </c>
      <c r="Q86" s="27">
        <v>0</v>
      </c>
      <c r="R86" s="27">
        <v>0</v>
      </c>
      <c r="S86" s="27">
        <v>0</v>
      </c>
      <c r="T86" s="27">
        <v>0</v>
      </c>
      <c r="U86" s="25"/>
      <c r="V86" s="27">
        <v>0</v>
      </c>
      <c r="W86" s="25"/>
      <c r="X86" s="25"/>
      <c r="Y86" s="25"/>
      <c r="Z86" s="40">
        <v>45199</v>
      </c>
    </row>
    <row r="87" spans="1:26" x14ac:dyDescent="0.3">
      <c r="A87" s="25">
        <v>891300047</v>
      </c>
      <c r="B87" s="25" t="s">
        <v>226</v>
      </c>
      <c r="C87" s="25" t="s">
        <v>218</v>
      </c>
      <c r="D87" s="25">
        <v>11845</v>
      </c>
      <c r="E87" s="25" t="s">
        <v>89</v>
      </c>
      <c r="F87" s="25" t="s">
        <v>329</v>
      </c>
      <c r="G87" s="26">
        <v>44832</v>
      </c>
      <c r="H87" s="26">
        <v>44847</v>
      </c>
      <c r="I87" s="27">
        <v>1996125</v>
      </c>
      <c r="J87" s="27">
        <v>1996125</v>
      </c>
      <c r="K87" s="27" t="s">
        <v>482</v>
      </c>
      <c r="L87" s="27"/>
      <c r="M87" s="27"/>
      <c r="N87" s="27">
        <v>1996125</v>
      </c>
      <c r="O87" s="27">
        <v>1996125</v>
      </c>
      <c r="P87" s="27">
        <v>1996125</v>
      </c>
      <c r="Q87" s="27">
        <v>0</v>
      </c>
      <c r="R87" s="27">
        <v>0</v>
      </c>
      <c r="S87" s="27">
        <v>0</v>
      </c>
      <c r="T87" s="27">
        <v>0</v>
      </c>
      <c r="U87" s="25"/>
      <c r="V87" s="27">
        <v>0</v>
      </c>
      <c r="W87" s="25"/>
      <c r="X87" s="25"/>
      <c r="Y87" s="25"/>
      <c r="Z87" s="40">
        <v>45199</v>
      </c>
    </row>
    <row r="88" spans="1:26" x14ac:dyDescent="0.3">
      <c r="A88" s="25">
        <v>891300047</v>
      </c>
      <c r="B88" s="25" t="s">
        <v>226</v>
      </c>
      <c r="C88" s="25" t="s">
        <v>219</v>
      </c>
      <c r="D88" s="25">
        <v>96023</v>
      </c>
      <c r="E88" s="25" t="s">
        <v>90</v>
      </c>
      <c r="F88" s="25" t="s">
        <v>330</v>
      </c>
      <c r="G88" s="26">
        <v>44861</v>
      </c>
      <c r="H88" s="26">
        <v>44880</v>
      </c>
      <c r="I88" s="27">
        <v>17223</v>
      </c>
      <c r="J88" s="27">
        <v>17223</v>
      </c>
      <c r="K88" s="27" t="s">
        <v>482</v>
      </c>
      <c r="L88" s="27"/>
      <c r="M88" s="27"/>
      <c r="N88" s="27">
        <v>17223</v>
      </c>
      <c r="O88" s="27">
        <v>17223</v>
      </c>
      <c r="P88" s="27">
        <v>17223</v>
      </c>
      <c r="Q88" s="27">
        <v>0</v>
      </c>
      <c r="R88" s="27">
        <v>0</v>
      </c>
      <c r="S88" s="27">
        <v>0</v>
      </c>
      <c r="T88" s="27">
        <v>0</v>
      </c>
      <c r="U88" s="25"/>
      <c r="V88" s="27">
        <v>0</v>
      </c>
      <c r="W88" s="25"/>
      <c r="X88" s="25"/>
      <c r="Y88" s="25"/>
      <c r="Z88" s="40">
        <v>45199</v>
      </c>
    </row>
    <row r="89" spans="1:26" x14ac:dyDescent="0.3">
      <c r="A89" s="25">
        <v>891300047</v>
      </c>
      <c r="B89" s="25" t="s">
        <v>226</v>
      </c>
      <c r="C89" s="25" t="s">
        <v>219</v>
      </c>
      <c r="D89" s="25">
        <v>96850</v>
      </c>
      <c r="E89" s="25" t="s">
        <v>91</v>
      </c>
      <c r="F89" s="25" t="s">
        <v>331</v>
      </c>
      <c r="G89" s="40">
        <v>44864</v>
      </c>
      <c r="H89" s="40">
        <v>44877</v>
      </c>
      <c r="I89" s="27">
        <v>80863</v>
      </c>
      <c r="J89" s="27">
        <v>80863</v>
      </c>
      <c r="K89" s="27" t="s">
        <v>481</v>
      </c>
      <c r="L89" s="27" t="s">
        <v>479</v>
      </c>
      <c r="M89" s="27" t="s">
        <v>487</v>
      </c>
      <c r="N89" s="27">
        <v>80863</v>
      </c>
      <c r="O89" s="27">
        <v>0</v>
      </c>
      <c r="P89" s="27">
        <v>80863</v>
      </c>
      <c r="Q89" s="27">
        <v>0</v>
      </c>
      <c r="R89" s="27">
        <v>0</v>
      </c>
      <c r="S89" s="27">
        <v>80863</v>
      </c>
      <c r="T89" s="27">
        <v>79246</v>
      </c>
      <c r="U89" s="25">
        <v>1222187963</v>
      </c>
      <c r="V89" s="27">
        <v>0</v>
      </c>
      <c r="W89" s="25"/>
      <c r="X89" s="25"/>
      <c r="Y89" s="25"/>
      <c r="Z89" s="40">
        <v>45199</v>
      </c>
    </row>
    <row r="90" spans="1:26" x14ac:dyDescent="0.3">
      <c r="A90" s="25">
        <v>891300047</v>
      </c>
      <c r="B90" s="25" t="s">
        <v>226</v>
      </c>
      <c r="C90" s="25" t="s">
        <v>219</v>
      </c>
      <c r="D90" s="25">
        <v>98233</v>
      </c>
      <c r="E90" s="25" t="s">
        <v>92</v>
      </c>
      <c r="F90" s="25" t="s">
        <v>332</v>
      </c>
      <c r="G90" s="26">
        <v>44874</v>
      </c>
      <c r="H90" s="26">
        <v>44914</v>
      </c>
      <c r="I90" s="27">
        <v>673976</v>
      </c>
      <c r="J90" s="27">
        <v>673976</v>
      </c>
      <c r="K90" s="27" t="s">
        <v>482</v>
      </c>
      <c r="L90" s="27"/>
      <c r="M90" s="27"/>
      <c r="N90" s="27">
        <v>673976</v>
      </c>
      <c r="O90" s="27">
        <v>673976</v>
      </c>
      <c r="P90" s="27">
        <v>673976</v>
      </c>
      <c r="Q90" s="27">
        <v>0</v>
      </c>
      <c r="R90" s="27">
        <v>0</v>
      </c>
      <c r="S90" s="27">
        <v>0</v>
      </c>
      <c r="T90" s="27">
        <v>0</v>
      </c>
      <c r="U90" s="25"/>
      <c r="V90" s="27">
        <v>0</v>
      </c>
      <c r="W90" s="25"/>
      <c r="X90" s="25"/>
      <c r="Y90" s="25"/>
      <c r="Z90" s="40">
        <v>45199</v>
      </c>
    </row>
    <row r="91" spans="1:26" x14ac:dyDescent="0.3">
      <c r="A91" s="25">
        <v>891300047</v>
      </c>
      <c r="B91" s="25" t="s">
        <v>226</v>
      </c>
      <c r="C91" s="25" t="s">
        <v>219</v>
      </c>
      <c r="D91" s="25">
        <v>100033</v>
      </c>
      <c r="E91" s="25" t="s">
        <v>93</v>
      </c>
      <c r="F91" s="25" t="s">
        <v>333</v>
      </c>
      <c r="G91" s="26">
        <v>44888</v>
      </c>
      <c r="H91" s="26">
        <v>44914</v>
      </c>
      <c r="I91" s="27">
        <v>216994</v>
      </c>
      <c r="J91" s="27">
        <v>216994</v>
      </c>
      <c r="K91" s="27" t="s">
        <v>482</v>
      </c>
      <c r="L91" s="27"/>
      <c r="M91" s="27"/>
      <c r="N91" s="27">
        <v>216994</v>
      </c>
      <c r="O91" s="27">
        <v>216994</v>
      </c>
      <c r="P91" s="27">
        <v>216994</v>
      </c>
      <c r="Q91" s="27">
        <v>0</v>
      </c>
      <c r="R91" s="27">
        <v>0</v>
      </c>
      <c r="S91" s="27">
        <v>0</v>
      </c>
      <c r="T91" s="27">
        <v>0</v>
      </c>
      <c r="U91" s="25"/>
      <c r="V91" s="27">
        <v>0</v>
      </c>
      <c r="W91" s="25"/>
      <c r="X91" s="25"/>
      <c r="Y91" s="25"/>
      <c r="Z91" s="40">
        <v>45199</v>
      </c>
    </row>
    <row r="92" spans="1:26" x14ac:dyDescent="0.3">
      <c r="A92" s="25">
        <v>891300047</v>
      </c>
      <c r="B92" s="25" t="s">
        <v>226</v>
      </c>
      <c r="C92" s="28" t="s">
        <v>220</v>
      </c>
      <c r="D92" s="28">
        <v>433</v>
      </c>
      <c r="E92" s="28" t="s">
        <v>94</v>
      </c>
      <c r="F92" s="25" t="s">
        <v>334</v>
      </c>
      <c r="G92" s="29">
        <v>44918.506527777798</v>
      </c>
      <c r="H92" s="26">
        <v>44943</v>
      </c>
      <c r="I92" s="30">
        <v>43888</v>
      </c>
      <c r="J92" s="30">
        <v>43888</v>
      </c>
      <c r="K92" s="27" t="s">
        <v>482</v>
      </c>
      <c r="L92" s="27"/>
      <c r="M92" s="27"/>
      <c r="N92" s="27">
        <v>43888</v>
      </c>
      <c r="O92" s="27">
        <v>43888</v>
      </c>
      <c r="P92" s="27">
        <v>43888</v>
      </c>
      <c r="Q92" s="27">
        <v>0</v>
      </c>
      <c r="R92" s="27">
        <v>0</v>
      </c>
      <c r="S92" s="27">
        <v>0</v>
      </c>
      <c r="T92" s="27">
        <v>0</v>
      </c>
      <c r="U92" s="25"/>
      <c r="V92" s="27">
        <v>0</v>
      </c>
      <c r="W92" s="25"/>
      <c r="X92" s="25"/>
      <c r="Y92" s="25"/>
      <c r="Z92" s="40">
        <v>45199</v>
      </c>
    </row>
    <row r="93" spans="1:26" x14ac:dyDescent="0.3">
      <c r="A93" s="25">
        <v>891300047</v>
      </c>
      <c r="B93" s="25" t="s">
        <v>226</v>
      </c>
      <c r="C93" s="28" t="s">
        <v>220</v>
      </c>
      <c r="D93" s="28">
        <v>570</v>
      </c>
      <c r="E93" s="28" t="s">
        <v>95</v>
      </c>
      <c r="F93" s="25" t="s">
        <v>335</v>
      </c>
      <c r="G93" s="29">
        <v>44921.637222222198</v>
      </c>
      <c r="H93" s="26">
        <v>44945</v>
      </c>
      <c r="I93" s="30">
        <v>17223</v>
      </c>
      <c r="J93" s="30">
        <v>17223</v>
      </c>
      <c r="K93" s="27" t="s">
        <v>482</v>
      </c>
      <c r="L93" s="27"/>
      <c r="M93" s="27"/>
      <c r="N93" s="27">
        <v>29188</v>
      </c>
      <c r="O93" s="27">
        <v>29188</v>
      </c>
      <c r="P93" s="27">
        <v>29188</v>
      </c>
      <c r="Q93" s="27">
        <v>0</v>
      </c>
      <c r="R93" s="27">
        <v>0</v>
      </c>
      <c r="S93" s="27">
        <v>0</v>
      </c>
      <c r="T93" s="27">
        <v>0</v>
      </c>
      <c r="U93" s="25"/>
      <c r="V93" s="27">
        <v>0</v>
      </c>
      <c r="W93" s="25"/>
      <c r="X93" s="25"/>
      <c r="Y93" s="25"/>
      <c r="Z93" s="40">
        <v>45199</v>
      </c>
    </row>
    <row r="94" spans="1:26" x14ac:dyDescent="0.3">
      <c r="A94" s="25">
        <v>891300047</v>
      </c>
      <c r="B94" s="25" t="s">
        <v>226</v>
      </c>
      <c r="C94" s="28" t="s">
        <v>220</v>
      </c>
      <c r="D94" s="28">
        <v>689</v>
      </c>
      <c r="E94" s="28" t="s">
        <v>96</v>
      </c>
      <c r="F94" s="25" t="s">
        <v>336</v>
      </c>
      <c r="G94" s="29">
        <v>44925.519780092603</v>
      </c>
      <c r="H94" s="26">
        <v>44945</v>
      </c>
      <c r="I94" s="30">
        <v>17223</v>
      </c>
      <c r="J94" s="30">
        <v>17223</v>
      </c>
      <c r="K94" s="27" t="s">
        <v>482</v>
      </c>
      <c r="L94" s="27"/>
      <c r="M94" s="27"/>
      <c r="N94" s="27">
        <v>17223</v>
      </c>
      <c r="O94" s="27">
        <v>17223</v>
      </c>
      <c r="P94" s="27">
        <v>17223</v>
      </c>
      <c r="Q94" s="27">
        <v>0</v>
      </c>
      <c r="R94" s="27">
        <v>0</v>
      </c>
      <c r="S94" s="27">
        <v>0</v>
      </c>
      <c r="T94" s="27">
        <v>0</v>
      </c>
      <c r="U94" s="25"/>
      <c r="V94" s="27">
        <v>0</v>
      </c>
      <c r="W94" s="25"/>
      <c r="X94" s="25"/>
      <c r="Y94" s="25"/>
      <c r="Z94" s="40">
        <v>45199</v>
      </c>
    </row>
    <row r="95" spans="1:26" s="45" customFormat="1" x14ac:dyDescent="0.3">
      <c r="A95" s="41">
        <v>891300047</v>
      </c>
      <c r="B95" s="41" t="s">
        <v>226</v>
      </c>
      <c r="C95" s="41" t="s">
        <v>219</v>
      </c>
      <c r="D95" s="42">
        <v>107733</v>
      </c>
      <c r="E95" s="42" t="s">
        <v>97</v>
      </c>
      <c r="F95" s="41" t="s">
        <v>337</v>
      </c>
      <c r="G95" s="43">
        <v>44936</v>
      </c>
      <c r="H95" s="26">
        <v>44967</v>
      </c>
      <c r="I95" s="44">
        <v>80863</v>
      </c>
      <c r="J95" s="44">
        <v>80863</v>
      </c>
      <c r="K95" s="27" t="s">
        <v>482</v>
      </c>
      <c r="L95" s="27"/>
      <c r="M95" s="27"/>
      <c r="N95" s="27">
        <v>80863</v>
      </c>
      <c r="O95" s="27">
        <v>80863</v>
      </c>
      <c r="P95" s="27">
        <v>80863</v>
      </c>
      <c r="Q95" s="27">
        <v>0</v>
      </c>
      <c r="R95" s="27">
        <v>0</v>
      </c>
      <c r="S95" s="27">
        <v>0</v>
      </c>
      <c r="T95" s="27">
        <v>0</v>
      </c>
      <c r="U95" s="25"/>
      <c r="V95" s="27">
        <v>0</v>
      </c>
      <c r="W95" s="25"/>
      <c r="X95" s="25"/>
      <c r="Y95" s="41"/>
      <c r="Z95" s="40">
        <v>45199</v>
      </c>
    </row>
    <row r="96" spans="1:26" s="45" customFormat="1" x14ac:dyDescent="0.3">
      <c r="A96" s="41">
        <v>891300047</v>
      </c>
      <c r="B96" s="41" t="s">
        <v>226</v>
      </c>
      <c r="C96" s="41" t="s">
        <v>219</v>
      </c>
      <c r="D96" s="42">
        <v>108078</v>
      </c>
      <c r="E96" s="42" t="s">
        <v>98</v>
      </c>
      <c r="F96" s="41" t="s">
        <v>338</v>
      </c>
      <c r="G96" s="43">
        <v>44936</v>
      </c>
      <c r="H96" s="26">
        <v>44967</v>
      </c>
      <c r="I96" s="44">
        <v>48106</v>
      </c>
      <c r="J96" s="44">
        <v>48106</v>
      </c>
      <c r="K96" s="27" t="s">
        <v>482</v>
      </c>
      <c r="L96" s="27"/>
      <c r="M96" s="27"/>
      <c r="N96" s="27">
        <v>48106</v>
      </c>
      <c r="O96" s="27">
        <v>48106</v>
      </c>
      <c r="P96" s="27">
        <v>48106</v>
      </c>
      <c r="Q96" s="27">
        <v>0</v>
      </c>
      <c r="R96" s="27">
        <v>0</v>
      </c>
      <c r="S96" s="27">
        <v>0</v>
      </c>
      <c r="T96" s="27">
        <v>0</v>
      </c>
      <c r="U96" s="25"/>
      <c r="V96" s="27">
        <v>0</v>
      </c>
      <c r="W96" s="25"/>
      <c r="X96" s="25"/>
      <c r="Y96" s="41"/>
      <c r="Z96" s="40">
        <v>45199</v>
      </c>
    </row>
    <row r="97" spans="1:26" x14ac:dyDescent="0.3">
      <c r="A97" s="25">
        <v>891300047</v>
      </c>
      <c r="B97" s="25" t="s">
        <v>226</v>
      </c>
      <c r="C97" s="28" t="s">
        <v>220</v>
      </c>
      <c r="D97" s="28">
        <v>4013</v>
      </c>
      <c r="E97" s="28" t="s">
        <v>99</v>
      </c>
      <c r="F97" s="25" t="s">
        <v>339</v>
      </c>
      <c r="G97" s="29">
        <v>44964.6640625</v>
      </c>
      <c r="H97" s="26">
        <v>45000</v>
      </c>
      <c r="I97" s="30">
        <v>734440</v>
      </c>
      <c r="J97" s="30">
        <v>734440</v>
      </c>
      <c r="K97" s="27" t="s">
        <v>482</v>
      </c>
      <c r="L97" s="27"/>
      <c r="M97" s="27"/>
      <c r="N97" s="27">
        <v>734440</v>
      </c>
      <c r="O97" s="27">
        <v>734440</v>
      </c>
      <c r="P97" s="27">
        <v>734440</v>
      </c>
      <c r="Q97" s="27">
        <v>0</v>
      </c>
      <c r="R97" s="27">
        <v>0</v>
      </c>
      <c r="S97" s="27">
        <v>0</v>
      </c>
      <c r="T97" s="27">
        <v>0</v>
      </c>
      <c r="U97" s="25"/>
      <c r="V97" s="27">
        <v>0</v>
      </c>
      <c r="W97" s="25"/>
      <c r="X97" s="25"/>
      <c r="Y97" s="25"/>
      <c r="Z97" s="40">
        <v>45199</v>
      </c>
    </row>
    <row r="98" spans="1:26" x14ac:dyDescent="0.3">
      <c r="A98" s="25">
        <v>891300047</v>
      </c>
      <c r="B98" s="25" t="s">
        <v>226</v>
      </c>
      <c r="C98" s="28" t="s">
        <v>220</v>
      </c>
      <c r="D98" s="28">
        <v>5691</v>
      </c>
      <c r="E98" s="28" t="s">
        <v>100</v>
      </c>
      <c r="F98" s="25" t="s">
        <v>340</v>
      </c>
      <c r="G98" s="29">
        <v>44974.540486111102</v>
      </c>
      <c r="H98" s="26">
        <v>45000</v>
      </c>
      <c r="I98" s="30">
        <v>1045173</v>
      </c>
      <c r="J98" s="30">
        <v>1045173</v>
      </c>
      <c r="K98" s="27" t="s">
        <v>482</v>
      </c>
      <c r="L98" s="27"/>
      <c r="M98" s="27"/>
      <c r="N98" s="27">
        <v>1045173</v>
      </c>
      <c r="O98" s="27">
        <v>1045173</v>
      </c>
      <c r="P98" s="27">
        <v>1045173</v>
      </c>
      <c r="Q98" s="27">
        <v>0</v>
      </c>
      <c r="R98" s="27">
        <v>0</v>
      </c>
      <c r="S98" s="27">
        <v>0</v>
      </c>
      <c r="T98" s="27">
        <v>0</v>
      </c>
      <c r="U98" s="25"/>
      <c r="V98" s="27">
        <v>0</v>
      </c>
      <c r="W98" s="25"/>
      <c r="X98" s="25"/>
      <c r="Y98" s="25"/>
      <c r="Z98" s="40">
        <v>45199</v>
      </c>
    </row>
    <row r="99" spans="1:26" x14ac:dyDescent="0.3">
      <c r="A99" s="25">
        <v>891300047</v>
      </c>
      <c r="B99" s="25" t="s">
        <v>226</v>
      </c>
      <c r="C99" s="28" t="s">
        <v>220</v>
      </c>
      <c r="D99" s="28">
        <v>5692</v>
      </c>
      <c r="E99" s="28" t="s">
        <v>101</v>
      </c>
      <c r="F99" s="25" t="s">
        <v>341</v>
      </c>
      <c r="G99" s="29">
        <v>44974.542893518497</v>
      </c>
      <c r="H99" s="26">
        <v>45000</v>
      </c>
      <c r="I99" s="30">
        <v>1927079</v>
      </c>
      <c r="J99" s="27">
        <v>63103</v>
      </c>
      <c r="K99" s="25" t="s">
        <v>484</v>
      </c>
      <c r="L99" s="27"/>
      <c r="M99" s="27"/>
      <c r="N99" s="27">
        <v>1927079</v>
      </c>
      <c r="O99" s="27">
        <v>0</v>
      </c>
      <c r="P99" s="27">
        <v>1927079</v>
      </c>
      <c r="Q99" s="27">
        <v>0</v>
      </c>
      <c r="R99" s="27">
        <v>63103</v>
      </c>
      <c r="S99" s="27">
        <v>1863976</v>
      </c>
      <c r="T99" s="27">
        <v>0</v>
      </c>
      <c r="U99" s="25"/>
      <c r="V99" s="27">
        <v>1826696</v>
      </c>
      <c r="W99" s="25">
        <v>2201378096</v>
      </c>
      <c r="X99" s="25" t="s">
        <v>472</v>
      </c>
      <c r="Y99" s="25"/>
      <c r="Z99" s="40">
        <v>45199</v>
      </c>
    </row>
    <row r="100" spans="1:26" x14ac:dyDescent="0.3">
      <c r="A100" s="25">
        <v>891300047</v>
      </c>
      <c r="B100" s="25" t="s">
        <v>226</v>
      </c>
      <c r="C100" s="28" t="s">
        <v>220</v>
      </c>
      <c r="D100" s="28">
        <v>8665</v>
      </c>
      <c r="E100" s="28" t="s">
        <v>102</v>
      </c>
      <c r="F100" s="25" t="s">
        <v>342</v>
      </c>
      <c r="G100" s="29">
        <v>44985.6191666667</v>
      </c>
      <c r="H100" s="26">
        <v>45000</v>
      </c>
      <c r="I100" s="30">
        <v>1346247</v>
      </c>
      <c r="J100" s="30">
        <v>1346247</v>
      </c>
      <c r="K100" s="27" t="s">
        <v>482</v>
      </c>
      <c r="L100" s="27"/>
      <c r="M100" s="27"/>
      <c r="N100" s="27">
        <v>1346247</v>
      </c>
      <c r="O100" s="27">
        <v>1346247</v>
      </c>
      <c r="P100" s="27">
        <v>1346247</v>
      </c>
      <c r="Q100" s="27">
        <v>0</v>
      </c>
      <c r="R100" s="27">
        <v>0</v>
      </c>
      <c r="S100" s="27">
        <v>0</v>
      </c>
      <c r="T100" s="27">
        <v>0</v>
      </c>
      <c r="U100" s="25"/>
      <c r="V100" s="27">
        <v>0</v>
      </c>
      <c r="W100" s="25"/>
      <c r="X100" s="25"/>
      <c r="Y100" s="25"/>
      <c r="Z100" s="40">
        <v>45199</v>
      </c>
    </row>
    <row r="101" spans="1:26" x14ac:dyDescent="0.3">
      <c r="A101" s="25">
        <v>891300047</v>
      </c>
      <c r="B101" s="25" t="s">
        <v>226</v>
      </c>
      <c r="C101" s="25" t="s">
        <v>218</v>
      </c>
      <c r="D101" s="28">
        <v>14089</v>
      </c>
      <c r="E101" s="28" t="s">
        <v>103</v>
      </c>
      <c r="F101" s="25" t="s">
        <v>343</v>
      </c>
      <c r="G101" s="29">
        <v>44978</v>
      </c>
      <c r="H101" s="26">
        <v>45029</v>
      </c>
      <c r="I101" s="30">
        <v>1135369</v>
      </c>
      <c r="J101" s="27">
        <v>452814</v>
      </c>
      <c r="K101" s="25" t="s">
        <v>484</v>
      </c>
      <c r="L101" s="27"/>
      <c r="M101" s="27"/>
      <c r="N101" s="27">
        <v>1135369</v>
      </c>
      <c r="O101" s="27">
        <v>0</v>
      </c>
      <c r="P101" s="27">
        <v>1135369</v>
      </c>
      <c r="Q101" s="27">
        <v>0</v>
      </c>
      <c r="R101" s="27">
        <v>452814</v>
      </c>
      <c r="S101" s="27">
        <v>682555</v>
      </c>
      <c r="T101" s="27">
        <v>0</v>
      </c>
      <c r="U101" s="25"/>
      <c r="V101" s="27">
        <v>668904</v>
      </c>
      <c r="W101" s="25">
        <v>2201391605</v>
      </c>
      <c r="X101" s="25" t="s">
        <v>473</v>
      </c>
      <c r="Y101" s="25"/>
      <c r="Z101" s="40">
        <v>45199</v>
      </c>
    </row>
    <row r="102" spans="1:26" x14ac:dyDescent="0.3">
      <c r="A102" s="25">
        <v>891300047</v>
      </c>
      <c r="B102" s="25" t="s">
        <v>226</v>
      </c>
      <c r="C102" s="25" t="s">
        <v>218</v>
      </c>
      <c r="D102" s="28">
        <v>14095</v>
      </c>
      <c r="E102" s="28" t="s">
        <v>104</v>
      </c>
      <c r="F102" s="25" t="s">
        <v>344</v>
      </c>
      <c r="G102" s="29">
        <v>44978</v>
      </c>
      <c r="H102" s="26">
        <v>45029</v>
      </c>
      <c r="I102" s="30">
        <v>2141700</v>
      </c>
      <c r="J102" s="30">
        <v>2141700</v>
      </c>
      <c r="K102" s="27" t="s">
        <v>482</v>
      </c>
      <c r="L102" s="27"/>
      <c r="M102" s="27"/>
      <c r="N102" s="27">
        <v>2141700</v>
      </c>
      <c r="O102" s="27">
        <v>2141700</v>
      </c>
      <c r="P102" s="27">
        <v>2141700</v>
      </c>
      <c r="Q102" s="27">
        <v>0</v>
      </c>
      <c r="R102" s="27">
        <v>0</v>
      </c>
      <c r="S102" s="27">
        <v>0</v>
      </c>
      <c r="T102" s="27">
        <v>0</v>
      </c>
      <c r="U102" s="25"/>
      <c r="V102" s="27">
        <v>0</v>
      </c>
      <c r="W102" s="25"/>
      <c r="X102" s="25"/>
      <c r="Y102" s="25"/>
      <c r="Z102" s="40">
        <v>45199</v>
      </c>
    </row>
    <row r="103" spans="1:26" x14ac:dyDescent="0.3">
      <c r="A103" s="25">
        <v>891300047</v>
      </c>
      <c r="B103" s="25" t="s">
        <v>226</v>
      </c>
      <c r="C103" s="25" t="s">
        <v>218</v>
      </c>
      <c r="D103" s="28">
        <v>14102</v>
      </c>
      <c r="E103" s="28" t="s">
        <v>105</v>
      </c>
      <c r="F103" s="25" t="s">
        <v>345</v>
      </c>
      <c r="G103" s="29">
        <v>44978</v>
      </c>
      <c r="H103" s="26">
        <v>45029</v>
      </c>
      <c r="I103" s="30">
        <v>1387816</v>
      </c>
      <c r="J103" s="27">
        <v>404012</v>
      </c>
      <c r="K103" s="25" t="s">
        <v>484</v>
      </c>
      <c r="L103" s="27"/>
      <c r="M103" s="27"/>
      <c r="N103" s="27">
        <v>1678816</v>
      </c>
      <c r="O103" s="27">
        <v>0</v>
      </c>
      <c r="P103" s="27">
        <v>1678816</v>
      </c>
      <c r="Q103" s="27">
        <v>0</v>
      </c>
      <c r="R103" s="27">
        <v>404012</v>
      </c>
      <c r="S103" s="27">
        <v>983804</v>
      </c>
      <c r="T103" s="27">
        <v>0</v>
      </c>
      <c r="U103" s="25"/>
      <c r="V103" s="27">
        <v>958308</v>
      </c>
      <c r="W103" s="25">
        <v>2201391605</v>
      </c>
      <c r="X103" s="25" t="s">
        <v>473</v>
      </c>
      <c r="Y103" s="25"/>
      <c r="Z103" s="40">
        <v>45199</v>
      </c>
    </row>
    <row r="104" spans="1:26" x14ac:dyDescent="0.3">
      <c r="A104" s="25">
        <v>891300047</v>
      </c>
      <c r="B104" s="25" t="s">
        <v>226</v>
      </c>
      <c r="C104" s="25" t="s">
        <v>218</v>
      </c>
      <c r="D104" s="28">
        <v>14109</v>
      </c>
      <c r="E104" s="28" t="s">
        <v>106</v>
      </c>
      <c r="F104" s="25" t="s">
        <v>346</v>
      </c>
      <c r="G104" s="29">
        <v>44978</v>
      </c>
      <c r="H104" s="26">
        <v>45029</v>
      </c>
      <c r="I104" s="30">
        <v>10081273</v>
      </c>
      <c r="J104" s="27">
        <v>634286</v>
      </c>
      <c r="K104" s="25" t="s">
        <v>484</v>
      </c>
      <c r="L104" s="27"/>
      <c r="M104" s="27"/>
      <c r="N104" s="27">
        <v>10354197</v>
      </c>
      <c r="O104" s="27">
        <v>0</v>
      </c>
      <c r="P104" s="27">
        <v>10354197</v>
      </c>
      <c r="Q104" s="27">
        <v>0</v>
      </c>
      <c r="R104" s="27">
        <v>634286</v>
      </c>
      <c r="S104" s="27">
        <v>9446987</v>
      </c>
      <c r="T104" s="27">
        <v>0</v>
      </c>
      <c r="U104" s="25"/>
      <c r="V104" s="27">
        <v>9252589</v>
      </c>
      <c r="W104" s="25">
        <v>2201391605</v>
      </c>
      <c r="X104" s="25" t="s">
        <v>473</v>
      </c>
      <c r="Y104" s="25"/>
      <c r="Z104" s="40">
        <v>45199</v>
      </c>
    </row>
    <row r="105" spans="1:26" x14ac:dyDescent="0.3">
      <c r="A105" s="25">
        <v>891300047</v>
      </c>
      <c r="B105" s="25" t="s">
        <v>226</v>
      </c>
      <c r="C105" s="25" t="s">
        <v>218</v>
      </c>
      <c r="D105" s="28">
        <v>14116</v>
      </c>
      <c r="E105" s="28" t="s">
        <v>107</v>
      </c>
      <c r="F105" s="25" t="s">
        <v>347</v>
      </c>
      <c r="G105" s="29">
        <v>44978</v>
      </c>
      <c r="H105" s="26">
        <v>45029</v>
      </c>
      <c r="I105" s="30">
        <v>18811216</v>
      </c>
      <c r="J105" s="30">
        <v>1964349</v>
      </c>
      <c r="K105" s="25" t="s">
        <v>484</v>
      </c>
      <c r="L105" s="27"/>
      <c r="M105" s="27"/>
      <c r="N105" s="27">
        <v>18811216</v>
      </c>
      <c r="O105" s="27">
        <v>0</v>
      </c>
      <c r="P105" s="27">
        <v>18811216</v>
      </c>
      <c r="Q105" s="27">
        <v>0</v>
      </c>
      <c r="R105" s="27">
        <v>1964349</v>
      </c>
      <c r="S105" s="27">
        <v>16846867</v>
      </c>
      <c r="T105" s="27">
        <v>0</v>
      </c>
      <c r="U105" s="25"/>
      <c r="V105" s="27">
        <v>16504490</v>
      </c>
      <c r="W105" s="25">
        <v>2201408463</v>
      </c>
      <c r="X105" s="25" t="s">
        <v>474</v>
      </c>
      <c r="Y105" s="25"/>
      <c r="Z105" s="40">
        <v>45199</v>
      </c>
    </row>
    <row r="106" spans="1:26" x14ac:dyDescent="0.3">
      <c r="A106" s="25">
        <v>891300047</v>
      </c>
      <c r="B106" s="25" t="s">
        <v>226</v>
      </c>
      <c r="C106" s="28" t="s">
        <v>220</v>
      </c>
      <c r="D106" s="28">
        <v>9684</v>
      </c>
      <c r="E106" s="28" t="s">
        <v>108</v>
      </c>
      <c r="F106" s="25" t="s">
        <v>348</v>
      </c>
      <c r="G106" s="29">
        <v>44991.450821759303</v>
      </c>
      <c r="H106" s="26">
        <v>45048</v>
      </c>
      <c r="I106" s="30">
        <v>2021126</v>
      </c>
      <c r="J106" s="30">
        <v>2021126</v>
      </c>
      <c r="K106" s="27" t="s">
        <v>482</v>
      </c>
      <c r="L106" s="27"/>
      <c r="M106" s="27"/>
      <c r="N106" s="27">
        <v>2021126</v>
      </c>
      <c r="O106" s="27">
        <v>2021126</v>
      </c>
      <c r="P106" s="27">
        <v>2021126</v>
      </c>
      <c r="Q106" s="27">
        <v>0</v>
      </c>
      <c r="R106" s="27">
        <v>0</v>
      </c>
      <c r="S106" s="27">
        <v>0</v>
      </c>
      <c r="T106" s="27">
        <v>0</v>
      </c>
      <c r="U106" s="25"/>
      <c r="V106" s="27">
        <v>0</v>
      </c>
      <c r="W106" s="25"/>
      <c r="X106" s="25"/>
      <c r="Y106" s="25"/>
      <c r="Z106" s="40">
        <v>45199</v>
      </c>
    </row>
    <row r="107" spans="1:26" x14ac:dyDescent="0.3">
      <c r="A107" s="25">
        <v>891300047</v>
      </c>
      <c r="B107" s="25" t="s">
        <v>226</v>
      </c>
      <c r="C107" s="28" t="s">
        <v>220</v>
      </c>
      <c r="D107" s="28">
        <v>9693</v>
      </c>
      <c r="E107" s="28" t="s">
        <v>109</v>
      </c>
      <c r="F107" s="25" t="s">
        <v>349</v>
      </c>
      <c r="G107" s="29">
        <v>44991.463125000002</v>
      </c>
      <c r="H107" s="26">
        <v>45048</v>
      </c>
      <c r="I107" s="30">
        <v>9609142</v>
      </c>
      <c r="J107" s="27">
        <v>106218</v>
      </c>
      <c r="K107" s="25" t="s">
        <v>484</v>
      </c>
      <c r="L107" s="27"/>
      <c r="M107" s="27"/>
      <c r="N107" s="27">
        <v>9609142</v>
      </c>
      <c r="O107" s="27">
        <v>0</v>
      </c>
      <c r="P107" s="27">
        <v>9609142</v>
      </c>
      <c r="Q107" s="27">
        <v>0</v>
      </c>
      <c r="R107" s="27">
        <v>106218</v>
      </c>
      <c r="S107" s="27">
        <v>9502924</v>
      </c>
      <c r="T107" s="27">
        <v>0</v>
      </c>
      <c r="U107" s="25"/>
      <c r="V107" s="27">
        <v>9312866</v>
      </c>
      <c r="W107" s="25">
        <v>2201391605</v>
      </c>
      <c r="X107" s="25" t="s">
        <v>473</v>
      </c>
      <c r="Y107" s="25"/>
      <c r="Z107" s="40">
        <v>45199</v>
      </c>
    </row>
    <row r="108" spans="1:26" x14ac:dyDescent="0.3">
      <c r="A108" s="25">
        <v>891300047</v>
      </c>
      <c r="B108" s="25" t="s">
        <v>226</v>
      </c>
      <c r="C108" s="28" t="s">
        <v>220</v>
      </c>
      <c r="D108" s="28">
        <v>10965</v>
      </c>
      <c r="E108" s="28" t="s">
        <v>110</v>
      </c>
      <c r="F108" s="25" t="s">
        <v>350</v>
      </c>
      <c r="G108" s="29">
        <v>44998.539490740703</v>
      </c>
      <c r="H108" s="26">
        <v>45048</v>
      </c>
      <c r="I108" s="30">
        <v>1013405</v>
      </c>
      <c r="J108" s="27">
        <v>13110</v>
      </c>
      <c r="K108" s="25" t="s">
        <v>484</v>
      </c>
      <c r="L108" s="27"/>
      <c r="M108" s="27"/>
      <c r="N108" s="27">
        <v>1013405</v>
      </c>
      <c r="O108" s="27">
        <v>0</v>
      </c>
      <c r="P108" s="27">
        <v>1013405</v>
      </c>
      <c r="Q108" s="27">
        <v>0</v>
      </c>
      <c r="R108" s="27">
        <v>13110</v>
      </c>
      <c r="S108" s="27">
        <v>1000295</v>
      </c>
      <c r="T108" s="27">
        <v>0</v>
      </c>
      <c r="U108" s="25"/>
      <c r="V108" s="27">
        <v>980289</v>
      </c>
      <c r="W108" s="25">
        <v>2201391605</v>
      </c>
      <c r="X108" s="25" t="s">
        <v>473</v>
      </c>
      <c r="Y108" s="25"/>
      <c r="Z108" s="40">
        <v>45199</v>
      </c>
    </row>
    <row r="109" spans="1:26" x14ac:dyDescent="0.3">
      <c r="A109" s="25">
        <v>891300047</v>
      </c>
      <c r="B109" s="25" t="s">
        <v>226</v>
      </c>
      <c r="C109" s="28" t="s">
        <v>220</v>
      </c>
      <c r="D109" s="28">
        <v>11557</v>
      </c>
      <c r="E109" s="28" t="s">
        <v>111</v>
      </c>
      <c r="F109" s="25" t="s">
        <v>351</v>
      </c>
      <c r="G109" s="29">
        <v>45000.469687500001</v>
      </c>
      <c r="H109" s="26">
        <v>45030</v>
      </c>
      <c r="I109" s="30">
        <v>162310</v>
      </c>
      <c r="J109" s="30">
        <v>162310</v>
      </c>
      <c r="K109" s="27" t="s">
        <v>482</v>
      </c>
      <c r="L109" s="27"/>
      <c r="M109" s="27"/>
      <c r="N109" s="27">
        <v>162310</v>
      </c>
      <c r="O109" s="27">
        <v>162310</v>
      </c>
      <c r="P109" s="27">
        <v>162310</v>
      </c>
      <c r="Q109" s="27">
        <v>0</v>
      </c>
      <c r="R109" s="27">
        <v>0</v>
      </c>
      <c r="S109" s="27">
        <v>0</v>
      </c>
      <c r="T109" s="27">
        <v>0</v>
      </c>
      <c r="U109" s="25"/>
      <c r="V109" s="27">
        <v>0</v>
      </c>
      <c r="W109" s="25"/>
      <c r="X109" s="25"/>
      <c r="Y109" s="25"/>
      <c r="Z109" s="40">
        <v>45199</v>
      </c>
    </row>
    <row r="110" spans="1:26" x14ac:dyDescent="0.3">
      <c r="A110" s="25">
        <v>891300047</v>
      </c>
      <c r="B110" s="25" t="s">
        <v>226</v>
      </c>
      <c r="C110" s="28" t="s">
        <v>220</v>
      </c>
      <c r="D110" s="28">
        <v>13618</v>
      </c>
      <c r="E110" s="28" t="s">
        <v>112</v>
      </c>
      <c r="F110" s="25" t="s">
        <v>352</v>
      </c>
      <c r="G110" s="29">
        <v>45007.667974536998</v>
      </c>
      <c r="H110" s="26">
        <v>45029</v>
      </c>
      <c r="I110" s="30">
        <v>3195034</v>
      </c>
      <c r="J110" s="30">
        <v>3195034</v>
      </c>
      <c r="K110" s="27" t="s">
        <v>482</v>
      </c>
      <c r="L110" s="27"/>
      <c r="M110" s="27"/>
      <c r="N110" s="27">
        <v>3195034</v>
      </c>
      <c r="O110" s="27">
        <v>3195034</v>
      </c>
      <c r="P110" s="27">
        <v>3195034</v>
      </c>
      <c r="Q110" s="27">
        <v>0</v>
      </c>
      <c r="R110" s="27">
        <v>0</v>
      </c>
      <c r="S110" s="27">
        <v>0</v>
      </c>
      <c r="T110" s="27">
        <v>0</v>
      </c>
      <c r="U110" s="25"/>
      <c r="V110" s="27">
        <v>0</v>
      </c>
      <c r="W110" s="25"/>
      <c r="X110" s="25"/>
      <c r="Y110" s="25"/>
      <c r="Z110" s="40">
        <v>45199</v>
      </c>
    </row>
    <row r="111" spans="1:26" x14ac:dyDescent="0.3">
      <c r="A111" s="25">
        <v>891300047</v>
      </c>
      <c r="B111" s="25" t="s">
        <v>226</v>
      </c>
      <c r="C111" s="28" t="s">
        <v>220</v>
      </c>
      <c r="D111" s="28">
        <v>14176</v>
      </c>
      <c r="E111" s="28" t="s">
        <v>113</v>
      </c>
      <c r="F111" s="25" t="s">
        <v>353</v>
      </c>
      <c r="G111" s="29">
        <v>45008.660208333298</v>
      </c>
      <c r="H111" s="26">
        <v>45048</v>
      </c>
      <c r="I111" s="30">
        <v>1246621</v>
      </c>
      <c r="J111" s="27">
        <v>411463</v>
      </c>
      <c r="K111" s="25" t="s">
        <v>484</v>
      </c>
      <c r="L111" s="27"/>
      <c r="M111" s="27"/>
      <c r="N111" s="27">
        <v>1456721</v>
      </c>
      <c r="O111" s="27">
        <v>0</v>
      </c>
      <c r="P111" s="27">
        <v>1456721</v>
      </c>
      <c r="Q111" s="27">
        <v>0</v>
      </c>
      <c r="R111" s="27">
        <v>411463</v>
      </c>
      <c r="S111" s="27">
        <v>835158</v>
      </c>
      <c r="T111" s="27">
        <v>0</v>
      </c>
      <c r="U111" s="25"/>
      <c r="V111" s="27">
        <v>814253</v>
      </c>
      <c r="W111" s="25">
        <v>2201391605</v>
      </c>
      <c r="X111" s="25" t="s">
        <v>473</v>
      </c>
      <c r="Y111" s="25"/>
      <c r="Z111" s="40">
        <v>45199</v>
      </c>
    </row>
    <row r="112" spans="1:26" x14ac:dyDescent="0.3">
      <c r="A112" s="25">
        <v>891300047</v>
      </c>
      <c r="B112" s="25" t="s">
        <v>226</v>
      </c>
      <c r="C112" s="28" t="s">
        <v>220</v>
      </c>
      <c r="D112" s="28">
        <v>14191</v>
      </c>
      <c r="E112" s="28" t="s">
        <v>114</v>
      </c>
      <c r="F112" s="25" t="s">
        <v>354</v>
      </c>
      <c r="G112" s="29">
        <v>45008.670381944401</v>
      </c>
      <c r="H112" s="26">
        <v>45048</v>
      </c>
      <c r="I112" s="30">
        <v>3404459</v>
      </c>
      <c r="J112" s="30">
        <v>3404459</v>
      </c>
      <c r="K112" s="27" t="s">
        <v>482</v>
      </c>
      <c r="L112" s="27"/>
      <c r="M112" s="27"/>
      <c r="N112" s="27">
        <v>3404459</v>
      </c>
      <c r="O112" s="27">
        <v>3404459</v>
      </c>
      <c r="P112" s="27">
        <v>3404459</v>
      </c>
      <c r="Q112" s="27">
        <v>0</v>
      </c>
      <c r="R112" s="27">
        <v>0</v>
      </c>
      <c r="S112" s="27">
        <v>0</v>
      </c>
      <c r="T112" s="27">
        <v>0</v>
      </c>
      <c r="U112" s="25"/>
      <c r="V112" s="27">
        <v>0</v>
      </c>
      <c r="W112" s="25"/>
      <c r="X112" s="25"/>
      <c r="Y112" s="25"/>
      <c r="Z112" s="40">
        <v>45199</v>
      </c>
    </row>
    <row r="113" spans="1:26" x14ac:dyDescent="0.3">
      <c r="A113" s="25">
        <v>891300047</v>
      </c>
      <c r="B113" s="25" t="s">
        <v>226</v>
      </c>
      <c r="C113" s="28" t="s">
        <v>220</v>
      </c>
      <c r="D113" s="28">
        <v>14196</v>
      </c>
      <c r="E113" s="28" t="s">
        <v>115</v>
      </c>
      <c r="F113" s="25" t="s">
        <v>355</v>
      </c>
      <c r="G113" s="29">
        <v>45008.678807870398</v>
      </c>
      <c r="H113" s="26">
        <v>45048</v>
      </c>
      <c r="I113" s="30">
        <v>2143082</v>
      </c>
      <c r="J113" s="30">
        <v>2143082</v>
      </c>
      <c r="K113" s="27" t="s">
        <v>482</v>
      </c>
      <c r="L113" s="27"/>
      <c r="M113" s="27"/>
      <c r="N113" s="27">
        <v>2143082</v>
      </c>
      <c r="O113" s="27">
        <v>2143082</v>
      </c>
      <c r="P113" s="27">
        <v>2143082</v>
      </c>
      <c r="Q113" s="27">
        <v>0</v>
      </c>
      <c r="R113" s="27">
        <v>0</v>
      </c>
      <c r="S113" s="27">
        <v>0</v>
      </c>
      <c r="T113" s="27">
        <v>0</v>
      </c>
      <c r="U113" s="25"/>
      <c r="V113" s="27">
        <v>0</v>
      </c>
      <c r="W113" s="25"/>
      <c r="X113" s="25"/>
      <c r="Y113" s="25"/>
      <c r="Z113" s="40">
        <v>45199</v>
      </c>
    </row>
    <row r="114" spans="1:26" x14ac:dyDescent="0.3">
      <c r="A114" s="25">
        <v>891300047</v>
      </c>
      <c r="B114" s="25" t="s">
        <v>226</v>
      </c>
      <c r="C114" s="28" t="s">
        <v>220</v>
      </c>
      <c r="D114" s="28">
        <v>15519</v>
      </c>
      <c r="E114" s="28" t="s">
        <v>116</v>
      </c>
      <c r="F114" s="25" t="s">
        <v>356</v>
      </c>
      <c r="G114" s="29">
        <v>45012.499363425901</v>
      </c>
      <c r="H114" s="26">
        <v>45048</v>
      </c>
      <c r="I114" s="30">
        <v>4044049</v>
      </c>
      <c r="J114" s="27">
        <v>515156</v>
      </c>
      <c r="K114" s="25" t="s">
        <v>484</v>
      </c>
      <c r="L114" s="27"/>
      <c r="M114" s="27"/>
      <c r="N114" s="27">
        <v>4044049</v>
      </c>
      <c r="O114" s="27">
        <v>0</v>
      </c>
      <c r="P114" s="27">
        <v>4044049</v>
      </c>
      <c r="Q114" s="27">
        <v>0</v>
      </c>
      <c r="R114" s="27">
        <v>515156</v>
      </c>
      <c r="S114" s="27">
        <v>3528893</v>
      </c>
      <c r="T114" s="27">
        <v>0</v>
      </c>
      <c r="U114" s="25"/>
      <c r="V114" s="27">
        <v>3458315</v>
      </c>
      <c r="W114" s="25">
        <v>2201391605</v>
      </c>
      <c r="X114" s="25" t="s">
        <v>473</v>
      </c>
      <c r="Y114" s="25"/>
      <c r="Z114" s="40">
        <v>45199</v>
      </c>
    </row>
    <row r="115" spans="1:26" x14ac:dyDescent="0.3">
      <c r="A115" s="25">
        <v>891300047</v>
      </c>
      <c r="B115" s="25" t="s">
        <v>226</v>
      </c>
      <c r="C115" s="25" t="s">
        <v>218</v>
      </c>
      <c r="D115" s="31">
        <v>15316</v>
      </c>
      <c r="E115" s="31" t="s">
        <v>118</v>
      </c>
      <c r="F115" s="25" t="s">
        <v>357</v>
      </c>
      <c r="G115" s="32">
        <v>45020</v>
      </c>
      <c r="H115" s="26">
        <v>45067</v>
      </c>
      <c r="I115" s="33">
        <v>2055289</v>
      </c>
      <c r="J115" s="33">
        <v>129290</v>
      </c>
      <c r="K115" s="25" t="s">
        <v>484</v>
      </c>
      <c r="L115" s="27"/>
      <c r="M115" s="27"/>
      <c r="N115" s="27">
        <v>2055289</v>
      </c>
      <c r="O115" s="27">
        <v>0</v>
      </c>
      <c r="P115" s="27">
        <v>2055289</v>
      </c>
      <c r="Q115" s="27">
        <v>0</v>
      </c>
      <c r="R115" s="27">
        <v>129290</v>
      </c>
      <c r="S115" s="27">
        <v>1925999</v>
      </c>
      <c r="T115" s="27">
        <v>0</v>
      </c>
      <c r="U115" s="25"/>
      <c r="V115" s="27">
        <v>1887479</v>
      </c>
      <c r="W115" s="25">
        <v>2201408463</v>
      </c>
      <c r="X115" s="25" t="s">
        <v>474</v>
      </c>
      <c r="Y115" s="25"/>
      <c r="Z115" s="40">
        <v>45199</v>
      </c>
    </row>
    <row r="116" spans="1:26" x14ac:dyDescent="0.3">
      <c r="A116" s="25">
        <v>891300047</v>
      </c>
      <c r="B116" s="25" t="s">
        <v>226</v>
      </c>
      <c r="C116" s="28" t="s">
        <v>220</v>
      </c>
      <c r="D116" s="28">
        <v>17792</v>
      </c>
      <c r="E116" s="28" t="s">
        <v>117</v>
      </c>
      <c r="F116" s="25" t="s">
        <v>358</v>
      </c>
      <c r="G116" s="29">
        <v>45027.4430208333</v>
      </c>
      <c r="H116" s="26">
        <v>45061</v>
      </c>
      <c r="I116" s="30">
        <v>1090063</v>
      </c>
      <c r="J116" s="30">
        <v>1090063</v>
      </c>
      <c r="K116" s="27" t="s">
        <v>482</v>
      </c>
      <c r="L116" s="27"/>
      <c r="M116" s="27"/>
      <c r="N116" s="27">
        <v>1090063</v>
      </c>
      <c r="O116" s="27">
        <v>1090063</v>
      </c>
      <c r="P116" s="27">
        <v>1090063</v>
      </c>
      <c r="Q116" s="27">
        <v>0</v>
      </c>
      <c r="R116" s="27">
        <v>0</v>
      </c>
      <c r="S116" s="27">
        <v>0</v>
      </c>
      <c r="T116" s="27">
        <v>0</v>
      </c>
      <c r="U116" s="25"/>
      <c r="V116" s="27">
        <v>0</v>
      </c>
      <c r="W116" s="25"/>
      <c r="X116" s="25"/>
      <c r="Y116" s="25"/>
      <c r="Z116" s="40">
        <v>45199</v>
      </c>
    </row>
    <row r="117" spans="1:26" x14ac:dyDescent="0.3">
      <c r="A117" s="25">
        <v>891300047</v>
      </c>
      <c r="B117" s="25" t="s">
        <v>226</v>
      </c>
      <c r="C117" s="25" t="s">
        <v>218</v>
      </c>
      <c r="D117" s="31">
        <v>15321</v>
      </c>
      <c r="E117" s="31" t="s">
        <v>119</v>
      </c>
      <c r="F117" s="25" t="s">
        <v>359</v>
      </c>
      <c r="G117" s="32">
        <v>45042</v>
      </c>
      <c r="H117" s="26">
        <v>45067</v>
      </c>
      <c r="I117" s="33">
        <v>12620417</v>
      </c>
      <c r="J117" s="33">
        <v>12620417</v>
      </c>
      <c r="K117" s="27" t="s">
        <v>482</v>
      </c>
      <c r="L117" s="27"/>
      <c r="M117" s="27"/>
      <c r="N117" s="27">
        <v>12620417</v>
      </c>
      <c r="O117" s="27">
        <v>12620417</v>
      </c>
      <c r="P117" s="27">
        <v>12620417</v>
      </c>
      <c r="Q117" s="27">
        <v>0</v>
      </c>
      <c r="R117" s="27">
        <v>0</v>
      </c>
      <c r="S117" s="27">
        <v>0</v>
      </c>
      <c r="T117" s="27">
        <v>0</v>
      </c>
      <c r="U117" s="25"/>
      <c r="V117" s="27">
        <v>0</v>
      </c>
      <c r="W117" s="25"/>
      <c r="X117" s="25"/>
      <c r="Y117" s="25"/>
      <c r="Z117" s="40">
        <v>45199</v>
      </c>
    </row>
    <row r="118" spans="1:26" x14ac:dyDescent="0.3">
      <c r="A118" s="25">
        <v>891300047</v>
      </c>
      <c r="B118" s="25" t="s">
        <v>226</v>
      </c>
      <c r="C118" s="25" t="s">
        <v>218</v>
      </c>
      <c r="D118" s="31">
        <v>15322</v>
      </c>
      <c r="E118" s="31" t="s">
        <v>120</v>
      </c>
      <c r="F118" s="25" t="s">
        <v>360</v>
      </c>
      <c r="G118" s="32">
        <v>45042</v>
      </c>
      <c r="H118" s="26">
        <v>45067</v>
      </c>
      <c r="I118" s="33">
        <v>11292539</v>
      </c>
      <c r="J118" s="33">
        <v>11292539</v>
      </c>
      <c r="K118" s="27" t="s">
        <v>482</v>
      </c>
      <c r="L118" s="27"/>
      <c r="M118" s="27"/>
      <c r="N118" s="27">
        <v>11292539</v>
      </c>
      <c r="O118" s="27">
        <v>11292539</v>
      </c>
      <c r="P118" s="27">
        <v>11292539</v>
      </c>
      <c r="Q118" s="27">
        <v>0</v>
      </c>
      <c r="R118" s="27">
        <v>0</v>
      </c>
      <c r="S118" s="27">
        <v>0</v>
      </c>
      <c r="T118" s="27">
        <v>0</v>
      </c>
      <c r="U118" s="25"/>
      <c r="V118" s="27">
        <v>0</v>
      </c>
      <c r="W118" s="25"/>
      <c r="X118" s="25"/>
      <c r="Y118" s="25"/>
      <c r="Z118" s="40">
        <v>45199</v>
      </c>
    </row>
    <row r="119" spans="1:26" x14ac:dyDescent="0.3">
      <c r="A119" s="25">
        <v>891300047</v>
      </c>
      <c r="B119" s="25" t="s">
        <v>226</v>
      </c>
      <c r="C119" s="25" t="s">
        <v>218</v>
      </c>
      <c r="D119" s="31">
        <v>15354</v>
      </c>
      <c r="E119" s="31" t="s">
        <v>121</v>
      </c>
      <c r="F119" s="25" t="s">
        <v>361</v>
      </c>
      <c r="G119" s="29">
        <v>45065</v>
      </c>
      <c r="H119" s="26">
        <v>45104</v>
      </c>
      <c r="I119" s="30">
        <v>16275400</v>
      </c>
      <c r="J119" s="30">
        <v>1471208</v>
      </c>
      <c r="K119" s="25" t="s">
        <v>484</v>
      </c>
      <c r="L119" s="27"/>
      <c r="M119" s="27"/>
      <c r="N119" s="27">
        <v>16275400</v>
      </c>
      <c r="O119" s="27">
        <v>0</v>
      </c>
      <c r="P119" s="27">
        <v>16275400</v>
      </c>
      <c r="Q119" s="27">
        <v>0</v>
      </c>
      <c r="R119" s="27">
        <v>1471208</v>
      </c>
      <c r="S119" s="27">
        <v>14804192</v>
      </c>
      <c r="T119" s="27">
        <v>0</v>
      </c>
      <c r="U119" s="25"/>
      <c r="V119" s="27">
        <v>14508108</v>
      </c>
      <c r="W119" s="25">
        <v>4800060838</v>
      </c>
      <c r="X119" s="25" t="s">
        <v>475</v>
      </c>
      <c r="Y119" s="25"/>
      <c r="Z119" s="40">
        <v>45199</v>
      </c>
    </row>
    <row r="120" spans="1:26" ht="42" x14ac:dyDescent="0.3">
      <c r="A120" s="25">
        <v>891300047</v>
      </c>
      <c r="B120" s="25" t="s">
        <v>226</v>
      </c>
      <c r="C120" s="28" t="s">
        <v>220</v>
      </c>
      <c r="D120" s="31">
        <v>28365</v>
      </c>
      <c r="E120" s="31" t="s">
        <v>122</v>
      </c>
      <c r="F120" s="25" t="s">
        <v>362</v>
      </c>
      <c r="G120" s="29">
        <v>45065.374444444402</v>
      </c>
      <c r="H120" s="26">
        <v>45090</v>
      </c>
      <c r="I120" s="30">
        <v>222943</v>
      </c>
      <c r="J120" s="30">
        <v>200000</v>
      </c>
      <c r="K120" s="30" t="s">
        <v>483</v>
      </c>
      <c r="L120" s="27"/>
      <c r="M120" s="27"/>
      <c r="N120" s="27">
        <v>22943</v>
      </c>
      <c r="O120" s="27">
        <v>0</v>
      </c>
      <c r="P120" s="27">
        <v>22943</v>
      </c>
      <c r="Q120" s="27">
        <v>0</v>
      </c>
      <c r="R120" s="27">
        <v>0</v>
      </c>
      <c r="S120" s="27">
        <v>22943</v>
      </c>
      <c r="T120" s="27">
        <v>0</v>
      </c>
      <c r="U120" s="25"/>
      <c r="V120" s="27">
        <v>22484</v>
      </c>
      <c r="W120" s="25">
        <v>2201429542</v>
      </c>
      <c r="X120" s="25" t="s">
        <v>476</v>
      </c>
      <c r="Y120" s="25"/>
      <c r="Z120" s="40">
        <v>45199</v>
      </c>
    </row>
    <row r="121" spans="1:26" ht="42" x14ac:dyDescent="0.3">
      <c r="A121" s="25">
        <v>891300047</v>
      </c>
      <c r="B121" s="25" t="s">
        <v>226</v>
      </c>
      <c r="C121" s="28" t="s">
        <v>220</v>
      </c>
      <c r="D121" s="31">
        <v>30274</v>
      </c>
      <c r="E121" s="31" t="s">
        <v>123</v>
      </c>
      <c r="F121" s="25" t="s">
        <v>363</v>
      </c>
      <c r="G121" s="48">
        <v>45073.536134259302</v>
      </c>
      <c r="H121" s="40">
        <v>45090</v>
      </c>
      <c r="I121" s="30">
        <v>410442</v>
      </c>
      <c r="J121" s="30">
        <v>192908</v>
      </c>
      <c r="K121" s="106" t="s">
        <v>483</v>
      </c>
      <c r="L121" s="27"/>
      <c r="M121" s="27"/>
      <c r="N121" s="27">
        <v>410442</v>
      </c>
      <c r="O121" s="27">
        <v>0</v>
      </c>
      <c r="P121" s="27">
        <v>410442</v>
      </c>
      <c r="Q121" s="27">
        <v>0</v>
      </c>
      <c r="R121" s="27">
        <v>0</v>
      </c>
      <c r="S121" s="27">
        <v>410442</v>
      </c>
      <c r="T121" s="27">
        <v>189050</v>
      </c>
      <c r="U121" s="25">
        <v>1911229207</v>
      </c>
      <c r="V121" s="27">
        <v>213183</v>
      </c>
      <c r="W121" s="25">
        <v>2201429542</v>
      </c>
      <c r="X121" s="25" t="s">
        <v>476</v>
      </c>
      <c r="Y121" s="25"/>
      <c r="Z121" s="40">
        <v>45199</v>
      </c>
    </row>
    <row r="122" spans="1:26" ht="42" x14ac:dyDescent="0.3">
      <c r="A122" s="25">
        <v>891300047</v>
      </c>
      <c r="B122" s="25" t="s">
        <v>226</v>
      </c>
      <c r="C122" s="28" t="s">
        <v>220</v>
      </c>
      <c r="D122" s="31">
        <v>31193</v>
      </c>
      <c r="E122" s="31" t="s">
        <v>124</v>
      </c>
      <c r="F122" s="25" t="s">
        <v>364</v>
      </c>
      <c r="G122" s="29">
        <v>45076.652592592603</v>
      </c>
      <c r="H122" s="26">
        <v>45170.291666666664</v>
      </c>
      <c r="I122" s="30">
        <v>916622</v>
      </c>
      <c r="J122" s="30">
        <v>916622</v>
      </c>
      <c r="K122" s="30" t="s">
        <v>483</v>
      </c>
      <c r="L122" s="27"/>
      <c r="M122" s="27"/>
      <c r="N122" s="27">
        <v>916622</v>
      </c>
      <c r="O122" s="27">
        <v>0</v>
      </c>
      <c r="P122" s="27">
        <v>916622</v>
      </c>
      <c r="Q122" s="27">
        <v>0</v>
      </c>
      <c r="R122" s="27">
        <v>0</v>
      </c>
      <c r="S122" s="27">
        <v>916622</v>
      </c>
      <c r="T122" s="27">
        <v>0</v>
      </c>
      <c r="U122" s="25"/>
      <c r="V122" s="27">
        <v>0</v>
      </c>
      <c r="W122" s="25"/>
      <c r="X122" s="25"/>
      <c r="Y122" s="25"/>
      <c r="Z122" s="40">
        <v>45199</v>
      </c>
    </row>
    <row r="123" spans="1:26" x14ac:dyDescent="0.3">
      <c r="A123" s="25">
        <v>891300047</v>
      </c>
      <c r="B123" s="25" t="s">
        <v>226</v>
      </c>
      <c r="C123" s="28" t="s">
        <v>220</v>
      </c>
      <c r="D123" s="28">
        <v>31801</v>
      </c>
      <c r="E123" s="28" t="s">
        <v>125</v>
      </c>
      <c r="F123" s="25" t="s">
        <v>365</v>
      </c>
      <c r="G123" s="29">
        <v>45078.503333333298</v>
      </c>
      <c r="H123" s="26">
        <v>45128.492499768516</v>
      </c>
      <c r="I123" s="30">
        <v>352086</v>
      </c>
      <c r="J123" s="30">
        <v>352086</v>
      </c>
      <c r="K123" s="27" t="s">
        <v>482</v>
      </c>
      <c r="L123" s="27"/>
      <c r="M123" s="27"/>
      <c r="N123" s="27">
        <v>0</v>
      </c>
      <c r="O123" s="27">
        <v>0</v>
      </c>
      <c r="P123" s="27">
        <v>0</v>
      </c>
      <c r="Q123" s="27">
        <v>0</v>
      </c>
      <c r="R123" s="27">
        <v>0</v>
      </c>
      <c r="S123" s="27">
        <v>0</v>
      </c>
      <c r="T123" s="27">
        <v>0</v>
      </c>
      <c r="U123" s="25"/>
      <c r="V123" s="27">
        <v>0</v>
      </c>
      <c r="W123" s="25"/>
      <c r="X123" s="25"/>
      <c r="Y123" s="25"/>
      <c r="Z123" s="40">
        <v>45199</v>
      </c>
    </row>
    <row r="124" spans="1:26" ht="42" x14ac:dyDescent="0.3">
      <c r="A124" s="25">
        <v>891300047</v>
      </c>
      <c r="B124" s="25" t="s">
        <v>226</v>
      </c>
      <c r="C124" s="28" t="s">
        <v>220</v>
      </c>
      <c r="D124" s="28">
        <v>31961</v>
      </c>
      <c r="E124" s="28" t="s">
        <v>126</v>
      </c>
      <c r="F124" s="25" t="s">
        <v>366</v>
      </c>
      <c r="G124" s="29">
        <v>45078.6633912037</v>
      </c>
      <c r="H124" s="26">
        <v>45128.499412696758</v>
      </c>
      <c r="I124" s="30">
        <v>44670</v>
      </c>
      <c r="J124" s="30">
        <v>44670</v>
      </c>
      <c r="K124" s="30" t="s">
        <v>483</v>
      </c>
      <c r="L124" s="27"/>
      <c r="M124" s="27"/>
      <c r="N124" s="27">
        <v>44670</v>
      </c>
      <c r="O124" s="27">
        <v>0</v>
      </c>
      <c r="P124" s="27">
        <v>44670</v>
      </c>
      <c r="Q124" s="27">
        <v>0</v>
      </c>
      <c r="R124" s="27">
        <v>0</v>
      </c>
      <c r="S124" s="27">
        <v>44670</v>
      </c>
      <c r="T124" s="27">
        <v>0</v>
      </c>
      <c r="U124" s="25"/>
      <c r="V124" s="27">
        <v>0</v>
      </c>
      <c r="W124" s="25"/>
      <c r="X124" s="25"/>
      <c r="Y124" s="25"/>
      <c r="Z124" s="40">
        <v>45199</v>
      </c>
    </row>
    <row r="125" spans="1:26" ht="42" x14ac:dyDescent="0.3">
      <c r="A125" s="25">
        <v>891300047</v>
      </c>
      <c r="B125" s="25" t="s">
        <v>226</v>
      </c>
      <c r="C125" s="28" t="s">
        <v>220</v>
      </c>
      <c r="D125" s="28">
        <v>31994</v>
      </c>
      <c r="E125" s="28" t="s">
        <v>127</v>
      </c>
      <c r="F125" s="25" t="s">
        <v>367</v>
      </c>
      <c r="G125" s="29">
        <v>45078.8696180556</v>
      </c>
      <c r="H125" s="26">
        <v>45128.500634525466</v>
      </c>
      <c r="I125" s="30">
        <v>262023</v>
      </c>
      <c r="J125" s="30">
        <v>262023</v>
      </c>
      <c r="K125" s="30" t="s">
        <v>483</v>
      </c>
      <c r="L125" s="27"/>
      <c r="M125" s="27"/>
      <c r="N125" s="27">
        <v>262023</v>
      </c>
      <c r="O125" s="27">
        <v>0</v>
      </c>
      <c r="P125" s="27">
        <v>262023</v>
      </c>
      <c r="Q125" s="27">
        <v>0</v>
      </c>
      <c r="R125" s="27">
        <v>0</v>
      </c>
      <c r="S125" s="27">
        <v>262023</v>
      </c>
      <c r="T125" s="27">
        <v>0</v>
      </c>
      <c r="U125" s="25"/>
      <c r="V125" s="27">
        <v>0</v>
      </c>
      <c r="W125" s="25"/>
      <c r="X125" s="25"/>
      <c r="Y125" s="25"/>
      <c r="Z125" s="40">
        <v>45199</v>
      </c>
    </row>
    <row r="126" spans="1:26" ht="42" x14ac:dyDescent="0.3">
      <c r="A126" s="25">
        <v>891300047</v>
      </c>
      <c r="B126" s="25" t="s">
        <v>226</v>
      </c>
      <c r="C126" s="28" t="s">
        <v>220</v>
      </c>
      <c r="D126" s="28">
        <v>32070</v>
      </c>
      <c r="E126" s="28" t="s">
        <v>128</v>
      </c>
      <c r="F126" s="25" t="s">
        <v>368</v>
      </c>
      <c r="G126" s="29">
        <v>45079.394895833299</v>
      </c>
      <c r="H126" s="26">
        <v>45128.506003472219</v>
      </c>
      <c r="I126" s="30">
        <v>143199</v>
      </c>
      <c r="J126" s="30">
        <v>143199</v>
      </c>
      <c r="K126" s="30" t="s">
        <v>483</v>
      </c>
      <c r="L126" s="27"/>
      <c r="M126" s="27"/>
      <c r="N126" s="27">
        <v>143199</v>
      </c>
      <c r="O126" s="27">
        <v>0</v>
      </c>
      <c r="P126" s="27">
        <v>143199</v>
      </c>
      <c r="Q126" s="27">
        <v>0</v>
      </c>
      <c r="R126" s="27">
        <v>0</v>
      </c>
      <c r="S126" s="27">
        <v>143199</v>
      </c>
      <c r="T126" s="27">
        <v>0</v>
      </c>
      <c r="U126" s="25"/>
      <c r="V126" s="27">
        <v>0</v>
      </c>
      <c r="W126" s="25"/>
      <c r="X126" s="25"/>
      <c r="Y126" s="25"/>
      <c r="Z126" s="40">
        <v>45199</v>
      </c>
    </row>
    <row r="127" spans="1:26" ht="42" x14ac:dyDescent="0.3">
      <c r="A127" s="25">
        <v>891300047</v>
      </c>
      <c r="B127" s="25" t="s">
        <v>226</v>
      </c>
      <c r="C127" s="28" t="s">
        <v>220</v>
      </c>
      <c r="D127" s="28">
        <v>32411</v>
      </c>
      <c r="E127" s="28" t="s">
        <v>129</v>
      </c>
      <c r="F127" s="25" t="s">
        <v>369</v>
      </c>
      <c r="G127" s="29">
        <v>45082.438611111102</v>
      </c>
      <c r="H127" s="26">
        <v>45128.50674733796</v>
      </c>
      <c r="I127" s="30">
        <v>24877</v>
      </c>
      <c r="J127" s="30">
        <v>24877</v>
      </c>
      <c r="K127" s="30" t="s">
        <v>483</v>
      </c>
      <c r="L127" s="27"/>
      <c r="M127" s="27"/>
      <c r="N127" s="27">
        <v>24877</v>
      </c>
      <c r="O127" s="27">
        <v>0</v>
      </c>
      <c r="P127" s="27">
        <v>24877</v>
      </c>
      <c r="Q127" s="27">
        <v>0</v>
      </c>
      <c r="R127" s="27">
        <v>0</v>
      </c>
      <c r="S127" s="27">
        <v>24877</v>
      </c>
      <c r="T127" s="27">
        <v>0</v>
      </c>
      <c r="U127" s="25"/>
      <c r="V127" s="27">
        <v>0</v>
      </c>
      <c r="W127" s="25"/>
      <c r="X127" s="25"/>
      <c r="Y127" s="25"/>
      <c r="Z127" s="40">
        <v>45199</v>
      </c>
    </row>
    <row r="128" spans="1:26" ht="42" x14ac:dyDescent="0.3">
      <c r="A128" s="25">
        <v>891300047</v>
      </c>
      <c r="B128" s="25" t="s">
        <v>226</v>
      </c>
      <c r="C128" s="28" t="s">
        <v>220</v>
      </c>
      <c r="D128" s="28">
        <v>32574</v>
      </c>
      <c r="E128" s="28" t="s">
        <v>130</v>
      </c>
      <c r="F128" s="25" t="s">
        <v>370</v>
      </c>
      <c r="G128" s="29">
        <v>45083.651319444398</v>
      </c>
      <c r="H128" s="26">
        <v>45128.50845721065</v>
      </c>
      <c r="I128" s="30">
        <v>58028</v>
      </c>
      <c r="J128" s="30">
        <v>58028</v>
      </c>
      <c r="K128" s="30" t="s">
        <v>483</v>
      </c>
      <c r="L128" s="27"/>
      <c r="M128" s="27"/>
      <c r="N128" s="27">
        <v>58028</v>
      </c>
      <c r="O128" s="27">
        <v>0</v>
      </c>
      <c r="P128" s="27">
        <v>58028</v>
      </c>
      <c r="Q128" s="27">
        <v>0</v>
      </c>
      <c r="R128" s="27">
        <v>0</v>
      </c>
      <c r="S128" s="27">
        <v>58028</v>
      </c>
      <c r="T128" s="27">
        <v>0</v>
      </c>
      <c r="U128" s="25"/>
      <c r="V128" s="27">
        <v>0</v>
      </c>
      <c r="W128" s="25"/>
      <c r="X128" s="25"/>
      <c r="Y128" s="25"/>
      <c r="Z128" s="40">
        <v>45199</v>
      </c>
    </row>
    <row r="129" spans="1:26" ht="42" x14ac:dyDescent="0.3">
      <c r="A129" s="25">
        <v>891300047</v>
      </c>
      <c r="B129" s="25" t="s">
        <v>226</v>
      </c>
      <c r="C129" s="28" t="s">
        <v>220</v>
      </c>
      <c r="D129" s="28">
        <v>32638</v>
      </c>
      <c r="E129" s="28" t="s">
        <v>131</v>
      </c>
      <c r="F129" s="25" t="s">
        <v>371</v>
      </c>
      <c r="G129" s="29">
        <v>45084.404953703699</v>
      </c>
      <c r="H129" s="26">
        <v>45128.509064814818</v>
      </c>
      <c r="I129" s="30">
        <v>22960</v>
      </c>
      <c r="J129" s="30">
        <v>22960</v>
      </c>
      <c r="K129" s="30" t="s">
        <v>483</v>
      </c>
      <c r="L129" s="27"/>
      <c r="M129" s="27"/>
      <c r="N129" s="27">
        <v>22960</v>
      </c>
      <c r="O129" s="27">
        <v>0</v>
      </c>
      <c r="P129" s="27">
        <v>22960</v>
      </c>
      <c r="Q129" s="27">
        <v>0</v>
      </c>
      <c r="R129" s="27">
        <v>0</v>
      </c>
      <c r="S129" s="27">
        <v>22960</v>
      </c>
      <c r="T129" s="27">
        <v>0</v>
      </c>
      <c r="U129" s="25"/>
      <c r="V129" s="27">
        <v>0</v>
      </c>
      <c r="W129" s="25"/>
      <c r="X129" s="25"/>
      <c r="Y129" s="25"/>
      <c r="Z129" s="40">
        <v>45199</v>
      </c>
    </row>
    <row r="130" spans="1:26" ht="42" x14ac:dyDescent="0.3">
      <c r="A130" s="25">
        <v>891300047</v>
      </c>
      <c r="B130" s="25" t="s">
        <v>226</v>
      </c>
      <c r="C130" s="28" t="s">
        <v>220</v>
      </c>
      <c r="D130" s="28">
        <v>32748</v>
      </c>
      <c r="E130" s="28" t="s">
        <v>132</v>
      </c>
      <c r="F130" s="25" t="s">
        <v>372</v>
      </c>
      <c r="G130" s="29">
        <v>45084.5920833333</v>
      </c>
      <c r="H130" s="26">
        <v>45128.509727395831</v>
      </c>
      <c r="I130" s="30">
        <v>58028</v>
      </c>
      <c r="J130" s="30">
        <v>58028</v>
      </c>
      <c r="K130" s="30" t="s">
        <v>483</v>
      </c>
      <c r="L130" s="27"/>
      <c r="M130" s="27"/>
      <c r="N130" s="27">
        <v>58028</v>
      </c>
      <c r="O130" s="27">
        <v>0</v>
      </c>
      <c r="P130" s="27">
        <v>58028</v>
      </c>
      <c r="Q130" s="27">
        <v>0</v>
      </c>
      <c r="R130" s="27">
        <v>0</v>
      </c>
      <c r="S130" s="27">
        <v>58028</v>
      </c>
      <c r="T130" s="27">
        <v>0</v>
      </c>
      <c r="U130" s="25"/>
      <c r="V130" s="27">
        <v>0</v>
      </c>
      <c r="W130" s="25"/>
      <c r="X130" s="25"/>
      <c r="Y130" s="25"/>
      <c r="Z130" s="40">
        <v>45199</v>
      </c>
    </row>
    <row r="131" spans="1:26" ht="42" x14ac:dyDescent="0.3">
      <c r="A131" s="25">
        <v>891300047</v>
      </c>
      <c r="B131" s="25" t="s">
        <v>226</v>
      </c>
      <c r="C131" s="28" t="s">
        <v>220</v>
      </c>
      <c r="D131" s="28">
        <v>32756</v>
      </c>
      <c r="E131" s="28" t="s">
        <v>133</v>
      </c>
      <c r="F131" s="25" t="s">
        <v>373</v>
      </c>
      <c r="G131" s="29">
        <v>45084.598599536999</v>
      </c>
      <c r="H131" s="26">
        <v>45128.511590590279</v>
      </c>
      <c r="I131" s="30">
        <v>140250</v>
      </c>
      <c r="J131" s="30">
        <v>140250</v>
      </c>
      <c r="K131" s="30" t="s">
        <v>483</v>
      </c>
      <c r="L131" s="27"/>
      <c r="M131" s="27"/>
      <c r="N131" s="27">
        <v>140250</v>
      </c>
      <c r="O131" s="27">
        <v>0</v>
      </c>
      <c r="P131" s="27">
        <v>140250</v>
      </c>
      <c r="Q131" s="27">
        <v>0</v>
      </c>
      <c r="R131" s="27">
        <v>0</v>
      </c>
      <c r="S131" s="27">
        <v>140250</v>
      </c>
      <c r="T131" s="27">
        <v>0</v>
      </c>
      <c r="U131" s="25"/>
      <c r="V131" s="27">
        <v>0</v>
      </c>
      <c r="W131" s="25"/>
      <c r="X131" s="25"/>
      <c r="Y131" s="25"/>
      <c r="Z131" s="40">
        <v>45199</v>
      </c>
    </row>
    <row r="132" spans="1:26" ht="42" x14ac:dyDescent="0.3">
      <c r="A132" s="25">
        <v>891300047</v>
      </c>
      <c r="B132" s="25" t="s">
        <v>226</v>
      </c>
      <c r="C132" s="28" t="s">
        <v>220</v>
      </c>
      <c r="D132" s="28">
        <v>32789</v>
      </c>
      <c r="E132" s="28" t="s">
        <v>134</v>
      </c>
      <c r="F132" s="25" t="s">
        <v>374</v>
      </c>
      <c r="G132" s="29">
        <v>45084.6401273148</v>
      </c>
      <c r="H132" s="26">
        <v>45128.54606990741</v>
      </c>
      <c r="I132" s="30">
        <v>207806</v>
      </c>
      <c r="J132" s="30">
        <v>207806</v>
      </c>
      <c r="K132" s="30" t="s">
        <v>483</v>
      </c>
      <c r="L132" s="27"/>
      <c r="M132" s="27"/>
      <c r="N132" s="27">
        <v>207806</v>
      </c>
      <c r="O132" s="27">
        <v>0</v>
      </c>
      <c r="P132" s="27">
        <v>207806</v>
      </c>
      <c r="Q132" s="27">
        <v>0</v>
      </c>
      <c r="R132" s="27">
        <v>0</v>
      </c>
      <c r="S132" s="27">
        <v>207806</v>
      </c>
      <c r="T132" s="27">
        <v>0</v>
      </c>
      <c r="U132" s="25"/>
      <c r="V132" s="27">
        <v>0</v>
      </c>
      <c r="W132" s="25"/>
      <c r="X132" s="25"/>
      <c r="Y132" s="25"/>
      <c r="Z132" s="40">
        <v>45199</v>
      </c>
    </row>
    <row r="133" spans="1:26" ht="42" x14ac:dyDescent="0.3">
      <c r="A133" s="25">
        <v>891300047</v>
      </c>
      <c r="B133" s="25" t="s">
        <v>226</v>
      </c>
      <c r="C133" s="28" t="s">
        <v>220</v>
      </c>
      <c r="D133" s="28">
        <v>32802</v>
      </c>
      <c r="E133" s="28" t="s">
        <v>135</v>
      </c>
      <c r="F133" s="25" t="s">
        <v>375</v>
      </c>
      <c r="G133" s="29">
        <v>45084.6563888889</v>
      </c>
      <c r="H133" s="26">
        <v>45128.615602314814</v>
      </c>
      <c r="I133" s="30">
        <v>177966</v>
      </c>
      <c r="J133" s="30">
        <v>177966</v>
      </c>
      <c r="K133" s="30" t="s">
        <v>483</v>
      </c>
      <c r="L133" s="27"/>
      <c r="M133" s="27"/>
      <c r="N133" s="27">
        <v>177966</v>
      </c>
      <c r="O133" s="27">
        <v>0</v>
      </c>
      <c r="P133" s="27">
        <v>177966</v>
      </c>
      <c r="Q133" s="27">
        <v>0</v>
      </c>
      <c r="R133" s="27">
        <v>0</v>
      </c>
      <c r="S133" s="27">
        <v>177966</v>
      </c>
      <c r="T133" s="27">
        <v>0</v>
      </c>
      <c r="U133" s="25"/>
      <c r="V133" s="27">
        <v>0</v>
      </c>
      <c r="W133" s="25"/>
      <c r="X133" s="25"/>
      <c r="Y133" s="25"/>
      <c r="Z133" s="40">
        <v>45199</v>
      </c>
    </row>
    <row r="134" spans="1:26" ht="42" x14ac:dyDescent="0.3">
      <c r="A134" s="25">
        <v>891300047</v>
      </c>
      <c r="B134" s="25" t="s">
        <v>226</v>
      </c>
      <c r="C134" s="28" t="s">
        <v>220</v>
      </c>
      <c r="D134" s="28">
        <v>32837</v>
      </c>
      <c r="E134" s="28" t="s">
        <v>136</v>
      </c>
      <c r="F134" s="25" t="s">
        <v>376</v>
      </c>
      <c r="G134" s="29">
        <v>45084.706400463001</v>
      </c>
      <c r="H134" s="26">
        <v>45128.619608715278</v>
      </c>
      <c r="I134" s="30">
        <v>109226</v>
      </c>
      <c r="J134" s="30">
        <v>109226</v>
      </c>
      <c r="K134" s="30" t="s">
        <v>483</v>
      </c>
      <c r="L134" s="27"/>
      <c r="M134" s="27"/>
      <c r="N134" s="27">
        <v>109226</v>
      </c>
      <c r="O134" s="27">
        <v>0</v>
      </c>
      <c r="P134" s="27">
        <v>109226</v>
      </c>
      <c r="Q134" s="27">
        <v>0</v>
      </c>
      <c r="R134" s="27">
        <v>0</v>
      </c>
      <c r="S134" s="27">
        <v>109226</v>
      </c>
      <c r="T134" s="27">
        <v>0</v>
      </c>
      <c r="U134" s="25"/>
      <c r="V134" s="27">
        <v>0</v>
      </c>
      <c r="W134" s="25"/>
      <c r="X134" s="25"/>
      <c r="Y134" s="25"/>
      <c r="Z134" s="40">
        <v>45199</v>
      </c>
    </row>
    <row r="135" spans="1:26" ht="42" x14ac:dyDescent="0.3">
      <c r="A135" s="25">
        <v>891300047</v>
      </c>
      <c r="B135" s="25" t="s">
        <v>226</v>
      </c>
      <c r="C135" s="28" t="s">
        <v>220</v>
      </c>
      <c r="D135" s="28">
        <v>33357</v>
      </c>
      <c r="E135" s="28" t="s">
        <v>137</v>
      </c>
      <c r="F135" s="25" t="s">
        <v>377</v>
      </c>
      <c r="G135" s="29">
        <v>45091.4153703704</v>
      </c>
      <c r="H135" s="26">
        <v>45128.621821562498</v>
      </c>
      <c r="I135" s="30">
        <v>209767</v>
      </c>
      <c r="J135" s="30">
        <v>209767</v>
      </c>
      <c r="K135" s="30" t="s">
        <v>483</v>
      </c>
      <c r="L135" s="27"/>
      <c r="M135" s="27"/>
      <c r="N135" s="27">
        <v>209767</v>
      </c>
      <c r="O135" s="27">
        <v>0</v>
      </c>
      <c r="P135" s="27">
        <v>209767</v>
      </c>
      <c r="Q135" s="27">
        <v>0</v>
      </c>
      <c r="R135" s="27">
        <v>0</v>
      </c>
      <c r="S135" s="27">
        <v>209767</v>
      </c>
      <c r="T135" s="27">
        <v>0</v>
      </c>
      <c r="U135" s="25"/>
      <c r="V135" s="27">
        <v>0</v>
      </c>
      <c r="W135" s="25"/>
      <c r="X135" s="25"/>
      <c r="Y135" s="25"/>
      <c r="Z135" s="40">
        <v>45199</v>
      </c>
    </row>
    <row r="136" spans="1:26" ht="42" x14ac:dyDescent="0.3">
      <c r="A136" s="25">
        <v>891300047</v>
      </c>
      <c r="B136" s="25" t="s">
        <v>226</v>
      </c>
      <c r="C136" s="28" t="s">
        <v>220</v>
      </c>
      <c r="D136" s="28">
        <v>33914</v>
      </c>
      <c r="E136" s="28" t="s">
        <v>138</v>
      </c>
      <c r="F136" s="25" t="s">
        <v>378</v>
      </c>
      <c r="G136" s="29">
        <v>45092.7415162037</v>
      </c>
      <c r="H136" s="26">
        <v>45124.41746207176</v>
      </c>
      <c r="I136" s="30">
        <v>64183</v>
      </c>
      <c r="J136" s="30">
        <v>64183</v>
      </c>
      <c r="K136" s="30" t="s">
        <v>483</v>
      </c>
      <c r="L136" s="27"/>
      <c r="M136" s="27"/>
      <c r="N136" s="27">
        <v>64183</v>
      </c>
      <c r="O136" s="27">
        <v>0</v>
      </c>
      <c r="P136" s="27">
        <v>64183</v>
      </c>
      <c r="Q136" s="27">
        <v>0</v>
      </c>
      <c r="R136" s="27">
        <v>0</v>
      </c>
      <c r="S136" s="27">
        <v>64183</v>
      </c>
      <c r="T136" s="27">
        <v>0</v>
      </c>
      <c r="U136" s="25"/>
      <c r="V136" s="27">
        <v>0</v>
      </c>
      <c r="W136" s="25"/>
      <c r="X136" s="25"/>
      <c r="Y136" s="25"/>
      <c r="Z136" s="40">
        <v>45199</v>
      </c>
    </row>
    <row r="137" spans="1:26" ht="42" x14ac:dyDescent="0.3">
      <c r="A137" s="25">
        <v>891300047</v>
      </c>
      <c r="B137" s="25" t="s">
        <v>226</v>
      </c>
      <c r="C137" s="28" t="s">
        <v>220</v>
      </c>
      <c r="D137" s="28">
        <v>34167</v>
      </c>
      <c r="E137" s="28" t="s">
        <v>139</v>
      </c>
      <c r="F137" s="25" t="s">
        <v>379</v>
      </c>
      <c r="G137" s="29">
        <v>45095.425671296303</v>
      </c>
      <c r="H137" s="26">
        <v>45128.623392511574</v>
      </c>
      <c r="I137" s="30">
        <v>28692</v>
      </c>
      <c r="J137" s="30">
        <v>28692</v>
      </c>
      <c r="K137" s="30" t="s">
        <v>483</v>
      </c>
      <c r="L137" s="27"/>
      <c r="M137" s="27"/>
      <c r="N137" s="27">
        <v>28692</v>
      </c>
      <c r="O137" s="27">
        <v>0</v>
      </c>
      <c r="P137" s="27">
        <v>28692</v>
      </c>
      <c r="Q137" s="27">
        <v>0</v>
      </c>
      <c r="R137" s="27">
        <v>0</v>
      </c>
      <c r="S137" s="27">
        <v>28692</v>
      </c>
      <c r="T137" s="27">
        <v>0</v>
      </c>
      <c r="U137" s="25"/>
      <c r="V137" s="27">
        <v>0</v>
      </c>
      <c r="W137" s="25"/>
      <c r="X137" s="25"/>
      <c r="Y137" s="25"/>
      <c r="Z137" s="40">
        <v>45199</v>
      </c>
    </row>
    <row r="138" spans="1:26" ht="42" x14ac:dyDescent="0.3">
      <c r="A138" s="25">
        <v>891300047</v>
      </c>
      <c r="B138" s="25" t="s">
        <v>226</v>
      </c>
      <c r="C138" s="28" t="s">
        <v>220</v>
      </c>
      <c r="D138" s="28">
        <v>34190</v>
      </c>
      <c r="E138" s="28" t="s">
        <v>140</v>
      </c>
      <c r="F138" s="25" t="s">
        <v>380</v>
      </c>
      <c r="G138" s="48">
        <v>45097.349351851903</v>
      </c>
      <c r="H138" s="40">
        <v>45170.291666666664</v>
      </c>
      <c r="I138" s="30">
        <v>172488</v>
      </c>
      <c r="J138" s="30">
        <v>172488</v>
      </c>
      <c r="K138" s="30" t="s">
        <v>483</v>
      </c>
      <c r="L138" s="27"/>
      <c r="M138" s="27"/>
      <c r="N138" s="27">
        <v>172488</v>
      </c>
      <c r="O138" s="27">
        <v>0</v>
      </c>
      <c r="P138" s="27">
        <v>172488</v>
      </c>
      <c r="Q138" s="27">
        <v>0</v>
      </c>
      <c r="R138" s="27">
        <v>0</v>
      </c>
      <c r="S138" s="27">
        <v>172488</v>
      </c>
      <c r="T138" s="27">
        <v>169038</v>
      </c>
      <c r="U138" s="25">
        <v>1222313181</v>
      </c>
      <c r="V138" s="27">
        <v>0</v>
      </c>
      <c r="W138" s="25"/>
      <c r="X138" s="25"/>
      <c r="Y138" s="25"/>
      <c r="Z138" s="40">
        <v>45199</v>
      </c>
    </row>
    <row r="139" spans="1:26" ht="42" x14ac:dyDescent="0.3">
      <c r="A139" s="25">
        <v>891300047</v>
      </c>
      <c r="B139" s="25" t="s">
        <v>226</v>
      </c>
      <c r="C139" s="28" t="s">
        <v>220</v>
      </c>
      <c r="D139" s="28">
        <v>34329</v>
      </c>
      <c r="E139" s="28" t="s">
        <v>141</v>
      </c>
      <c r="F139" s="25" t="s">
        <v>381</v>
      </c>
      <c r="G139" s="29">
        <v>45097.617210648103</v>
      </c>
      <c r="H139" s="26">
        <v>45128.629419826386</v>
      </c>
      <c r="I139" s="30">
        <v>421175</v>
      </c>
      <c r="J139" s="30">
        <v>421175</v>
      </c>
      <c r="K139" s="30" t="s">
        <v>483</v>
      </c>
      <c r="L139" s="27"/>
      <c r="M139" s="27"/>
      <c r="N139" s="27">
        <v>421175</v>
      </c>
      <c r="O139" s="27">
        <v>0</v>
      </c>
      <c r="P139" s="27">
        <v>421175</v>
      </c>
      <c r="Q139" s="27">
        <v>0</v>
      </c>
      <c r="R139" s="27">
        <v>0</v>
      </c>
      <c r="S139" s="27">
        <v>421175</v>
      </c>
      <c r="T139" s="27">
        <v>0</v>
      </c>
      <c r="U139" s="25"/>
      <c r="V139" s="27">
        <v>0</v>
      </c>
      <c r="W139" s="25"/>
      <c r="X139" s="25"/>
      <c r="Y139" s="25"/>
      <c r="Z139" s="40">
        <v>45199</v>
      </c>
    </row>
    <row r="140" spans="1:26" ht="42" x14ac:dyDescent="0.3">
      <c r="A140" s="25">
        <v>891300047</v>
      </c>
      <c r="B140" s="25" t="s">
        <v>226</v>
      </c>
      <c r="C140" s="28" t="s">
        <v>220</v>
      </c>
      <c r="D140" s="28">
        <v>34385</v>
      </c>
      <c r="E140" s="28" t="s">
        <v>142</v>
      </c>
      <c r="F140" s="25" t="s">
        <v>382</v>
      </c>
      <c r="G140" s="29">
        <v>45097.736539351798</v>
      </c>
      <c r="H140" s="26">
        <v>45128.630438275461</v>
      </c>
      <c r="I140" s="30">
        <v>111803</v>
      </c>
      <c r="J140" s="30">
        <v>111803</v>
      </c>
      <c r="K140" s="30" t="s">
        <v>483</v>
      </c>
      <c r="L140" s="27"/>
      <c r="M140" s="27"/>
      <c r="N140" s="27">
        <v>111803</v>
      </c>
      <c r="O140" s="27">
        <v>0</v>
      </c>
      <c r="P140" s="27">
        <v>111803</v>
      </c>
      <c r="Q140" s="27">
        <v>0</v>
      </c>
      <c r="R140" s="27">
        <v>0</v>
      </c>
      <c r="S140" s="27">
        <v>111803</v>
      </c>
      <c r="T140" s="27">
        <v>0</v>
      </c>
      <c r="U140" s="25"/>
      <c r="V140" s="27">
        <v>0</v>
      </c>
      <c r="W140" s="25"/>
      <c r="X140" s="25"/>
      <c r="Y140" s="25"/>
      <c r="Z140" s="40">
        <v>45199</v>
      </c>
    </row>
    <row r="141" spans="1:26" s="45" customFormat="1" x14ac:dyDescent="0.3">
      <c r="A141" s="41">
        <v>891300047</v>
      </c>
      <c r="B141" s="41" t="s">
        <v>226</v>
      </c>
      <c r="C141" s="41" t="s">
        <v>219</v>
      </c>
      <c r="D141" s="42">
        <v>110240</v>
      </c>
      <c r="E141" s="42" t="s">
        <v>143</v>
      </c>
      <c r="F141" s="41" t="s">
        <v>383</v>
      </c>
      <c r="G141" s="43">
        <v>45099.328194444402</v>
      </c>
      <c r="H141" s="26">
        <v>45128.427412766207</v>
      </c>
      <c r="I141" s="44">
        <v>51485</v>
      </c>
      <c r="J141" s="44">
        <v>51485</v>
      </c>
      <c r="K141" s="44" t="s">
        <v>483</v>
      </c>
      <c r="L141" s="27"/>
      <c r="M141" s="27"/>
      <c r="N141" s="27">
        <v>51485</v>
      </c>
      <c r="O141" s="27">
        <v>0</v>
      </c>
      <c r="P141" s="27">
        <v>51485</v>
      </c>
      <c r="Q141" s="27">
        <v>0</v>
      </c>
      <c r="R141" s="27">
        <v>0</v>
      </c>
      <c r="S141" s="27">
        <v>51485</v>
      </c>
      <c r="T141" s="27">
        <v>0</v>
      </c>
      <c r="U141" s="25"/>
      <c r="V141" s="27">
        <v>0</v>
      </c>
      <c r="W141" s="25"/>
      <c r="X141" s="25"/>
      <c r="Y141" s="41"/>
      <c r="Z141" s="40">
        <v>45199</v>
      </c>
    </row>
    <row r="142" spans="1:26" s="45" customFormat="1" x14ac:dyDescent="0.3">
      <c r="A142" s="41">
        <v>891300047</v>
      </c>
      <c r="B142" s="41" t="s">
        <v>226</v>
      </c>
      <c r="C142" s="41" t="s">
        <v>219</v>
      </c>
      <c r="D142" s="42">
        <v>110245</v>
      </c>
      <c r="E142" s="42" t="s">
        <v>144</v>
      </c>
      <c r="F142" s="41" t="s">
        <v>384</v>
      </c>
      <c r="G142" s="43">
        <v>45099.344039351898</v>
      </c>
      <c r="H142" s="26">
        <v>45128.429199189814</v>
      </c>
      <c r="I142" s="44">
        <v>59693</v>
      </c>
      <c r="J142" s="44">
        <v>59693</v>
      </c>
      <c r="K142" s="27" t="s">
        <v>482</v>
      </c>
      <c r="L142" s="27"/>
      <c r="M142" s="27"/>
      <c r="N142" s="27">
        <v>0</v>
      </c>
      <c r="O142" s="27">
        <v>0</v>
      </c>
      <c r="P142" s="27">
        <v>0</v>
      </c>
      <c r="Q142" s="27">
        <v>0</v>
      </c>
      <c r="R142" s="27">
        <v>0</v>
      </c>
      <c r="S142" s="27">
        <v>0</v>
      </c>
      <c r="T142" s="27">
        <v>0</v>
      </c>
      <c r="U142" s="25"/>
      <c r="V142" s="27">
        <v>0</v>
      </c>
      <c r="W142" s="25"/>
      <c r="X142" s="25"/>
      <c r="Y142" s="41"/>
      <c r="Z142" s="40">
        <v>45199</v>
      </c>
    </row>
    <row r="143" spans="1:26" s="45" customFormat="1" x14ac:dyDescent="0.3">
      <c r="A143" s="41">
        <v>891300047</v>
      </c>
      <c r="B143" s="41" t="s">
        <v>226</v>
      </c>
      <c r="C143" s="41" t="s">
        <v>219</v>
      </c>
      <c r="D143" s="42">
        <v>110271</v>
      </c>
      <c r="E143" s="42" t="s">
        <v>145</v>
      </c>
      <c r="F143" s="41" t="s">
        <v>385</v>
      </c>
      <c r="G143" s="43">
        <v>45099.449097222197</v>
      </c>
      <c r="H143" s="26">
        <v>45124.416120405091</v>
      </c>
      <c r="I143" s="44">
        <v>237078</v>
      </c>
      <c r="J143" s="44">
        <v>237078</v>
      </c>
      <c r="K143" s="44" t="s">
        <v>483</v>
      </c>
      <c r="L143" s="27"/>
      <c r="M143" s="27"/>
      <c r="N143" s="27">
        <v>237078</v>
      </c>
      <c r="O143" s="27">
        <v>0</v>
      </c>
      <c r="P143" s="27">
        <v>237078</v>
      </c>
      <c r="Q143" s="27">
        <v>0</v>
      </c>
      <c r="R143" s="27">
        <v>0</v>
      </c>
      <c r="S143" s="27">
        <v>237078</v>
      </c>
      <c r="T143" s="27">
        <v>0</v>
      </c>
      <c r="U143" s="25"/>
      <c r="V143" s="27">
        <v>0</v>
      </c>
      <c r="W143" s="25"/>
      <c r="X143" s="25"/>
      <c r="Y143" s="41"/>
      <c r="Z143" s="40">
        <v>45199</v>
      </c>
    </row>
    <row r="144" spans="1:26" s="45" customFormat="1" x14ac:dyDescent="0.3">
      <c r="A144" s="41">
        <v>891300047</v>
      </c>
      <c r="B144" s="41" t="s">
        <v>226</v>
      </c>
      <c r="C144" s="41" t="s">
        <v>219</v>
      </c>
      <c r="D144" s="42">
        <v>110448</v>
      </c>
      <c r="E144" s="42" t="s">
        <v>146</v>
      </c>
      <c r="F144" s="41" t="s">
        <v>386</v>
      </c>
      <c r="G144" s="43">
        <v>45099.707245370402</v>
      </c>
      <c r="H144" s="26">
        <v>45128.43481003472</v>
      </c>
      <c r="I144" s="44">
        <v>294633</v>
      </c>
      <c r="J144" s="44">
        <v>294633</v>
      </c>
      <c r="K144" s="44" t="s">
        <v>483</v>
      </c>
      <c r="L144" s="27"/>
      <c r="M144" s="27"/>
      <c r="N144" s="27">
        <v>294633</v>
      </c>
      <c r="O144" s="27">
        <v>0</v>
      </c>
      <c r="P144" s="27">
        <v>294633</v>
      </c>
      <c r="Q144" s="27">
        <v>0</v>
      </c>
      <c r="R144" s="27">
        <v>0</v>
      </c>
      <c r="S144" s="27">
        <v>294633</v>
      </c>
      <c r="T144" s="27">
        <v>0</v>
      </c>
      <c r="U144" s="25"/>
      <c r="V144" s="27">
        <v>0</v>
      </c>
      <c r="W144" s="25"/>
      <c r="X144" s="25"/>
      <c r="Y144" s="41"/>
      <c r="Z144" s="40">
        <v>45199</v>
      </c>
    </row>
    <row r="145" spans="1:26" s="45" customFormat="1" x14ac:dyDescent="0.3">
      <c r="A145" s="41">
        <v>891300047</v>
      </c>
      <c r="B145" s="41" t="s">
        <v>226</v>
      </c>
      <c r="C145" s="41" t="s">
        <v>219</v>
      </c>
      <c r="D145" s="42">
        <v>110651</v>
      </c>
      <c r="E145" s="42" t="s">
        <v>147</v>
      </c>
      <c r="F145" s="41" t="s">
        <v>387</v>
      </c>
      <c r="G145" s="43">
        <v>45101.406354166698</v>
      </c>
      <c r="H145" s="26">
        <v>45128.448290740744</v>
      </c>
      <c r="I145" s="44">
        <v>90724</v>
      </c>
      <c r="J145" s="44">
        <v>90724</v>
      </c>
      <c r="K145" s="44" t="s">
        <v>483</v>
      </c>
      <c r="L145" s="27"/>
      <c r="M145" s="27"/>
      <c r="N145" s="27">
        <v>90724</v>
      </c>
      <c r="O145" s="27">
        <v>0</v>
      </c>
      <c r="P145" s="27">
        <v>90724</v>
      </c>
      <c r="Q145" s="27">
        <v>0</v>
      </c>
      <c r="R145" s="27">
        <v>0</v>
      </c>
      <c r="S145" s="27">
        <v>90724</v>
      </c>
      <c r="T145" s="27">
        <v>0</v>
      </c>
      <c r="U145" s="25"/>
      <c r="V145" s="27">
        <v>0</v>
      </c>
      <c r="W145" s="25"/>
      <c r="X145" s="25"/>
      <c r="Y145" s="41"/>
      <c r="Z145" s="40">
        <v>45199</v>
      </c>
    </row>
    <row r="146" spans="1:26" s="45" customFormat="1" x14ac:dyDescent="0.3">
      <c r="A146" s="41">
        <v>891300047</v>
      </c>
      <c r="B146" s="41" t="s">
        <v>226</v>
      </c>
      <c r="C146" s="41" t="s">
        <v>219</v>
      </c>
      <c r="D146" s="42">
        <v>110681</v>
      </c>
      <c r="E146" s="42" t="s">
        <v>148</v>
      </c>
      <c r="F146" s="41" t="s">
        <v>388</v>
      </c>
      <c r="G146" s="43">
        <v>45101.436099537001</v>
      </c>
      <c r="H146" s="26">
        <v>45128.449021064815</v>
      </c>
      <c r="I146" s="44">
        <v>312537</v>
      </c>
      <c r="J146" s="44">
        <v>312537</v>
      </c>
      <c r="K146" s="44" t="s">
        <v>483</v>
      </c>
      <c r="L146" s="27"/>
      <c r="M146" s="27"/>
      <c r="N146" s="27">
        <v>312537</v>
      </c>
      <c r="O146" s="27">
        <v>0</v>
      </c>
      <c r="P146" s="27">
        <v>312537</v>
      </c>
      <c r="Q146" s="27">
        <v>0</v>
      </c>
      <c r="R146" s="27">
        <v>0</v>
      </c>
      <c r="S146" s="27">
        <v>312537</v>
      </c>
      <c r="T146" s="27">
        <v>0</v>
      </c>
      <c r="U146" s="25"/>
      <c r="V146" s="27">
        <v>0</v>
      </c>
      <c r="W146" s="25"/>
      <c r="X146" s="25"/>
      <c r="Y146" s="41"/>
      <c r="Z146" s="40">
        <v>45199</v>
      </c>
    </row>
    <row r="147" spans="1:26" s="45" customFormat="1" x14ac:dyDescent="0.3">
      <c r="A147" s="41">
        <v>891300047</v>
      </c>
      <c r="B147" s="41" t="s">
        <v>226</v>
      </c>
      <c r="C147" s="41" t="s">
        <v>219</v>
      </c>
      <c r="D147" s="42">
        <v>110871</v>
      </c>
      <c r="E147" s="42" t="s">
        <v>149</v>
      </c>
      <c r="F147" s="41" t="s">
        <v>389</v>
      </c>
      <c r="G147" s="43">
        <v>45102.517187500001</v>
      </c>
      <c r="H147" s="26">
        <v>45128.450095335647</v>
      </c>
      <c r="I147" s="44">
        <v>88972</v>
      </c>
      <c r="J147" s="44">
        <v>88972</v>
      </c>
      <c r="K147" s="44" t="s">
        <v>483</v>
      </c>
      <c r="L147" s="27"/>
      <c r="M147" s="27"/>
      <c r="N147" s="27">
        <v>88972</v>
      </c>
      <c r="O147" s="27">
        <v>0</v>
      </c>
      <c r="P147" s="27">
        <v>88972</v>
      </c>
      <c r="Q147" s="27">
        <v>0</v>
      </c>
      <c r="R147" s="27">
        <v>0</v>
      </c>
      <c r="S147" s="27">
        <v>88972</v>
      </c>
      <c r="T147" s="27">
        <v>0</v>
      </c>
      <c r="U147" s="25"/>
      <c r="V147" s="27">
        <v>0</v>
      </c>
      <c r="W147" s="25"/>
      <c r="X147" s="25"/>
      <c r="Y147" s="41"/>
      <c r="Z147" s="40">
        <v>45199</v>
      </c>
    </row>
    <row r="148" spans="1:26" s="45" customFormat="1" x14ac:dyDescent="0.3">
      <c r="A148" s="41">
        <v>891300047</v>
      </c>
      <c r="B148" s="41" t="s">
        <v>226</v>
      </c>
      <c r="C148" s="41" t="s">
        <v>219</v>
      </c>
      <c r="D148" s="42">
        <v>111010</v>
      </c>
      <c r="E148" s="42" t="s">
        <v>150</v>
      </c>
      <c r="F148" s="41" t="s">
        <v>390</v>
      </c>
      <c r="G148" s="43">
        <v>45103.482337963003</v>
      </c>
      <c r="H148" s="26">
        <v>45128.451010381941</v>
      </c>
      <c r="I148" s="44">
        <v>144577</v>
      </c>
      <c r="J148" s="44">
        <v>144577</v>
      </c>
      <c r="K148" s="44" t="s">
        <v>483</v>
      </c>
      <c r="L148" s="27"/>
      <c r="M148" s="27"/>
      <c r="N148" s="27">
        <v>144577</v>
      </c>
      <c r="O148" s="27">
        <v>0</v>
      </c>
      <c r="P148" s="27">
        <v>144577</v>
      </c>
      <c r="Q148" s="27">
        <v>0</v>
      </c>
      <c r="R148" s="27">
        <v>0</v>
      </c>
      <c r="S148" s="27">
        <v>144577</v>
      </c>
      <c r="T148" s="27">
        <v>0</v>
      </c>
      <c r="U148" s="25"/>
      <c r="V148" s="27">
        <v>0</v>
      </c>
      <c r="W148" s="25"/>
      <c r="X148" s="25"/>
      <c r="Y148" s="41"/>
      <c r="Z148" s="40">
        <v>45199</v>
      </c>
    </row>
    <row r="149" spans="1:26" s="45" customFormat="1" x14ac:dyDescent="0.3">
      <c r="A149" s="41">
        <v>891300047</v>
      </c>
      <c r="B149" s="41" t="s">
        <v>226</v>
      </c>
      <c r="C149" s="41" t="s">
        <v>219</v>
      </c>
      <c r="D149" s="42">
        <v>111168</v>
      </c>
      <c r="E149" s="42" t="s">
        <v>151</v>
      </c>
      <c r="F149" s="41" t="s">
        <v>391</v>
      </c>
      <c r="G149" s="43">
        <v>45103.660289351901</v>
      </c>
      <c r="H149" s="26">
        <v>45128.451725810184</v>
      </c>
      <c r="I149" s="44">
        <v>20780</v>
      </c>
      <c r="J149" s="44">
        <v>20780</v>
      </c>
      <c r="K149" s="44" t="s">
        <v>483</v>
      </c>
      <c r="L149" s="27"/>
      <c r="M149" s="27"/>
      <c r="N149" s="27">
        <v>20780</v>
      </c>
      <c r="O149" s="27">
        <v>0</v>
      </c>
      <c r="P149" s="27">
        <v>20780</v>
      </c>
      <c r="Q149" s="27">
        <v>0</v>
      </c>
      <c r="R149" s="27">
        <v>0</v>
      </c>
      <c r="S149" s="27">
        <v>20780</v>
      </c>
      <c r="T149" s="27">
        <v>0</v>
      </c>
      <c r="U149" s="25"/>
      <c r="V149" s="27">
        <v>0</v>
      </c>
      <c r="W149" s="25"/>
      <c r="X149" s="25"/>
      <c r="Y149" s="41"/>
      <c r="Z149" s="40">
        <v>45199</v>
      </c>
    </row>
    <row r="150" spans="1:26" s="45" customFormat="1" x14ac:dyDescent="0.3">
      <c r="A150" s="41">
        <v>891300047</v>
      </c>
      <c r="B150" s="41" t="s">
        <v>226</v>
      </c>
      <c r="C150" s="41" t="s">
        <v>219</v>
      </c>
      <c r="D150" s="42">
        <v>111551</v>
      </c>
      <c r="E150" s="42" t="s">
        <v>152</v>
      </c>
      <c r="F150" s="41" t="s">
        <v>392</v>
      </c>
      <c r="G150" s="43">
        <v>45105.528298611098</v>
      </c>
      <c r="H150" s="26">
        <v>45124.392092905095</v>
      </c>
      <c r="I150" s="44">
        <v>463840</v>
      </c>
      <c r="J150" s="44">
        <v>463840</v>
      </c>
      <c r="K150" s="44" t="s">
        <v>483</v>
      </c>
      <c r="L150" s="27"/>
      <c r="M150" s="27"/>
      <c r="N150" s="27">
        <v>529840</v>
      </c>
      <c r="O150" s="27">
        <v>0</v>
      </c>
      <c r="P150" s="27">
        <v>529840</v>
      </c>
      <c r="Q150" s="27">
        <v>0</v>
      </c>
      <c r="R150" s="27">
        <v>0</v>
      </c>
      <c r="S150" s="27">
        <v>529840</v>
      </c>
      <c r="T150" s="27">
        <v>0</v>
      </c>
      <c r="U150" s="25"/>
      <c r="V150" s="27">
        <v>0</v>
      </c>
      <c r="W150" s="25"/>
      <c r="X150" s="25"/>
      <c r="Y150" s="41"/>
      <c r="Z150" s="40">
        <v>45199</v>
      </c>
    </row>
    <row r="151" spans="1:26" s="45" customFormat="1" x14ac:dyDescent="0.3">
      <c r="A151" s="41">
        <v>891300047</v>
      </c>
      <c r="B151" s="41" t="s">
        <v>226</v>
      </c>
      <c r="C151" s="41" t="s">
        <v>219</v>
      </c>
      <c r="D151" s="42">
        <v>111575</v>
      </c>
      <c r="E151" s="42" t="s">
        <v>153</v>
      </c>
      <c r="F151" s="41" t="s">
        <v>393</v>
      </c>
      <c r="G151" s="43">
        <v>45105.579259259299</v>
      </c>
      <c r="H151" s="26">
        <v>45124.399930706022</v>
      </c>
      <c r="I151" s="44">
        <v>5943017</v>
      </c>
      <c r="J151" s="44">
        <v>5943017</v>
      </c>
      <c r="K151" s="27" t="s">
        <v>482</v>
      </c>
      <c r="L151" s="27"/>
      <c r="M151" s="27"/>
      <c r="N151" s="27">
        <v>0</v>
      </c>
      <c r="O151" s="27">
        <v>0</v>
      </c>
      <c r="P151" s="27">
        <v>0</v>
      </c>
      <c r="Q151" s="27">
        <v>0</v>
      </c>
      <c r="R151" s="27">
        <v>0</v>
      </c>
      <c r="S151" s="27">
        <v>0</v>
      </c>
      <c r="T151" s="27">
        <v>0</v>
      </c>
      <c r="U151" s="25"/>
      <c r="V151" s="27">
        <v>0</v>
      </c>
      <c r="W151" s="25"/>
      <c r="X151" s="25"/>
      <c r="Y151" s="41"/>
      <c r="Z151" s="40">
        <v>45199</v>
      </c>
    </row>
    <row r="152" spans="1:26" s="45" customFormat="1" x14ac:dyDescent="0.3">
      <c r="A152" s="41">
        <v>891300047</v>
      </c>
      <c r="B152" s="41" t="s">
        <v>226</v>
      </c>
      <c r="C152" s="41" t="s">
        <v>219</v>
      </c>
      <c r="D152" s="42">
        <v>111578</v>
      </c>
      <c r="E152" s="42" t="s">
        <v>155</v>
      </c>
      <c r="F152" s="41" t="s">
        <v>394</v>
      </c>
      <c r="G152" s="43">
        <v>45105.5840509259</v>
      </c>
      <c r="H152" s="26">
        <v>45124.403645289349</v>
      </c>
      <c r="I152" s="44">
        <v>1182378</v>
      </c>
      <c r="J152" s="44">
        <v>1182378</v>
      </c>
      <c r="K152" s="27" t="s">
        <v>482</v>
      </c>
      <c r="L152" s="27"/>
      <c r="M152" s="27"/>
      <c r="N152" s="27">
        <v>0</v>
      </c>
      <c r="O152" s="27">
        <v>0</v>
      </c>
      <c r="P152" s="27">
        <v>0</v>
      </c>
      <c r="Q152" s="27">
        <v>0</v>
      </c>
      <c r="R152" s="27">
        <v>0</v>
      </c>
      <c r="S152" s="27">
        <v>0</v>
      </c>
      <c r="T152" s="27">
        <v>0</v>
      </c>
      <c r="U152" s="25"/>
      <c r="V152" s="27">
        <v>0</v>
      </c>
      <c r="W152" s="25"/>
      <c r="X152" s="25"/>
      <c r="Y152" s="41"/>
      <c r="Z152" s="40">
        <v>45199</v>
      </c>
    </row>
    <row r="153" spans="1:26" s="45" customFormat="1" x14ac:dyDescent="0.3">
      <c r="A153" s="41">
        <v>891300047</v>
      </c>
      <c r="B153" s="41" t="s">
        <v>226</v>
      </c>
      <c r="C153" s="41" t="s">
        <v>219</v>
      </c>
      <c r="D153" s="42">
        <v>111582</v>
      </c>
      <c r="E153" s="42" t="s">
        <v>154</v>
      </c>
      <c r="F153" s="41" t="s">
        <v>395</v>
      </c>
      <c r="G153" s="43">
        <v>45105.587488425903</v>
      </c>
      <c r="H153" s="26">
        <v>45128.453971643517</v>
      </c>
      <c r="I153" s="44">
        <v>706234</v>
      </c>
      <c r="J153" s="44">
        <v>706234</v>
      </c>
      <c r="K153" s="44" t="s">
        <v>483</v>
      </c>
      <c r="L153" s="27"/>
      <c r="M153" s="27"/>
      <c r="N153" s="27">
        <v>706234</v>
      </c>
      <c r="O153" s="27">
        <v>0</v>
      </c>
      <c r="P153" s="27">
        <v>706234</v>
      </c>
      <c r="Q153" s="27">
        <v>0</v>
      </c>
      <c r="R153" s="27">
        <v>0</v>
      </c>
      <c r="S153" s="27">
        <v>706234</v>
      </c>
      <c r="T153" s="27">
        <v>0</v>
      </c>
      <c r="U153" s="25"/>
      <c r="V153" s="27">
        <v>0</v>
      </c>
      <c r="W153" s="25"/>
      <c r="X153" s="25"/>
      <c r="Y153" s="41"/>
      <c r="Z153" s="40">
        <v>45199</v>
      </c>
    </row>
    <row r="154" spans="1:26" s="45" customFormat="1" x14ac:dyDescent="0.3">
      <c r="A154" s="41">
        <v>891300047</v>
      </c>
      <c r="B154" s="41" t="s">
        <v>226</v>
      </c>
      <c r="C154" s="41" t="s">
        <v>219</v>
      </c>
      <c r="D154" s="42">
        <v>111610</v>
      </c>
      <c r="E154" s="42" t="s">
        <v>156</v>
      </c>
      <c r="F154" s="41" t="s">
        <v>396</v>
      </c>
      <c r="G154" s="43">
        <v>45105.612256944398</v>
      </c>
      <c r="H154" s="26">
        <v>45128.481415891205</v>
      </c>
      <c r="I154" s="44">
        <v>25485</v>
      </c>
      <c r="J154" s="44">
        <v>25485</v>
      </c>
      <c r="K154" s="44" t="s">
        <v>483</v>
      </c>
      <c r="L154" s="27"/>
      <c r="M154" s="27"/>
      <c r="N154" s="27">
        <v>25485</v>
      </c>
      <c r="O154" s="27">
        <v>0</v>
      </c>
      <c r="P154" s="27">
        <v>25485</v>
      </c>
      <c r="Q154" s="27">
        <v>0</v>
      </c>
      <c r="R154" s="27">
        <v>0</v>
      </c>
      <c r="S154" s="27">
        <v>25485</v>
      </c>
      <c r="T154" s="27">
        <v>0</v>
      </c>
      <c r="U154" s="25"/>
      <c r="V154" s="27">
        <v>0</v>
      </c>
      <c r="W154" s="25"/>
      <c r="X154" s="25"/>
      <c r="Y154" s="41"/>
      <c r="Z154" s="40">
        <v>45199</v>
      </c>
    </row>
    <row r="155" spans="1:26" s="45" customFormat="1" x14ac:dyDescent="0.3">
      <c r="A155" s="41">
        <v>891300047</v>
      </c>
      <c r="B155" s="41" t="s">
        <v>226</v>
      </c>
      <c r="C155" s="41" t="s">
        <v>219</v>
      </c>
      <c r="D155" s="42">
        <v>111617</v>
      </c>
      <c r="E155" s="42" t="s">
        <v>157</v>
      </c>
      <c r="F155" s="41" t="s">
        <v>397</v>
      </c>
      <c r="G155" s="43">
        <v>45105.617627314801</v>
      </c>
      <c r="H155" s="26">
        <v>45128.482343206022</v>
      </c>
      <c r="I155" s="44">
        <v>162102</v>
      </c>
      <c r="J155" s="44">
        <v>162102</v>
      </c>
      <c r="K155" s="44" t="s">
        <v>483</v>
      </c>
      <c r="L155" s="27"/>
      <c r="M155" s="27"/>
      <c r="N155" s="27">
        <v>162102</v>
      </c>
      <c r="O155" s="27">
        <v>0</v>
      </c>
      <c r="P155" s="27">
        <v>162102</v>
      </c>
      <c r="Q155" s="27">
        <v>0</v>
      </c>
      <c r="R155" s="27">
        <v>0</v>
      </c>
      <c r="S155" s="27">
        <v>162102</v>
      </c>
      <c r="T155" s="27">
        <v>0</v>
      </c>
      <c r="U155" s="25"/>
      <c r="V155" s="27">
        <v>0</v>
      </c>
      <c r="W155" s="25"/>
      <c r="X155" s="25"/>
      <c r="Y155" s="41"/>
      <c r="Z155" s="40">
        <v>45199</v>
      </c>
    </row>
    <row r="156" spans="1:26" s="45" customFormat="1" x14ac:dyDescent="0.3">
      <c r="A156" s="41">
        <v>891300047</v>
      </c>
      <c r="B156" s="41" t="s">
        <v>226</v>
      </c>
      <c r="C156" s="41" t="s">
        <v>219</v>
      </c>
      <c r="D156" s="42">
        <v>111810</v>
      </c>
      <c r="E156" s="42" t="s">
        <v>158</v>
      </c>
      <c r="F156" s="41" t="s">
        <v>398</v>
      </c>
      <c r="G156" s="43">
        <v>45106.477615740703</v>
      </c>
      <c r="H156" s="26">
        <v>45126.424093668982</v>
      </c>
      <c r="I156" s="44">
        <v>1291438</v>
      </c>
      <c r="J156" s="44">
        <v>1291438</v>
      </c>
      <c r="K156" s="27" t="s">
        <v>482</v>
      </c>
      <c r="L156" s="27"/>
      <c r="M156" s="27"/>
      <c r="N156" s="27">
        <v>0</v>
      </c>
      <c r="O156" s="27">
        <v>0</v>
      </c>
      <c r="P156" s="27">
        <v>0</v>
      </c>
      <c r="Q156" s="27">
        <v>0</v>
      </c>
      <c r="R156" s="27">
        <v>0</v>
      </c>
      <c r="S156" s="27">
        <v>0</v>
      </c>
      <c r="T156" s="27">
        <v>0</v>
      </c>
      <c r="U156" s="25"/>
      <c r="V156" s="27">
        <v>0</v>
      </c>
      <c r="W156" s="25"/>
      <c r="X156" s="25"/>
      <c r="Y156" s="41"/>
      <c r="Z156" s="40">
        <v>45199</v>
      </c>
    </row>
    <row r="157" spans="1:26" s="45" customFormat="1" x14ac:dyDescent="0.3">
      <c r="A157" s="41">
        <v>891300047</v>
      </c>
      <c r="B157" s="41" t="s">
        <v>226</v>
      </c>
      <c r="C157" s="41" t="s">
        <v>219</v>
      </c>
      <c r="D157" s="42">
        <v>111819</v>
      </c>
      <c r="E157" s="42" t="s">
        <v>159</v>
      </c>
      <c r="F157" s="41" t="s">
        <v>399</v>
      </c>
      <c r="G157" s="43">
        <v>45106.490150463003</v>
      </c>
      <c r="H157" s="26">
        <v>45126.425471331022</v>
      </c>
      <c r="I157" s="44">
        <v>794946</v>
      </c>
      <c r="J157" s="44">
        <v>794946</v>
      </c>
      <c r="K157" s="27" t="s">
        <v>482</v>
      </c>
      <c r="L157" s="27"/>
      <c r="M157" s="27"/>
      <c r="N157" s="27">
        <v>0</v>
      </c>
      <c r="O157" s="27">
        <v>0</v>
      </c>
      <c r="P157" s="27">
        <v>0</v>
      </c>
      <c r="Q157" s="27">
        <v>0</v>
      </c>
      <c r="R157" s="27">
        <v>0</v>
      </c>
      <c r="S157" s="27">
        <v>0</v>
      </c>
      <c r="T157" s="27">
        <v>0</v>
      </c>
      <c r="U157" s="25"/>
      <c r="V157" s="27">
        <v>0</v>
      </c>
      <c r="W157" s="25"/>
      <c r="X157" s="25"/>
      <c r="Y157" s="41"/>
      <c r="Z157" s="40">
        <v>45199</v>
      </c>
    </row>
    <row r="158" spans="1:26" s="45" customFormat="1" x14ac:dyDescent="0.3">
      <c r="A158" s="41">
        <v>891300047</v>
      </c>
      <c r="B158" s="41" t="s">
        <v>226</v>
      </c>
      <c r="C158" s="41" t="s">
        <v>219</v>
      </c>
      <c r="D158" s="42">
        <v>111844</v>
      </c>
      <c r="E158" s="42" t="s">
        <v>160</v>
      </c>
      <c r="F158" s="41" t="s">
        <v>400</v>
      </c>
      <c r="G158" s="43">
        <v>45106.535092592603</v>
      </c>
      <c r="H158" s="26">
        <v>45126.428695949071</v>
      </c>
      <c r="I158" s="44">
        <v>6984392</v>
      </c>
      <c r="J158" s="44">
        <v>6984392</v>
      </c>
      <c r="K158" s="27" t="s">
        <v>482</v>
      </c>
      <c r="L158" s="27"/>
      <c r="M158" s="27"/>
      <c r="N158" s="27">
        <v>0</v>
      </c>
      <c r="O158" s="27">
        <v>0</v>
      </c>
      <c r="P158" s="27">
        <v>0</v>
      </c>
      <c r="Q158" s="27">
        <v>0</v>
      </c>
      <c r="R158" s="27">
        <v>0</v>
      </c>
      <c r="S158" s="27">
        <v>0</v>
      </c>
      <c r="T158" s="27">
        <v>0</v>
      </c>
      <c r="U158" s="25"/>
      <c r="V158" s="27">
        <v>0</v>
      </c>
      <c r="W158" s="25"/>
      <c r="X158" s="25"/>
      <c r="Y158" s="41"/>
      <c r="Z158" s="40">
        <v>45199</v>
      </c>
    </row>
    <row r="159" spans="1:26" s="45" customFormat="1" x14ac:dyDescent="0.3">
      <c r="A159" s="41">
        <v>891300047</v>
      </c>
      <c r="B159" s="41" t="s">
        <v>226</v>
      </c>
      <c r="C159" s="41" t="s">
        <v>219</v>
      </c>
      <c r="D159" s="42">
        <v>111895</v>
      </c>
      <c r="E159" s="42" t="s">
        <v>161</v>
      </c>
      <c r="F159" s="41" t="s">
        <v>401</v>
      </c>
      <c r="G159" s="43">
        <v>45106.608506944402</v>
      </c>
      <c r="H159" s="26">
        <v>45128.483804432872</v>
      </c>
      <c r="I159" s="44">
        <v>174559</v>
      </c>
      <c r="J159" s="44">
        <v>174559</v>
      </c>
      <c r="K159" s="44" t="s">
        <v>483</v>
      </c>
      <c r="L159" s="27"/>
      <c r="M159" s="27"/>
      <c r="N159" s="27">
        <v>174559</v>
      </c>
      <c r="O159" s="27">
        <v>0</v>
      </c>
      <c r="P159" s="27">
        <v>174559</v>
      </c>
      <c r="Q159" s="27">
        <v>0</v>
      </c>
      <c r="R159" s="27">
        <v>0</v>
      </c>
      <c r="S159" s="27">
        <v>174559</v>
      </c>
      <c r="T159" s="27">
        <v>0</v>
      </c>
      <c r="U159" s="25"/>
      <c r="V159" s="27">
        <v>0</v>
      </c>
      <c r="W159" s="25"/>
      <c r="X159" s="25"/>
      <c r="Y159" s="41"/>
      <c r="Z159" s="40">
        <v>45199</v>
      </c>
    </row>
    <row r="160" spans="1:26" s="45" customFormat="1" x14ac:dyDescent="0.3">
      <c r="A160" s="41">
        <v>891300047</v>
      </c>
      <c r="B160" s="41" t="s">
        <v>226</v>
      </c>
      <c r="C160" s="41" t="s">
        <v>219</v>
      </c>
      <c r="D160" s="42">
        <v>111910</v>
      </c>
      <c r="E160" s="42" t="s">
        <v>162</v>
      </c>
      <c r="F160" s="41" t="s">
        <v>402</v>
      </c>
      <c r="G160" s="43">
        <v>45106.619375000002</v>
      </c>
      <c r="H160" s="26">
        <v>45124.404971759257</v>
      </c>
      <c r="I160" s="44">
        <v>2287579</v>
      </c>
      <c r="J160" s="44">
        <v>2287579</v>
      </c>
      <c r="K160" s="27" t="s">
        <v>482</v>
      </c>
      <c r="L160" s="27"/>
      <c r="M160" s="27"/>
      <c r="N160" s="27">
        <v>0</v>
      </c>
      <c r="O160" s="27">
        <v>0</v>
      </c>
      <c r="P160" s="27">
        <v>0</v>
      </c>
      <c r="Q160" s="27">
        <v>0</v>
      </c>
      <c r="R160" s="27">
        <v>0</v>
      </c>
      <c r="S160" s="27">
        <v>0</v>
      </c>
      <c r="T160" s="27">
        <v>0</v>
      </c>
      <c r="U160" s="25"/>
      <c r="V160" s="27">
        <v>0</v>
      </c>
      <c r="W160" s="25"/>
      <c r="X160" s="25"/>
      <c r="Y160" s="41"/>
      <c r="Z160" s="40">
        <v>45199</v>
      </c>
    </row>
    <row r="161" spans="1:26" s="45" customFormat="1" x14ac:dyDescent="0.3">
      <c r="A161" s="41">
        <v>891300047</v>
      </c>
      <c r="B161" s="41" t="s">
        <v>226</v>
      </c>
      <c r="C161" s="41" t="s">
        <v>219</v>
      </c>
      <c r="D161" s="42">
        <v>111912</v>
      </c>
      <c r="E161" s="42" t="s">
        <v>163</v>
      </c>
      <c r="F161" s="41" t="s">
        <v>403</v>
      </c>
      <c r="G161" s="43">
        <v>45106.621111111097</v>
      </c>
      <c r="H161" s="26">
        <v>45124.406142557869</v>
      </c>
      <c r="I161" s="44">
        <v>1992607</v>
      </c>
      <c r="J161" s="44">
        <v>1992607</v>
      </c>
      <c r="K161" s="25" t="s">
        <v>485</v>
      </c>
      <c r="L161" s="27"/>
      <c r="M161" s="27"/>
      <c r="N161" s="27">
        <v>2268607</v>
      </c>
      <c r="O161" s="27">
        <v>0</v>
      </c>
      <c r="P161" s="27">
        <v>2268607</v>
      </c>
      <c r="Q161" s="27">
        <v>0</v>
      </c>
      <c r="R161" s="27">
        <v>459260</v>
      </c>
      <c r="S161" s="27">
        <v>1809347</v>
      </c>
      <c r="T161" s="27">
        <v>0</v>
      </c>
      <c r="U161" s="25"/>
      <c r="V161" s="27">
        <v>0</v>
      </c>
      <c r="W161" s="25"/>
      <c r="X161" s="25"/>
      <c r="Y161" s="41"/>
      <c r="Z161" s="40">
        <v>45199</v>
      </c>
    </row>
    <row r="162" spans="1:26" s="45" customFormat="1" x14ac:dyDescent="0.3">
      <c r="A162" s="41">
        <v>891300047</v>
      </c>
      <c r="B162" s="41" t="s">
        <v>226</v>
      </c>
      <c r="C162" s="41" t="s">
        <v>219</v>
      </c>
      <c r="D162" s="42">
        <v>111924</v>
      </c>
      <c r="E162" s="42" t="s">
        <v>164</v>
      </c>
      <c r="F162" s="41" t="s">
        <v>404</v>
      </c>
      <c r="G162" s="43">
        <v>45106.627534722204</v>
      </c>
      <c r="H162" s="26">
        <v>45124.407430439816</v>
      </c>
      <c r="I162" s="44">
        <v>1030839</v>
      </c>
      <c r="J162" s="44">
        <v>1030839</v>
      </c>
      <c r="K162" s="44" t="s">
        <v>483</v>
      </c>
      <c r="L162" s="27"/>
      <c r="M162" s="27"/>
      <c r="N162" s="27">
        <v>1030839</v>
      </c>
      <c r="O162" s="27">
        <v>0</v>
      </c>
      <c r="P162" s="27">
        <v>1030839</v>
      </c>
      <c r="Q162" s="27">
        <v>0</v>
      </c>
      <c r="R162" s="27">
        <v>0</v>
      </c>
      <c r="S162" s="27">
        <v>1030839</v>
      </c>
      <c r="T162" s="27">
        <v>0</v>
      </c>
      <c r="U162" s="25"/>
      <c r="V162" s="27">
        <v>0</v>
      </c>
      <c r="W162" s="25"/>
      <c r="X162" s="25"/>
      <c r="Y162" s="41"/>
      <c r="Z162" s="40">
        <v>45199</v>
      </c>
    </row>
    <row r="163" spans="1:26" s="45" customFormat="1" x14ac:dyDescent="0.3">
      <c r="A163" s="41">
        <v>891300047</v>
      </c>
      <c r="B163" s="41" t="s">
        <v>226</v>
      </c>
      <c r="C163" s="41" t="s">
        <v>219</v>
      </c>
      <c r="D163" s="42">
        <v>111930</v>
      </c>
      <c r="E163" s="42" t="s">
        <v>165</v>
      </c>
      <c r="F163" s="41" t="s">
        <v>405</v>
      </c>
      <c r="G163" s="43">
        <v>45106.6306944444</v>
      </c>
      <c r="H163" s="26">
        <v>45124.409111655092</v>
      </c>
      <c r="I163" s="44">
        <v>1102659</v>
      </c>
      <c r="J163" s="44">
        <v>1102659</v>
      </c>
      <c r="K163" s="44" t="s">
        <v>483</v>
      </c>
      <c r="L163" s="27"/>
      <c r="M163" s="27"/>
      <c r="N163" s="27">
        <v>1102659</v>
      </c>
      <c r="O163" s="27">
        <v>0</v>
      </c>
      <c r="P163" s="27">
        <v>1102659</v>
      </c>
      <c r="Q163" s="27">
        <v>0</v>
      </c>
      <c r="R163" s="27">
        <v>0</v>
      </c>
      <c r="S163" s="27">
        <v>1102659</v>
      </c>
      <c r="T163" s="27">
        <v>0</v>
      </c>
      <c r="U163" s="25"/>
      <c r="V163" s="27">
        <v>0</v>
      </c>
      <c r="W163" s="25"/>
      <c r="X163" s="25"/>
      <c r="Y163" s="41"/>
      <c r="Z163" s="40">
        <v>45199</v>
      </c>
    </row>
    <row r="164" spans="1:26" s="45" customFormat="1" x14ac:dyDescent="0.3">
      <c r="A164" s="41">
        <v>891300047</v>
      </c>
      <c r="B164" s="41" t="s">
        <v>226</v>
      </c>
      <c r="C164" s="41" t="s">
        <v>219</v>
      </c>
      <c r="D164" s="42">
        <v>111933</v>
      </c>
      <c r="E164" s="42" t="s">
        <v>166</v>
      </c>
      <c r="F164" s="41" t="s">
        <v>406</v>
      </c>
      <c r="G164" s="43">
        <v>45106.635497685202</v>
      </c>
      <c r="H164" s="26">
        <v>45128.484749502313</v>
      </c>
      <c r="I164" s="44">
        <v>166957</v>
      </c>
      <c r="J164" s="44">
        <v>166957</v>
      </c>
      <c r="K164" s="44" t="s">
        <v>483</v>
      </c>
      <c r="L164" s="27"/>
      <c r="M164" s="27"/>
      <c r="N164" s="27">
        <v>166957</v>
      </c>
      <c r="O164" s="27">
        <v>0</v>
      </c>
      <c r="P164" s="27">
        <v>166957</v>
      </c>
      <c r="Q164" s="27">
        <v>0</v>
      </c>
      <c r="R164" s="27">
        <v>0</v>
      </c>
      <c r="S164" s="27">
        <v>166957</v>
      </c>
      <c r="T164" s="27">
        <v>0</v>
      </c>
      <c r="U164" s="25"/>
      <c r="V164" s="27">
        <v>0</v>
      </c>
      <c r="W164" s="25"/>
      <c r="X164" s="25"/>
      <c r="Y164" s="41"/>
      <c r="Z164" s="40">
        <v>45199</v>
      </c>
    </row>
    <row r="165" spans="1:26" s="45" customFormat="1" x14ac:dyDescent="0.3">
      <c r="A165" s="41">
        <v>891300047</v>
      </c>
      <c r="B165" s="41" t="s">
        <v>226</v>
      </c>
      <c r="C165" s="41" t="s">
        <v>219</v>
      </c>
      <c r="D165" s="42">
        <v>111952</v>
      </c>
      <c r="E165" s="42" t="s">
        <v>167</v>
      </c>
      <c r="F165" s="41" t="s">
        <v>407</v>
      </c>
      <c r="G165" s="43">
        <v>45106.647256944401</v>
      </c>
      <c r="H165" s="26">
        <v>45124.410580706019</v>
      </c>
      <c r="I165" s="44">
        <v>2548127</v>
      </c>
      <c r="J165" s="44">
        <v>2548127</v>
      </c>
      <c r="K165" s="44" t="s">
        <v>483</v>
      </c>
      <c r="L165" s="27"/>
      <c r="M165" s="27"/>
      <c r="N165" s="27">
        <v>2548127</v>
      </c>
      <c r="O165" s="27">
        <v>0</v>
      </c>
      <c r="P165" s="27">
        <v>2548127</v>
      </c>
      <c r="Q165" s="27">
        <v>0</v>
      </c>
      <c r="R165" s="27">
        <v>0</v>
      </c>
      <c r="S165" s="27">
        <v>2548127</v>
      </c>
      <c r="T165" s="27">
        <v>0</v>
      </c>
      <c r="U165" s="25"/>
      <c r="V165" s="27">
        <v>0</v>
      </c>
      <c r="W165" s="25"/>
      <c r="X165" s="25"/>
      <c r="Y165" s="41"/>
      <c r="Z165" s="40">
        <v>45199</v>
      </c>
    </row>
    <row r="166" spans="1:26" s="45" customFormat="1" x14ac:dyDescent="0.3">
      <c r="A166" s="41">
        <v>891300047</v>
      </c>
      <c r="B166" s="41" t="s">
        <v>226</v>
      </c>
      <c r="C166" s="41" t="s">
        <v>219</v>
      </c>
      <c r="D166" s="42">
        <v>111978</v>
      </c>
      <c r="E166" s="42" t="s">
        <v>168</v>
      </c>
      <c r="F166" s="41" t="s">
        <v>408</v>
      </c>
      <c r="G166" s="43">
        <v>45106.662233796298</v>
      </c>
      <c r="H166" s="26">
        <v>45128.291666666664</v>
      </c>
      <c r="I166" s="44">
        <v>897721</v>
      </c>
      <c r="J166" s="44">
        <v>897721</v>
      </c>
      <c r="K166" s="27" t="s">
        <v>482</v>
      </c>
      <c r="L166" s="27"/>
      <c r="M166" s="27"/>
      <c r="N166" s="27">
        <v>0</v>
      </c>
      <c r="O166" s="27">
        <v>0</v>
      </c>
      <c r="P166" s="27">
        <v>0</v>
      </c>
      <c r="Q166" s="27">
        <v>0</v>
      </c>
      <c r="R166" s="27">
        <v>0</v>
      </c>
      <c r="S166" s="27">
        <v>0</v>
      </c>
      <c r="T166" s="27">
        <v>0</v>
      </c>
      <c r="U166" s="25"/>
      <c r="V166" s="27">
        <v>0</v>
      </c>
      <c r="W166" s="25"/>
      <c r="X166" s="25"/>
      <c r="Y166" s="41"/>
      <c r="Z166" s="40">
        <v>45199</v>
      </c>
    </row>
    <row r="167" spans="1:26" s="45" customFormat="1" x14ac:dyDescent="0.3">
      <c r="A167" s="41">
        <v>891300047</v>
      </c>
      <c r="B167" s="41" t="s">
        <v>226</v>
      </c>
      <c r="C167" s="41" t="s">
        <v>219</v>
      </c>
      <c r="D167" s="42">
        <v>111983</v>
      </c>
      <c r="E167" s="42" t="s">
        <v>169</v>
      </c>
      <c r="F167" s="41" t="s">
        <v>409</v>
      </c>
      <c r="G167" s="43">
        <v>45106.666273148097</v>
      </c>
      <c r="H167" s="26">
        <v>45128.291666666664</v>
      </c>
      <c r="I167" s="44">
        <v>2466434</v>
      </c>
      <c r="J167" s="44">
        <v>2466434</v>
      </c>
      <c r="K167" s="27" t="s">
        <v>482</v>
      </c>
      <c r="L167" s="27"/>
      <c r="M167" s="27"/>
      <c r="N167" s="27">
        <v>0</v>
      </c>
      <c r="O167" s="27">
        <v>0</v>
      </c>
      <c r="P167" s="27">
        <v>0</v>
      </c>
      <c r="Q167" s="27">
        <v>0</v>
      </c>
      <c r="R167" s="27">
        <v>0</v>
      </c>
      <c r="S167" s="27">
        <v>0</v>
      </c>
      <c r="T167" s="27">
        <v>0</v>
      </c>
      <c r="U167" s="25"/>
      <c r="V167" s="27">
        <v>0</v>
      </c>
      <c r="W167" s="25"/>
      <c r="X167" s="25"/>
      <c r="Y167" s="41"/>
      <c r="Z167" s="40">
        <v>45199</v>
      </c>
    </row>
    <row r="168" spans="1:26" s="45" customFormat="1" x14ac:dyDescent="0.3">
      <c r="A168" s="41">
        <v>891300047</v>
      </c>
      <c r="B168" s="41" t="s">
        <v>226</v>
      </c>
      <c r="C168" s="41" t="s">
        <v>219</v>
      </c>
      <c r="D168" s="42">
        <v>112000</v>
      </c>
      <c r="E168" s="42" t="s">
        <v>170</v>
      </c>
      <c r="F168" s="41" t="s">
        <v>410</v>
      </c>
      <c r="G168" s="43">
        <v>45106.681840277801</v>
      </c>
      <c r="H168" s="26">
        <v>45124.412024571757</v>
      </c>
      <c r="I168" s="44">
        <v>3908508</v>
      </c>
      <c r="J168" s="44">
        <v>3908508</v>
      </c>
      <c r="K168" s="27" t="s">
        <v>482</v>
      </c>
      <c r="L168" s="27"/>
      <c r="M168" s="27"/>
      <c r="N168" s="27">
        <v>0</v>
      </c>
      <c r="O168" s="27">
        <v>0</v>
      </c>
      <c r="P168" s="27">
        <v>0</v>
      </c>
      <c r="Q168" s="27">
        <v>0</v>
      </c>
      <c r="R168" s="27">
        <v>0</v>
      </c>
      <c r="S168" s="27">
        <v>0</v>
      </c>
      <c r="T168" s="27">
        <v>0</v>
      </c>
      <c r="U168" s="25"/>
      <c r="V168" s="27">
        <v>0</v>
      </c>
      <c r="W168" s="25"/>
      <c r="X168" s="25"/>
      <c r="Y168" s="41"/>
      <c r="Z168" s="40">
        <v>45199</v>
      </c>
    </row>
    <row r="169" spans="1:26" s="45" customFormat="1" x14ac:dyDescent="0.3">
      <c r="A169" s="41">
        <v>891300047</v>
      </c>
      <c r="B169" s="41" t="s">
        <v>226</v>
      </c>
      <c r="C169" s="41" t="s">
        <v>219</v>
      </c>
      <c r="D169" s="42">
        <v>112003</v>
      </c>
      <c r="E169" s="42" t="s">
        <v>171</v>
      </c>
      <c r="F169" s="41" t="s">
        <v>411</v>
      </c>
      <c r="G169" s="43">
        <v>45106.685856481497</v>
      </c>
      <c r="H169" s="26">
        <v>45128.291666666664</v>
      </c>
      <c r="I169" s="44">
        <v>1946689</v>
      </c>
      <c r="J169" s="44">
        <v>1946689</v>
      </c>
      <c r="K169" s="27" t="s">
        <v>482</v>
      </c>
      <c r="L169" s="27"/>
      <c r="M169" s="27"/>
      <c r="N169" s="27">
        <v>0</v>
      </c>
      <c r="O169" s="27">
        <v>0</v>
      </c>
      <c r="P169" s="27">
        <v>0</v>
      </c>
      <c r="Q169" s="27">
        <v>0</v>
      </c>
      <c r="R169" s="27">
        <v>0</v>
      </c>
      <c r="S169" s="27">
        <v>0</v>
      </c>
      <c r="T169" s="27">
        <v>0</v>
      </c>
      <c r="U169" s="25"/>
      <c r="V169" s="27">
        <v>0</v>
      </c>
      <c r="W169" s="25"/>
      <c r="X169" s="25"/>
      <c r="Y169" s="41"/>
      <c r="Z169" s="40">
        <v>45199</v>
      </c>
    </row>
    <row r="170" spans="1:26" s="45" customFormat="1" x14ac:dyDescent="0.3">
      <c r="A170" s="41">
        <v>891300047</v>
      </c>
      <c r="B170" s="41" t="s">
        <v>226</v>
      </c>
      <c r="C170" s="41" t="s">
        <v>219</v>
      </c>
      <c r="D170" s="42">
        <v>112008</v>
      </c>
      <c r="E170" s="42" t="s">
        <v>172</v>
      </c>
      <c r="F170" s="41" t="s">
        <v>412</v>
      </c>
      <c r="G170" s="43">
        <v>45106.689328703702</v>
      </c>
      <c r="H170" s="26">
        <v>45128.291666666664</v>
      </c>
      <c r="I170" s="44">
        <v>1346679</v>
      </c>
      <c r="J170" s="44">
        <v>1346679</v>
      </c>
      <c r="K170" s="27" t="s">
        <v>482</v>
      </c>
      <c r="L170" s="27"/>
      <c r="M170" s="27"/>
      <c r="N170" s="27">
        <v>0</v>
      </c>
      <c r="O170" s="27">
        <v>0</v>
      </c>
      <c r="P170" s="27">
        <v>0</v>
      </c>
      <c r="Q170" s="27">
        <v>0</v>
      </c>
      <c r="R170" s="27">
        <v>0</v>
      </c>
      <c r="S170" s="27">
        <v>0</v>
      </c>
      <c r="T170" s="27">
        <v>0</v>
      </c>
      <c r="U170" s="25"/>
      <c r="V170" s="27">
        <v>0</v>
      </c>
      <c r="W170" s="25"/>
      <c r="X170" s="25"/>
      <c r="Y170" s="41"/>
      <c r="Z170" s="40">
        <v>45199</v>
      </c>
    </row>
    <row r="171" spans="1:26" s="45" customFormat="1" x14ac:dyDescent="0.3">
      <c r="A171" s="41">
        <v>891300047</v>
      </c>
      <c r="B171" s="41" t="s">
        <v>226</v>
      </c>
      <c r="C171" s="41" t="s">
        <v>219</v>
      </c>
      <c r="D171" s="42">
        <v>112012</v>
      </c>
      <c r="E171" s="42" t="s">
        <v>173</v>
      </c>
      <c r="F171" s="41" t="s">
        <v>413</v>
      </c>
      <c r="G171" s="43">
        <v>45106.692777777796</v>
      </c>
      <c r="H171" s="26">
        <v>45128.291666666664</v>
      </c>
      <c r="I171" s="44">
        <v>744678</v>
      </c>
      <c r="J171" s="44">
        <v>744678</v>
      </c>
      <c r="K171" s="27" t="s">
        <v>482</v>
      </c>
      <c r="L171" s="27"/>
      <c r="M171" s="27"/>
      <c r="N171" s="27">
        <v>0</v>
      </c>
      <c r="O171" s="27">
        <v>0</v>
      </c>
      <c r="P171" s="27">
        <v>0</v>
      </c>
      <c r="Q171" s="27">
        <v>0</v>
      </c>
      <c r="R171" s="27">
        <v>0</v>
      </c>
      <c r="S171" s="27">
        <v>0</v>
      </c>
      <c r="T171" s="27">
        <v>0</v>
      </c>
      <c r="U171" s="25"/>
      <c r="V171" s="27">
        <v>0</v>
      </c>
      <c r="W171" s="25"/>
      <c r="X171" s="25"/>
      <c r="Y171" s="41"/>
      <c r="Z171" s="40">
        <v>45199</v>
      </c>
    </row>
    <row r="172" spans="1:26" s="45" customFormat="1" x14ac:dyDescent="0.3">
      <c r="A172" s="41">
        <v>891300047</v>
      </c>
      <c r="B172" s="41" t="s">
        <v>226</v>
      </c>
      <c r="C172" s="41" t="s">
        <v>219</v>
      </c>
      <c r="D172" s="42">
        <v>112015</v>
      </c>
      <c r="E172" s="42" t="s">
        <v>174</v>
      </c>
      <c r="F172" s="41" t="s">
        <v>414</v>
      </c>
      <c r="G172" s="43">
        <v>45106.695706018501</v>
      </c>
      <c r="H172" s="26">
        <v>45128.291666666664</v>
      </c>
      <c r="I172" s="44">
        <v>1178009</v>
      </c>
      <c r="J172" s="44">
        <v>1178009</v>
      </c>
      <c r="K172" s="27" t="s">
        <v>482</v>
      </c>
      <c r="L172" s="27"/>
      <c r="M172" s="27"/>
      <c r="N172" s="27">
        <v>0</v>
      </c>
      <c r="O172" s="27">
        <v>0</v>
      </c>
      <c r="P172" s="27">
        <v>0</v>
      </c>
      <c r="Q172" s="27">
        <v>0</v>
      </c>
      <c r="R172" s="27">
        <v>0</v>
      </c>
      <c r="S172" s="27">
        <v>0</v>
      </c>
      <c r="T172" s="27">
        <v>0</v>
      </c>
      <c r="U172" s="25"/>
      <c r="V172" s="27">
        <v>0</v>
      </c>
      <c r="W172" s="25"/>
      <c r="X172" s="25"/>
      <c r="Y172" s="41"/>
      <c r="Z172" s="40">
        <v>45199</v>
      </c>
    </row>
    <row r="173" spans="1:26" s="45" customFormat="1" x14ac:dyDescent="0.3">
      <c r="A173" s="41">
        <v>891300047</v>
      </c>
      <c r="B173" s="41" t="s">
        <v>226</v>
      </c>
      <c r="C173" s="41" t="s">
        <v>219</v>
      </c>
      <c r="D173" s="42">
        <v>112025</v>
      </c>
      <c r="E173" s="42" t="s">
        <v>175</v>
      </c>
      <c r="F173" s="41" t="s">
        <v>415</v>
      </c>
      <c r="G173" s="43">
        <v>45106.703460648103</v>
      </c>
      <c r="H173" s="26">
        <v>45128.291666666664</v>
      </c>
      <c r="I173" s="44">
        <v>4748237</v>
      </c>
      <c r="J173" s="44">
        <v>4748237</v>
      </c>
      <c r="K173" s="27" t="s">
        <v>482</v>
      </c>
      <c r="L173" s="27"/>
      <c r="M173" s="27"/>
      <c r="N173" s="27">
        <v>0</v>
      </c>
      <c r="O173" s="27">
        <v>0</v>
      </c>
      <c r="P173" s="27">
        <v>0</v>
      </c>
      <c r="Q173" s="27">
        <v>0</v>
      </c>
      <c r="R173" s="27">
        <v>0</v>
      </c>
      <c r="S173" s="27">
        <v>0</v>
      </c>
      <c r="T173" s="27">
        <v>0</v>
      </c>
      <c r="U173" s="25"/>
      <c r="V173" s="27">
        <v>0</v>
      </c>
      <c r="W173" s="25"/>
      <c r="X173" s="25"/>
      <c r="Y173" s="41"/>
      <c r="Z173" s="40">
        <v>45199</v>
      </c>
    </row>
    <row r="174" spans="1:26" s="45" customFormat="1" x14ac:dyDescent="0.3">
      <c r="A174" s="41">
        <v>891300047</v>
      </c>
      <c r="B174" s="41" t="s">
        <v>226</v>
      </c>
      <c r="C174" s="41" t="s">
        <v>219</v>
      </c>
      <c r="D174" s="42">
        <v>112158</v>
      </c>
      <c r="E174" s="42" t="s">
        <v>176</v>
      </c>
      <c r="F174" s="41" t="s">
        <v>416</v>
      </c>
      <c r="G174" s="43">
        <v>45107.425925925898</v>
      </c>
      <c r="H174" s="26">
        <v>45128.485822488423</v>
      </c>
      <c r="I174" s="44">
        <v>131780</v>
      </c>
      <c r="J174" s="44">
        <v>131780</v>
      </c>
      <c r="K174" s="44" t="s">
        <v>483</v>
      </c>
      <c r="L174" s="27"/>
      <c r="M174" s="27"/>
      <c r="N174" s="27">
        <v>131780</v>
      </c>
      <c r="O174" s="27">
        <v>0</v>
      </c>
      <c r="P174" s="27">
        <v>131780</v>
      </c>
      <c r="Q174" s="27">
        <v>0</v>
      </c>
      <c r="R174" s="27">
        <v>0</v>
      </c>
      <c r="S174" s="27">
        <v>131780</v>
      </c>
      <c r="T174" s="27">
        <v>0</v>
      </c>
      <c r="U174" s="25"/>
      <c r="V174" s="27">
        <v>0</v>
      </c>
      <c r="W174" s="25"/>
      <c r="X174" s="25"/>
      <c r="Y174" s="41"/>
      <c r="Z174" s="40">
        <v>45199</v>
      </c>
    </row>
    <row r="175" spans="1:26" s="45" customFormat="1" x14ac:dyDescent="0.3">
      <c r="A175" s="41">
        <v>891300047</v>
      </c>
      <c r="B175" s="41" t="s">
        <v>226</v>
      </c>
      <c r="C175" s="41" t="s">
        <v>219</v>
      </c>
      <c r="D175" s="42">
        <v>112418</v>
      </c>
      <c r="E175" s="42" t="s">
        <v>177</v>
      </c>
      <c r="F175" s="41" t="s">
        <v>417</v>
      </c>
      <c r="G175" s="43">
        <v>45107.638761574097</v>
      </c>
      <c r="H175" s="26">
        <v>45128.490681099538</v>
      </c>
      <c r="I175" s="44">
        <v>52420</v>
      </c>
      <c r="J175" s="44">
        <v>52420</v>
      </c>
      <c r="K175" s="44" t="s">
        <v>483</v>
      </c>
      <c r="L175" s="27"/>
      <c r="M175" s="27"/>
      <c r="N175" s="27">
        <v>52420</v>
      </c>
      <c r="O175" s="27">
        <v>0</v>
      </c>
      <c r="P175" s="27">
        <v>52420</v>
      </c>
      <c r="Q175" s="27">
        <v>0</v>
      </c>
      <c r="R175" s="27">
        <v>0</v>
      </c>
      <c r="S175" s="27">
        <v>52420</v>
      </c>
      <c r="T175" s="27">
        <v>0</v>
      </c>
      <c r="U175" s="25"/>
      <c r="V175" s="27">
        <v>0</v>
      </c>
      <c r="W175" s="25"/>
      <c r="X175" s="25"/>
      <c r="Y175" s="41"/>
      <c r="Z175" s="40">
        <v>45199</v>
      </c>
    </row>
    <row r="176" spans="1:26" s="45" customFormat="1" x14ac:dyDescent="0.3">
      <c r="A176" s="41">
        <v>891300047</v>
      </c>
      <c r="B176" s="41" t="s">
        <v>226</v>
      </c>
      <c r="C176" s="41" t="s">
        <v>219</v>
      </c>
      <c r="D176" s="42">
        <v>112475</v>
      </c>
      <c r="E176" s="42" t="s">
        <v>178</v>
      </c>
      <c r="F176" s="41" t="s">
        <v>418</v>
      </c>
      <c r="G176" s="43">
        <v>45107.666319444397</v>
      </c>
      <c r="H176" s="26">
        <v>45126.429365162039</v>
      </c>
      <c r="I176" s="44">
        <v>43888</v>
      </c>
      <c r="J176" s="44">
        <v>43888</v>
      </c>
      <c r="K176" s="44" t="s">
        <v>483</v>
      </c>
      <c r="L176" s="27"/>
      <c r="M176" s="27"/>
      <c r="N176" s="27">
        <v>43888</v>
      </c>
      <c r="O176" s="27">
        <v>0</v>
      </c>
      <c r="P176" s="27">
        <v>43888</v>
      </c>
      <c r="Q176" s="27">
        <v>0</v>
      </c>
      <c r="R176" s="27">
        <v>0</v>
      </c>
      <c r="S176" s="27">
        <v>43888</v>
      </c>
      <c r="T176" s="27">
        <v>0</v>
      </c>
      <c r="U176" s="25"/>
      <c r="V176" s="27">
        <v>0</v>
      </c>
      <c r="W176" s="25"/>
      <c r="X176" s="25"/>
      <c r="Y176" s="41"/>
      <c r="Z176" s="40">
        <v>45199</v>
      </c>
    </row>
    <row r="177" spans="1:26" s="45" customFormat="1" x14ac:dyDescent="0.3">
      <c r="A177" s="41">
        <v>891300047</v>
      </c>
      <c r="B177" s="41" t="s">
        <v>226</v>
      </c>
      <c r="C177" s="42" t="s">
        <v>220</v>
      </c>
      <c r="D177" s="42">
        <v>32825</v>
      </c>
      <c r="E177" s="42" t="s">
        <v>179</v>
      </c>
      <c r="F177" s="41" t="s">
        <v>419</v>
      </c>
      <c r="G177" s="43">
        <v>45084.687256944402</v>
      </c>
      <c r="H177" s="26">
        <v>45153.405183946757</v>
      </c>
      <c r="I177" s="44">
        <v>167554</v>
      </c>
      <c r="J177" s="44">
        <v>167554</v>
      </c>
      <c r="K177" s="44" t="s">
        <v>483</v>
      </c>
      <c r="L177" s="27"/>
      <c r="M177" s="27"/>
      <c r="N177" s="27">
        <v>167554</v>
      </c>
      <c r="O177" s="27">
        <v>0</v>
      </c>
      <c r="P177" s="27">
        <v>167554</v>
      </c>
      <c r="Q177" s="27">
        <v>0</v>
      </c>
      <c r="R177" s="27">
        <v>0</v>
      </c>
      <c r="S177" s="27">
        <v>167554</v>
      </c>
      <c r="T177" s="27">
        <v>0</v>
      </c>
      <c r="U177" s="25"/>
      <c r="V177" s="27">
        <v>0</v>
      </c>
      <c r="W177" s="25"/>
      <c r="X177" s="25"/>
      <c r="Y177" s="41"/>
      <c r="Z177" s="40">
        <v>45199</v>
      </c>
    </row>
    <row r="178" spans="1:26" s="45" customFormat="1" x14ac:dyDescent="0.3">
      <c r="A178" s="41">
        <v>891300047</v>
      </c>
      <c r="B178" s="41" t="s">
        <v>226</v>
      </c>
      <c r="C178" s="42" t="s">
        <v>220</v>
      </c>
      <c r="D178" s="42">
        <v>33088</v>
      </c>
      <c r="E178" s="42" t="s">
        <v>180</v>
      </c>
      <c r="F178" s="41" t="s">
        <v>420</v>
      </c>
      <c r="G178" s="43">
        <v>45087.395335648202</v>
      </c>
      <c r="H178" s="26">
        <v>45153.405183946757</v>
      </c>
      <c r="I178" s="44">
        <v>148853</v>
      </c>
      <c r="J178" s="44">
        <v>148853</v>
      </c>
      <c r="K178" s="44" t="s">
        <v>483</v>
      </c>
      <c r="L178" s="27"/>
      <c r="M178" s="27"/>
      <c r="N178" s="27">
        <v>148853</v>
      </c>
      <c r="O178" s="27">
        <v>0</v>
      </c>
      <c r="P178" s="27">
        <v>148853</v>
      </c>
      <c r="Q178" s="27">
        <v>0</v>
      </c>
      <c r="R178" s="27">
        <v>0</v>
      </c>
      <c r="S178" s="27">
        <v>148853</v>
      </c>
      <c r="T178" s="27">
        <v>0</v>
      </c>
      <c r="U178" s="25"/>
      <c r="V178" s="27">
        <v>0</v>
      </c>
      <c r="W178" s="25"/>
      <c r="X178" s="25"/>
      <c r="Y178" s="41"/>
      <c r="Z178" s="40">
        <v>45199</v>
      </c>
    </row>
    <row r="179" spans="1:26" s="45" customFormat="1" x14ac:dyDescent="0.3">
      <c r="A179" s="41">
        <v>891300047</v>
      </c>
      <c r="B179" s="41" t="s">
        <v>226</v>
      </c>
      <c r="C179" s="41" t="s">
        <v>218</v>
      </c>
      <c r="D179" s="42">
        <v>15366</v>
      </c>
      <c r="E179" s="42" t="s">
        <v>211</v>
      </c>
      <c r="F179" s="41" t="s">
        <v>421</v>
      </c>
      <c r="G179" s="43">
        <v>45105</v>
      </c>
      <c r="H179" s="26">
        <v>45152.667398645834</v>
      </c>
      <c r="I179" s="44">
        <v>7438222</v>
      </c>
      <c r="J179" s="44">
        <v>7438222</v>
      </c>
      <c r="K179" s="27" t="s">
        <v>482</v>
      </c>
      <c r="L179" s="27"/>
      <c r="M179" s="27"/>
      <c r="N179" s="27">
        <v>0</v>
      </c>
      <c r="O179" s="27">
        <v>0</v>
      </c>
      <c r="P179" s="27">
        <v>0</v>
      </c>
      <c r="Q179" s="27">
        <v>0</v>
      </c>
      <c r="R179" s="27">
        <v>0</v>
      </c>
      <c r="S179" s="27">
        <v>0</v>
      </c>
      <c r="T179" s="27">
        <v>0</v>
      </c>
      <c r="U179" s="25"/>
      <c r="V179" s="27">
        <v>0</v>
      </c>
      <c r="W179" s="25"/>
      <c r="X179" s="25"/>
      <c r="Y179" s="41"/>
      <c r="Z179" s="40">
        <v>45199</v>
      </c>
    </row>
    <row r="180" spans="1:26" s="45" customFormat="1" x14ac:dyDescent="0.3">
      <c r="A180" s="41">
        <v>891300047</v>
      </c>
      <c r="B180" s="41" t="s">
        <v>226</v>
      </c>
      <c r="C180" s="41" t="s">
        <v>218</v>
      </c>
      <c r="D180" s="42">
        <v>15367</v>
      </c>
      <c r="E180" s="42" t="s">
        <v>212</v>
      </c>
      <c r="F180" s="41" t="s">
        <v>422</v>
      </c>
      <c r="G180" s="43">
        <v>45105</v>
      </c>
      <c r="H180" s="26">
        <v>45152.667398645834</v>
      </c>
      <c r="I180" s="44">
        <v>1750095</v>
      </c>
      <c r="J180" s="44">
        <v>1750095</v>
      </c>
      <c r="K180" s="25" t="s">
        <v>485</v>
      </c>
      <c r="L180" s="27"/>
      <c r="M180" s="27"/>
      <c r="N180" s="27">
        <v>2023019</v>
      </c>
      <c r="O180" s="27">
        <v>0</v>
      </c>
      <c r="P180" s="27">
        <v>2023019</v>
      </c>
      <c r="Q180" s="27">
        <v>0</v>
      </c>
      <c r="R180" s="27">
        <v>31719</v>
      </c>
      <c r="S180" s="27">
        <v>1991300</v>
      </c>
      <c r="T180" s="27">
        <v>0</v>
      </c>
      <c r="U180" s="25"/>
      <c r="V180" s="27">
        <v>0</v>
      </c>
      <c r="W180" s="25"/>
      <c r="X180" s="25"/>
      <c r="Y180" s="41"/>
      <c r="Z180" s="40">
        <v>45199</v>
      </c>
    </row>
    <row r="181" spans="1:26" s="45" customFormat="1" x14ac:dyDescent="0.3">
      <c r="A181" s="41">
        <v>891300047</v>
      </c>
      <c r="B181" s="41" t="s">
        <v>226</v>
      </c>
      <c r="C181" s="41" t="s">
        <v>218</v>
      </c>
      <c r="D181" s="42">
        <v>15368</v>
      </c>
      <c r="E181" s="42" t="s">
        <v>213</v>
      </c>
      <c r="F181" s="41" t="s">
        <v>423</v>
      </c>
      <c r="G181" s="43">
        <v>45105</v>
      </c>
      <c r="H181" s="26">
        <v>45152.667398645834</v>
      </c>
      <c r="I181" s="44">
        <v>9385176</v>
      </c>
      <c r="J181" s="44">
        <v>9385176</v>
      </c>
      <c r="K181" s="27" t="s">
        <v>482</v>
      </c>
      <c r="L181" s="27"/>
      <c r="M181" s="27"/>
      <c r="N181" s="27">
        <v>0</v>
      </c>
      <c r="O181" s="27">
        <v>0</v>
      </c>
      <c r="P181" s="27">
        <v>0</v>
      </c>
      <c r="Q181" s="27">
        <v>0</v>
      </c>
      <c r="R181" s="27">
        <v>0</v>
      </c>
      <c r="S181" s="27">
        <v>0</v>
      </c>
      <c r="T181" s="27">
        <v>0</v>
      </c>
      <c r="U181" s="25"/>
      <c r="V181" s="27">
        <v>0</v>
      </c>
      <c r="W181" s="25"/>
      <c r="X181" s="25"/>
      <c r="Y181" s="41"/>
      <c r="Z181" s="40">
        <v>45199</v>
      </c>
    </row>
    <row r="182" spans="1:26" s="45" customFormat="1" x14ac:dyDescent="0.3">
      <c r="A182" s="41">
        <v>891300047</v>
      </c>
      <c r="B182" s="41" t="s">
        <v>226</v>
      </c>
      <c r="C182" s="41" t="s">
        <v>218</v>
      </c>
      <c r="D182" s="42">
        <v>15369</v>
      </c>
      <c r="E182" s="42" t="s">
        <v>214</v>
      </c>
      <c r="F182" s="41" t="s">
        <v>424</v>
      </c>
      <c r="G182" s="43">
        <v>45105</v>
      </c>
      <c r="H182" s="26">
        <v>45152.667398645834</v>
      </c>
      <c r="I182" s="44">
        <v>4241563</v>
      </c>
      <c r="J182" s="44">
        <v>4241563</v>
      </c>
      <c r="K182" s="27" t="s">
        <v>482</v>
      </c>
      <c r="L182" s="27"/>
      <c r="M182" s="27"/>
      <c r="N182" s="27">
        <v>0</v>
      </c>
      <c r="O182" s="27">
        <v>0</v>
      </c>
      <c r="P182" s="27">
        <v>0</v>
      </c>
      <c r="Q182" s="27">
        <v>0</v>
      </c>
      <c r="R182" s="27">
        <v>0</v>
      </c>
      <c r="S182" s="27">
        <v>0</v>
      </c>
      <c r="T182" s="27">
        <v>0</v>
      </c>
      <c r="U182" s="25"/>
      <c r="V182" s="27">
        <v>0</v>
      </c>
      <c r="W182" s="25"/>
      <c r="X182" s="25"/>
      <c r="Y182" s="41"/>
      <c r="Z182" s="40">
        <v>45199</v>
      </c>
    </row>
    <row r="183" spans="1:26" s="45" customFormat="1" x14ac:dyDescent="0.3">
      <c r="A183" s="41">
        <v>891300047</v>
      </c>
      <c r="B183" s="41" t="s">
        <v>226</v>
      </c>
      <c r="C183" s="41" t="s">
        <v>218</v>
      </c>
      <c r="D183" s="42">
        <v>15370</v>
      </c>
      <c r="E183" s="42" t="s">
        <v>215</v>
      </c>
      <c r="F183" s="41" t="s">
        <v>425</v>
      </c>
      <c r="G183" s="43">
        <v>45105</v>
      </c>
      <c r="H183" s="26">
        <v>45152.667398645834</v>
      </c>
      <c r="I183" s="44">
        <v>8896109</v>
      </c>
      <c r="J183" s="44">
        <v>8896109</v>
      </c>
      <c r="K183" s="27" t="s">
        <v>482</v>
      </c>
      <c r="L183" s="27"/>
      <c r="M183" s="27"/>
      <c r="N183" s="27">
        <v>0</v>
      </c>
      <c r="O183" s="27">
        <v>0</v>
      </c>
      <c r="P183" s="27">
        <v>0</v>
      </c>
      <c r="Q183" s="27">
        <v>0</v>
      </c>
      <c r="R183" s="27">
        <v>0</v>
      </c>
      <c r="S183" s="27">
        <v>0</v>
      </c>
      <c r="T183" s="27">
        <v>0</v>
      </c>
      <c r="U183" s="25"/>
      <c r="V183" s="27">
        <v>0</v>
      </c>
      <c r="W183" s="25"/>
      <c r="X183" s="25"/>
      <c r="Y183" s="41"/>
      <c r="Z183" s="40">
        <v>45199</v>
      </c>
    </row>
    <row r="184" spans="1:26" s="45" customFormat="1" x14ac:dyDescent="0.3">
      <c r="A184" s="41">
        <v>891300047</v>
      </c>
      <c r="B184" s="41" t="s">
        <v>226</v>
      </c>
      <c r="C184" s="41" t="s">
        <v>219</v>
      </c>
      <c r="D184" s="42">
        <v>111588</v>
      </c>
      <c r="E184" s="42" t="s">
        <v>181</v>
      </c>
      <c r="F184" s="41" t="s">
        <v>426</v>
      </c>
      <c r="G184" s="43">
        <v>45105.592685185198</v>
      </c>
      <c r="H184" s="26">
        <v>45153.405183946757</v>
      </c>
      <c r="I184" s="44">
        <v>7694580</v>
      </c>
      <c r="J184" s="44">
        <v>7694580</v>
      </c>
      <c r="K184" s="27" t="s">
        <v>482</v>
      </c>
      <c r="L184" s="27"/>
      <c r="M184" s="27"/>
      <c r="N184" s="27">
        <v>0</v>
      </c>
      <c r="O184" s="27">
        <v>0</v>
      </c>
      <c r="P184" s="27">
        <v>0</v>
      </c>
      <c r="Q184" s="27">
        <v>0</v>
      </c>
      <c r="R184" s="27">
        <v>0</v>
      </c>
      <c r="S184" s="27">
        <v>0</v>
      </c>
      <c r="T184" s="27">
        <v>0</v>
      </c>
      <c r="U184" s="25"/>
      <c r="V184" s="27">
        <v>0</v>
      </c>
      <c r="W184" s="25"/>
      <c r="X184" s="25"/>
      <c r="Y184" s="41"/>
      <c r="Z184" s="40">
        <v>45199</v>
      </c>
    </row>
    <row r="185" spans="1:26" s="45" customFormat="1" x14ac:dyDescent="0.3">
      <c r="A185" s="41">
        <v>891300047</v>
      </c>
      <c r="B185" s="41" t="s">
        <v>226</v>
      </c>
      <c r="C185" s="41" t="s">
        <v>218</v>
      </c>
      <c r="D185" s="42">
        <v>15371</v>
      </c>
      <c r="E185" s="42" t="s">
        <v>183</v>
      </c>
      <c r="F185" s="41" t="s">
        <v>427</v>
      </c>
      <c r="G185" s="43">
        <v>45106</v>
      </c>
      <c r="H185" s="26">
        <v>45152.667398645834</v>
      </c>
      <c r="I185" s="44">
        <v>2582608</v>
      </c>
      <c r="J185" s="44">
        <v>2582608</v>
      </c>
      <c r="K185" s="27" t="s">
        <v>482</v>
      </c>
      <c r="L185" s="27"/>
      <c r="M185" s="27"/>
      <c r="N185" s="27">
        <v>0</v>
      </c>
      <c r="O185" s="27">
        <v>0</v>
      </c>
      <c r="P185" s="27">
        <v>0</v>
      </c>
      <c r="Q185" s="27">
        <v>0</v>
      </c>
      <c r="R185" s="27">
        <v>0</v>
      </c>
      <c r="S185" s="27">
        <v>0</v>
      </c>
      <c r="T185" s="27">
        <v>0</v>
      </c>
      <c r="U185" s="25"/>
      <c r="V185" s="27">
        <v>0</v>
      </c>
      <c r="W185" s="25"/>
      <c r="X185" s="25"/>
      <c r="Y185" s="41"/>
      <c r="Z185" s="40">
        <v>45199</v>
      </c>
    </row>
    <row r="186" spans="1:26" s="45" customFormat="1" x14ac:dyDescent="0.3">
      <c r="A186" s="41">
        <v>891300047</v>
      </c>
      <c r="B186" s="41" t="s">
        <v>226</v>
      </c>
      <c r="C186" s="41" t="s">
        <v>219</v>
      </c>
      <c r="D186" s="42">
        <v>111914</v>
      </c>
      <c r="E186" s="42" t="s">
        <v>182</v>
      </c>
      <c r="F186" s="41" t="s">
        <v>428</v>
      </c>
      <c r="G186" s="43">
        <v>45106.623622685198</v>
      </c>
      <c r="H186" s="26">
        <v>45153.405183946757</v>
      </c>
      <c r="I186" s="44">
        <v>1717801</v>
      </c>
      <c r="J186" s="44">
        <v>1717801</v>
      </c>
      <c r="K186" s="27" t="s">
        <v>482</v>
      </c>
      <c r="L186" s="27"/>
      <c r="M186" s="27"/>
      <c r="N186" s="27">
        <v>0</v>
      </c>
      <c r="O186" s="27">
        <v>0</v>
      </c>
      <c r="P186" s="27">
        <v>0</v>
      </c>
      <c r="Q186" s="27">
        <v>0</v>
      </c>
      <c r="R186" s="27">
        <v>0</v>
      </c>
      <c r="S186" s="27">
        <v>0</v>
      </c>
      <c r="T186" s="27">
        <v>0</v>
      </c>
      <c r="U186" s="25"/>
      <c r="V186" s="27">
        <v>0</v>
      </c>
      <c r="W186" s="25"/>
      <c r="X186" s="25"/>
      <c r="Y186" s="41"/>
      <c r="Z186" s="40">
        <v>45199</v>
      </c>
    </row>
    <row r="187" spans="1:26" s="45" customFormat="1" x14ac:dyDescent="0.3">
      <c r="A187" s="41">
        <v>891300047</v>
      </c>
      <c r="B187" s="41" t="s">
        <v>226</v>
      </c>
      <c r="C187" s="41" t="s">
        <v>218</v>
      </c>
      <c r="D187" s="42">
        <v>15372</v>
      </c>
      <c r="E187" s="42" t="s">
        <v>216</v>
      </c>
      <c r="F187" s="41" t="s">
        <v>429</v>
      </c>
      <c r="G187" s="43">
        <v>45108</v>
      </c>
      <c r="H187" s="26">
        <v>45170.291666666664</v>
      </c>
      <c r="I187" s="44">
        <v>7478993</v>
      </c>
      <c r="J187" s="44">
        <v>7478993</v>
      </c>
      <c r="K187" s="27" t="s">
        <v>482</v>
      </c>
      <c r="L187" s="27"/>
      <c r="M187" s="27"/>
      <c r="N187" s="27">
        <v>0</v>
      </c>
      <c r="O187" s="27">
        <v>0</v>
      </c>
      <c r="P187" s="27">
        <v>0</v>
      </c>
      <c r="Q187" s="27">
        <v>0</v>
      </c>
      <c r="R187" s="27">
        <v>0</v>
      </c>
      <c r="S187" s="27">
        <v>0</v>
      </c>
      <c r="T187" s="27">
        <v>0</v>
      </c>
      <c r="U187" s="25"/>
      <c r="V187" s="27">
        <v>0</v>
      </c>
      <c r="W187" s="25"/>
      <c r="X187" s="25"/>
      <c r="Y187" s="41"/>
      <c r="Z187" s="40">
        <v>45199</v>
      </c>
    </row>
    <row r="188" spans="1:26" s="45" customFormat="1" x14ac:dyDescent="0.3">
      <c r="A188" s="41">
        <v>891300047</v>
      </c>
      <c r="B188" s="41" t="s">
        <v>226</v>
      </c>
      <c r="C188" s="41" t="s">
        <v>219</v>
      </c>
      <c r="D188" s="42">
        <v>112593</v>
      </c>
      <c r="E188" s="42" t="s">
        <v>190</v>
      </c>
      <c r="F188" s="41" t="s">
        <v>430</v>
      </c>
      <c r="G188" s="43">
        <v>45108.569016203699</v>
      </c>
      <c r="H188" s="26">
        <v>45147.66983619213</v>
      </c>
      <c r="I188" s="44">
        <v>49374</v>
      </c>
      <c r="J188" s="44">
        <v>49374</v>
      </c>
      <c r="K188" s="27" t="s">
        <v>482</v>
      </c>
      <c r="L188" s="27"/>
      <c r="M188" s="27"/>
      <c r="N188" s="27">
        <v>0</v>
      </c>
      <c r="O188" s="27">
        <v>0</v>
      </c>
      <c r="P188" s="27">
        <v>0</v>
      </c>
      <c r="Q188" s="27">
        <v>0</v>
      </c>
      <c r="R188" s="27">
        <v>0</v>
      </c>
      <c r="S188" s="27">
        <v>0</v>
      </c>
      <c r="T188" s="27">
        <v>0</v>
      </c>
      <c r="U188" s="25"/>
      <c r="V188" s="27">
        <v>0</v>
      </c>
      <c r="W188" s="25"/>
      <c r="X188" s="25"/>
      <c r="Y188" s="41"/>
      <c r="Z188" s="40">
        <v>45199</v>
      </c>
    </row>
    <row r="189" spans="1:26" s="45" customFormat="1" x14ac:dyDescent="0.3">
      <c r="A189" s="41">
        <v>891300047</v>
      </c>
      <c r="B189" s="41" t="s">
        <v>226</v>
      </c>
      <c r="C189" s="41" t="s">
        <v>219</v>
      </c>
      <c r="D189" s="42">
        <v>112726</v>
      </c>
      <c r="E189" s="42" t="s">
        <v>191</v>
      </c>
      <c r="F189" s="41" t="s">
        <v>431</v>
      </c>
      <c r="G189" s="43">
        <v>45112.554803240702</v>
      </c>
      <c r="H189" s="26">
        <v>45148.506463310187</v>
      </c>
      <c r="I189" s="44">
        <v>179742</v>
      </c>
      <c r="J189" s="44">
        <v>179742</v>
      </c>
      <c r="K189" s="44" t="s">
        <v>483</v>
      </c>
      <c r="L189" s="27"/>
      <c r="M189" s="27"/>
      <c r="N189" s="27">
        <v>179742</v>
      </c>
      <c r="O189" s="27">
        <v>0</v>
      </c>
      <c r="P189" s="27">
        <v>179742</v>
      </c>
      <c r="Q189" s="27">
        <v>0</v>
      </c>
      <c r="R189" s="27">
        <v>0</v>
      </c>
      <c r="S189" s="27">
        <v>179742</v>
      </c>
      <c r="T189" s="27">
        <v>0</v>
      </c>
      <c r="U189" s="25"/>
      <c r="V189" s="27">
        <v>0</v>
      </c>
      <c r="W189" s="25"/>
      <c r="X189" s="25"/>
      <c r="Y189" s="41"/>
      <c r="Z189" s="40">
        <v>45199</v>
      </c>
    </row>
    <row r="190" spans="1:26" s="45" customFormat="1" x14ac:dyDescent="0.3">
      <c r="A190" s="41">
        <v>891300047</v>
      </c>
      <c r="B190" s="41" t="s">
        <v>226</v>
      </c>
      <c r="C190" s="41" t="s">
        <v>219</v>
      </c>
      <c r="D190" s="42">
        <v>113283</v>
      </c>
      <c r="E190" s="42" t="s">
        <v>192</v>
      </c>
      <c r="F190" s="41" t="s">
        <v>432</v>
      </c>
      <c r="G190" s="43">
        <v>45117.539699074099</v>
      </c>
      <c r="H190" s="26">
        <v>45148.508958333332</v>
      </c>
      <c r="I190" s="44">
        <v>3285254</v>
      </c>
      <c r="J190" s="44">
        <v>3285254</v>
      </c>
      <c r="K190" s="27" t="s">
        <v>482</v>
      </c>
      <c r="L190" s="27"/>
      <c r="M190" s="27"/>
      <c r="N190" s="27">
        <v>0</v>
      </c>
      <c r="O190" s="27">
        <v>0</v>
      </c>
      <c r="P190" s="27">
        <v>0</v>
      </c>
      <c r="Q190" s="27">
        <v>0</v>
      </c>
      <c r="R190" s="27">
        <v>0</v>
      </c>
      <c r="S190" s="27">
        <v>0</v>
      </c>
      <c r="T190" s="27">
        <v>0</v>
      </c>
      <c r="U190" s="25"/>
      <c r="V190" s="27">
        <v>0</v>
      </c>
      <c r="W190" s="25"/>
      <c r="X190" s="25"/>
      <c r="Y190" s="41"/>
      <c r="Z190" s="40">
        <v>45199</v>
      </c>
    </row>
    <row r="191" spans="1:26" s="45" customFormat="1" x14ac:dyDescent="0.3">
      <c r="A191" s="41">
        <v>891300047</v>
      </c>
      <c r="B191" s="41" t="s">
        <v>226</v>
      </c>
      <c r="C191" s="41" t="s">
        <v>219</v>
      </c>
      <c r="D191" s="42">
        <v>113610</v>
      </c>
      <c r="E191" s="42" t="s">
        <v>185</v>
      </c>
      <c r="F191" s="41" t="s">
        <v>433</v>
      </c>
      <c r="G191" s="43">
        <v>45120.553668981498</v>
      </c>
      <c r="H191" s="26">
        <v>45148.592332986111</v>
      </c>
      <c r="I191" s="44">
        <v>178263</v>
      </c>
      <c r="J191" s="44">
        <v>178263</v>
      </c>
      <c r="K191" s="44" t="s">
        <v>483</v>
      </c>
      <c r="L191" s="27"/>
      <c r="M191" s="27"/>
      <c r="N191" s="27">
        <v>178263</v>
      </c>
      <c r="O191" s="27">
        <v>0</v>
      </c>
      <c r="P191" s="27">
        <v>178263</v>
      </c>
      <c r="Q191" s="27">
        <v>0</v>
      </c>
      <c r="R191" s="27">
        <v>0</v>
      </c>
      <c r="S191" s="27">
        <v>178263</v>
      </c>
      <c r="T191" s="27">
        <v>0</v>
      </c>
      <c r="U191" s="25"/>
      <c r="V191" s="27">
        <v>0</v>
      </c>
      <c r="W191" s="25"/>
      <c r="X191" s="25"/>
      <c r="Y191" s="41"/>
      <c r="Z191" s="40">
        <v>45199</v>
      </c>
    </row>
    <row r="192" spans="1:26" s="45" customFormat="1" x14ac:dyDescent="0.3">
      <c r="A192" s="41">
        <v>891300047</v>
      </c>
      <c r="B192" s="41" t="s">
        <v>226</v>
      </c>
      <c r="C192" s="41" t="s">
        <v>219</v>
      </c>
      <c r="D192" s="42">
        <v>113615</v>
      </c>
      <c r="E192" s="42" t="s">
        <v>193</v>
      </c>
      <c r="F192" s="41" t="s">
        <v>434</v>
      </c>
      <c r="G192" s="43">
        <v>45120.556944444397</v>
      </c>
      <c r="H192" s="26">
        <v>45148.50996959491</v>
      </c>
      <c r="I192" s="44">
        <v>101344</v>
      </c>
      <c r="J192" s="44">
        <v>101344</v>
      </c>
      <c r="K192" s="44" t="s">
        <v>483</v>
      </c>
      <c r="L192" s="27"/>
      <c r="M192" s="27"/>
      <c r="N192" s="27">
        <v>101344</v>
      </c>
      <c r="O192" s="27">
        <v>0</v>
      </c>
      <c r="P192" s="27">
        <v>101344</v>
      </c>
      <c r="Q192" s="27">
        <v>0</v>
      </c>
      <c r="R192" s="27">
        <v>0</v>
      </c>
      <c r="S192" s="27">
        <v>101344</v>
      </c>
      <c r="T192" s="27">
        <v>0</v>
      </c>
      <c r="U192" s="25"/>
      <c r="V192" s="27">
        <v>0</v>
      </c>
      <c r="W192" s="25"/>
      <c r="X192" s="25"/>
      <c r="Y192" s="41"/>
      <c r="Z192" s="40">
        <v>45199</v>
      </c>
    </row>
    <row r="193" spans="1:26" s="45" customFormat="1" x14ac:dyDescent="0.3">
      <c r="A193" s="41">
        <v>891300047</v>
      </c>
      <c r="B193" s="41" t="s">
        <v>226</v>
      </c>
      <c r="C193" s="41" t="s">
        <v>219</v>
      </c>
      <c r="D193" s="42">
        <v>113860</v>
      </c>
      <c r="E193" s="42" t="s">
        <v>194</v>
      </c>
      <c r="F193" s="41" t="s">
        <v>435</v>
      </c>
      <c r="G193" s="43">
        <v>45121.630648148202</v>
      </c>
      <c r="H193" s="26">
        <v>45148.510736307871</v>
      </c>
      <c r="I193" s="44">
        <v>197142</v>
      </c>
      <c r="J193" s="44">
        <v>197142</v>
      </c>
      <c r="K193" s="44" t="s">
        <v>483</v>
      </c>
      <c r="L193" s="27"/>
      <c r="M193" s="27"/>
      <c r="N193" s="27">
        <v>197142</v>
      </c>
      <c r="O193" s="27">
        <v>0</v>
      </c>
      <c r="P193" s="27">
        <v>197142</v>
      </c>
      <c r="Q193" s="27">
        <v>0</v>
      </c>
      <c r="R193" s="27">
        <v>0</v>
      </c>
      <c r="S193" s="27">
        <v>197142</v>
      </c>
      <c r="T193" s="27">
        <v>0</v>
      </c>
      <c r="U193" s="25"/>
      <c r="V193" s="27">
        <v>0</v>
      </c>
      <c r="W193" s="25"/>
      <c r="X193" s="25"/>
      <c r="Y193" s="41"/>
      <c r="Z193" s="40">
        <v>45199</v>
      </c>
    </row>
    <row r="194" spans="1:26" s="45" customFormat="1" x14ac:dyDescent="0.3">
      <c r="A194" s="41">
        <v>891300047</v>
      </c>
      <c r="B194" s="41" t="s">
        <v>226</v>
      </c>
      <c r="C194" s="41" t="s">
        <v>219</v>
      </c>
      <c r="D194" s="42">
        <v>113998</v>
      </c>
      <c r="E194" s="42" t="s">
        <v>195</v>
      </c>
      <c r="F194" s="41" t="s">
        <v>436</v>
      </c>
      <c r="G194" s="43">
        <v>45122.670983796299</v>
      </c>
      <c r="H194" s="26">
        <v>45148.511944826387</v>
      </c>
      <c r="I194" s="44">
        <v>436147</v>
      </c>
      <c r="J194" s="44">
        <v>436147</v>
      </c>
      <c r="K194" s="44" t="s">
        <v>483</v>
      </c>
      <c r="L194" s="27"/>
      <c r="M194" s="27"/>
      <c r="N194" s="27">
        <v>436147</v>
      </c>
      <c r="O194" s="27">
        <v>0</v>
      </c>
      <c r="P194" s="27">
        <v>436147</v>
      </c>
      <c r="Q194" s="27">
        <v>0</v>
      </c>
      <c r="R194" s="27">
        <v>0</v>
      </c>
      <c r="S194" s="27">
        <v>436147</v>
      </c>
      <c r="T194" s="27">
        <v>0</v>
      </c>
      <c r="U194" s="25"/>
      <c r="V194" s="27">
        <v>0</v>
      </c>
      <c r="W194" s="25"/>
      <c r="X194" s="25"/>
      <c r="Y194" s="41"/>
      <c r="Z194" s="40">
        <v>45199</v>
      </c>
    </row>
    <row r="195" spans="1:26" s="45" customFormat="1" x14ac:dyDescent="0.3">
      <c r="A195" s="41">
        <v>891300047</v>
      </c>
      <c r="B195" s="41" t="s">
        <v>226</v>
      </c>
      <c r="C195" s="41" t="s">
        <v>219</v>
      </c>
      <c r="D195" s="42">
        <v>114087</v>
      </c>
      <c r="E195" s="42" t="s">
        <v>196</v>
      </c>
      <c r="F195" s="41" t="s">
        <v>437</v>
      </c>
      <c r="G195" s="43">
        <v>45124.540937500002</v>
      </c>
      <c r="H195" s="26">
        <v>45148.512699803243</v>
      </c>
      <c r="I195" s="44">
        <v>86272</v>
      </c>
      <c r="J195" s="44">
        <v>86272</v>
      </c>
      <c r="K195" s="44" t="s">
        <v>483</v>
      </c>
      <c r="L195" s="27"/>
      <c r="M195" s="27"/>
      <c r="N195" s="27">
        <v>86272</v>
      </c>
      <c r="O195" s="27">
        <v>0</v>
      </c>
      <c r="P195" s="27">
        <v>86272</v>
      </c>
      <c r="Q195" s="27">
        <v>0</v>
      </c>
      <c r="R195" s="27">
        <v>0</v>
      </c>
      <c r="S195" s="27">
        <v>86272</v>
      </c>
      <c r="T195" s="27">
        <v>0</v>
      </c>
      <c r="U195" s="25"/>
      <c r="V195" s="27">
        <v>0</v>
      </c>
      <c r="W195" s="25"/>
      <c r="X195" s="25"/>
      <c r="Y195" s="41"/>
      <c r="Z195" s="40">
        <v>45199</v>
      </c>
    </row>
    <row r="196" spans="1:26" s="45" customFormat="1" x14ac:dyDescent="0.3">
      <c r="A196" s="41">
        <v>891300047</v>
      </c>
      <c r="B196" s="41" t="s">
        <v>226</v>
      </c>
      <c r="C196" s="41" t="s">
        <v>219</v>
      </c>
      <c r="D196" s="42">
        <v>114186</v>
      </c>
      <c r="E196" s="42" t="s">
        <v>186</v>
      </c>
      <c r="F196" s="41" t="s">
        <v>438</v>
      </c>
      <c r="G196" s="43">
        <v>45124.699571759302</v>
      </c>
      <c r="H196" s="26">
        <v>45148.593624305555</v>
      </c>
      <c r="I196" s="44">
        <v>427927</v>
      </c>
      <c r="J196" s="44">
        <v>427927</v>
      </c>
      <c r="K196" s="44" t="s">
        <v>483</v>
      </c>
      <c r="L196" s="27"/>
      <c r="M196" s="27"/>
      <c r="N196" s="27">
        <v>427927</v>
      </c>
      <c r="O196" s="27">
        <v>0</v>
      </c>
      <c r="P196" s="27">
        <v>427927</v>
      </c>
      <c r="Q196" s="27">
        <v>0</v>
      </c>
      <c r="R196" s="27">
        <v>0</v>
      </c>
      <c r="S196" s="27">
        <v>427927</v>
      </c>
      <c r="T196" s="27">
        <v>0</v>
      </c>
      <c r="U196" s="25"/>
      <c r="V196" s="27">
        <v>0</v>
      </c>
      <c r="W196" s="25"/>
      <c r="X196" s="25"/>
      <c r="Y196" s="41"/>
      <c r="Z196" s="40">
        <v>45199</v>
      </c>
    </row>
    <row r="197" spans="1:26" s="45" customFormat="1" x14ac:dyDescent="0.3">
      <c r="A197" s="41">
        <v>891300047</v>
      </c>
      <c r="B197" s="41" t="s">
        <v>226</v>
      </c>
      <c r="C197" s="41" t="s">
        <v>219</v>
      </c>
      <c r="D197" s="42">
        <v>114389</v>
      </c>
      <c r="E197" s="42" t="s">
        <v>197</v>
      </c>
      <c r="F197" s="41" t="s">
        <v>439</v>
      </c>
      <c r="G197" s="43">
        <v>45125.597268518497</v>
      </c>
      <c r="H197" s="26">
        <v>45148.514334375002</v>
      </c>
      <c r="I197" s="44">
        <v>73129</v>
      </c>
      <c r="J197" s="44">
        <v>73129</v>
      </c>
      <c r="K197" s="44" t="s">
        <v>483</v>
      </c>
      <c r="L197" s="27"/>
      <c r="M197" s="27"/>
      <c r="N197" s="27">
        <v>73129</v>
      </c>
      <c r="O197" s="27">
        <v>0</v>
      </c>
      <c r="P197" s="27">
        <v>73129</v>
      </c>
      <c r="Q197" s="27">
        <v>0</v>
      </c>
      <c r="R197" s="27">
        <v>0</v>
      </c>
      <c r="S197" s="27">
        <v>73129</v>
      </c>
      <c r="T197" s="27">
        <v>0</v>
      </c>
      <c r="U197" s="25"/>
      <c r="V197" s="27">
        <v>0</v>
      </c>
      <c r="W197" s="25"/>
      <c r="X197" s="25"/>
      <c r="Y197" s="41"/>
      <c r="Z197" s="40">
        <v>45199</v>
      </c>
    </row>
    <row r="198" spans="1:26" s="45" customFormat="1" x14ac:dyDescent="0.3">
      <c r="A198" s="41">
        <v>891300047</v>
      </c>
      <c r="B198" s="41" t="s">
        <v>226</v>
      </c>
      <c r="C198" s="41" t="s">
        <v>219</v>
      </c>
      <c r="D198" s="42">
        <v>114576</v>
      </c>
      <c r="E198" s="42" t="s">
        <v>184</v>
      </c>
      <c r="F198" s="41" t="s">
        <v>440</v>
      </c>
      <c r="G198" s="43">
        <v>45126.5082175926</v>
      </c>
      <c r="H198" s="26">
        <v>45147.572751423613</v>
      </c>
      <c r="I198" s="44">
        <v>38143</v>
      </c>
      <c r="J198" s="44">
        <v>38143</v>
      </c>
      <c r="K198" s="44" t="s">
        <v>483</v>
      </c>
      <c r="L198" s="27"/>
      <c r="M198" s="27"/>
      <c r="N198" s="27">
        <v>38143</v>
      </c>
      <c r="O198" s="27">
        <v>0</v>
      </c>
      <c r="P198" s="27">
        <v>38143</v>
      </c>
      <c r="Q198" s="27">
        <v>0</v>
      </c>
      <c r="R198" s="27">
        <v>0</v>
      </c>
      <c r="S198" s="27">
        <v>38143</v>
      </c>
      <c r="T198" s="27">
        <v>0</v>
      </c>
      <c r="U198" s="25"/>
      <c r="V198" s="27">
        <v>0</v>
      </c>
      <c r="W198" s="25"/>
      <c r="X198" s="25"/>
      <c r="Y198" s="41"/>
      <c r="Z198" s="40">
        <v>45199</v>
      </c>
    </row>
    <row r="199" spans="1:26" s="45" customFormat="1" x14ac:dyDescent="0.3">
      <c r="A199" s="41">
        <v>891300047</v>
      </c>
      <c r="B199" s="41" t="s">
        <v>226</v>
      </c>
      <c r="C199" s="41" t="s">
        <v>219</v>
      </c>
      <c r="D199" s="42">
        <v>114742</v>
      </c>
      <c r="E199" s="42" t="s">
        <v>198</v>
      </c>
      <c r="F199" s="41" t="s">
        <v>441</v>
      </c>
      <c r="G199" s="43">
        <v>45128.485300925902</v>
      </c>
      <c r="H199" s="26">
        <v>45148.545587499997</v>
      </c>
      <c r="I199" s="44">
        <v>44670</v>
      </c>
      <c r="J199" s="44">
        <v>44670</v>
      </c>
      <c r="K199" s="44" t="s">
        <v>483</v>
      </c>
      <c r="L199" s="27"/>
      <c r="M199" s="27"/>
      <c r="N199" s="27">
        <v>44670</v>
      </c>
      <c r="O199" s="27">
        <v>0</v>
      </c>
      <c r="P199" s="27">
        <v>44670</v>
      </c>
      <c r="Q199" s="27">
        <v>0</v>
      </c>
      <c r="R199" s="27">
        <v>0</v>
      </c>
      <c r="S199" s="27">
        <v>44670</v>
      </c>
      <c r="T199" s="27">
        <v>0</v>
      </c>
      <c r="U199" s="25"/>
      <c r="V199" s="27">
        <v>0</v>
      </c>
      <c r="W199" s="25"/>
      <c r="X199" s="25"/>
      <c r="Y199" s="41"/>
      <c r="Z199" s="40">
        <v>45199</v>
      </c>
    </row>
    <row r="200" spans="1:26" s="45" customFormat="1" x14ac:dyDescent="0.3">
      <c r="A200" s="41">
        <v>891300047</v>
      </c>
      <c r="B200" s="41" t="s">
        <v>226</v>
      </c>
      <c r="C200" s="41" t="s">
        <v>219</v>
      </c>
      <c r="D200" s="42">
        <v>114945</v>
      </c>
      <c r="E200" s="42" t="s">
        <v>199</v>
      </c>
      <c r="F200" s="41" t="s">
        <v>442</v>
      </c>
      <c r="G200" s="43">
        <v>45129.487141203703</v>
      </c>
      <c r="H200" s="26">
        <v>45148.547006863424</v>
      </c>
      <c r="I200" s="44">
        <v>874573</v>
      </c>
      <c r="J200" s="44">
        <v>874573</v>
      </c>
      <c r="K200" s="44" t="s">
        <v>483</v>
      </c>
      <c r="L200" s="27"/>
      <c r="M200" s="27"/>
      <c r="N200" s="27">
        <v>874573</v>
      </c>
      <c r="O200" s="27">
        <v>0</v>
      </c>
      <c r="P200" s="27">
        <v>874573</v>
      </c>
      <c r="Q200" s="27">
        <v>0</v>
      </c>
      <c r="R200" s="27">
        <v>0</v>
      </c>
      <c r="S200" s="27">
        <v>874573</v>
      </c>
      <c r="T200" s="27">
        <v>0</v>
      </c>
      <c r="U200" s="25"/>
      <c r="V200" s="27">
        <v>0</v>
      </c>
      <c r="W200" s="25"/>
      <c r="X200" s="25"/>
      <c r="Y200" s="41"/>
      <c r="Z200" s="40">
        <v>45199</v>
      </c>
    </row>
    <row r="201" spans="1:26" s="45" customFormat="1" x14ac:dyDescent="0.3">
      <c r="A201" s="41">
        <v>891300047</v>
      </c>
      <c r="B201" s="41" t="s">
        <v>226</v>
      </c>
      <c r="C201" s="41" t="s">
        <v>219</v>
      </c>
      <c r="D201" s="42">
        <v>115400</v>
      </c>
      <c r="E201" s="42" t="s">
        <v>200</v>
      </c>
      <c r="F201" s="41" t="s">
        <v>443</v>
      </c>
      <c r="G201" s="43">
        <v>45132.648287037002</v>
      </c>
      <c r="H201" s="26">
        <v>45148.54805459491</v>
      </c>
      <c r="I201" s="44">
        <v>507625</v>
      </c>
      <c r="J201" s="44">
        <v>507625</v>
      </c>
      <c r="K201" s="25" t="s">
        <v>485</v>
      </c>
      <c r="L201" s="27"/>
      <c r="M201" s="27"/>
      <c r="N201" s="27">
        <v>507625</v>
      </c>
      <c r="O201" s="27">
        <v>0</v>
      </c>
      <c r="P201" s="27">
        <v>507625</v>
      </c>
      <c r="Q201" s="27">
        <v>0</v>
      </c>
      <c r="R201" s="27">
        <v>66405</v>
      </c>
      <c r="S201" s="27">
        <v>441220</v>
      </c>
      <c r="T201" s="27">
        <v>0</v>
      </c>
      <c r="U201" s="25"/>
      <c r="V201" s="27">
        <v>0</v>
      </c>
      <c r="W201" s="25"/>
      <c r="X201" s="25"/>
      <c r="Y201" s="41"/>
      <c r="Z201" s="40">
        <v>45199</v>
      </c>
    </row>
    <row r="202" spans="1:26" s="45" customFormat="1" x14ac:dyDescent="0.3">
      <c r="A202" s="41">
        <v>891300047</v>
      </c>
      <c r="B202" s="41" t="s">
        <v>226</v>
      </c>
      <c r="C202" s="41" t="s">
        <v>219</v>
      </c>
      <c r="D202" s="42">
        <v>115403</v>
      </c>
      <c r="E202" s="42" t="s">
        <v>201</v>
      </c>
      <c r="F202" s="41" t="s">
        <v>444</v>
      </c>
      <c r="G202" s="43">
        <v>45132.650254629603</v>
      </c>
      <c r="H202" s="26">
        <v>45148.549260567132</v>
      </c>
      <c r="I202" s="44">
        <v>412320</v>
      </c>
      <c r="J202" s="44">
        <v>412320</v>
      </c>
      <c r="K202" s="44" t="s">
        <v>483</v>
      </c>
      <c r="L202" s="27"/>
      <c r="M202" s="27"/>
      <c r="N202" s="27">
        <v>412320</v>
      </c>
      <c r="O202" s="27">
        <v>0</v>
      </c>
      <c r="P202" s="27">
        <v>412320</v>
      </c>
      <c r="Q202" s="27">
        <v>0</v>
      </c>
      <c r="R202" s="27">
        <v>0</v>
      </c>
      <c r="S202" s="27">
        <v>412320</v>
      </c>
      <c r="T202" s="27">
        <v>0</v>
      </c>
      <c r="U202" s="25"/>
      <c r="V202" s="27">
        <v>0</v>
      </c>
      <c r="W202" s="25"/>
      <c r="X202" s="25"/>
      <c r="Y202" s="41"/>
      <c r="Z202" s="40">
        <v>45199</v>
      </c>
    </row>
    <row r="203" spans="1:26" s="45" customFormat="1" x14ac:dyDescent="0.3">
      <c r="A203" s="41">
        <v>891300047</v>
      </c>
      <c r="B203" s="41" t="s">
        <v>226</v>
      </c>
      <c r="C203" s="41" t="s">
        <v>219</v>
      </c>
      <c r="D203" s="42">
        <v>115405</v>
      </c>
      <c r="E203" s="42" t="s">
        <v>187</v>
      </c>
      <c r="F203" s="41" t="s">
        <v>445</v>
      </c>
      <c r="G203" s="43">
        <v>45132.651701388902</v>
      </c>
      <c r="H203" s="26">
        <v>45148.594495138888</v>
      </c>
      <c r="I203" s="44">
        <v>565882</v>
      </c>
      <c r="J203" s="44">
        <v>565882</v>
      </c>
      <c r="K203" s="25" t="s">
        <v>485</v>
      </c>
      <c r="L203" s="27"/>
      <c r="M203" s="27"/>
      <c r="N203" s="27">
        <v>565882</v>
      </c>
      <c r="O203" s="27">
        <v>0</v>
      </c>
      <c r="P203" s="27">
        <v>565882</v>
      </c>
      <c r="Q203" s="27">
        <v>0</v>
      </c>
      <c r="R203" s="27">
        <v>193409</v>
      </c>
      <c r="S203" s="27">
        <v>372473</v>
      </c>
      <c r="T203" s="27">
        <v>0</v>
      </c>
      <c r="U203" s="25"/>
      <c r="V203" s="27">
        <v>0</v>
      </c>
      <c r="W203" s="25"/>
      <c r="X203" s="25"/>
      <c r="Y203" s="41"/>
      <c r="Z203" s="40">
        <v>45199</v>
      </c>
    </row>
    <row r="204" spans="1:26" s="45" customFormat="1" x14ac:dyDescent="0.3">
      <c r="A204" s="41">
        <v>891300047</v>
      </c>
      <c r="B204" s="41" t="s">
        <v>226</v>
      </c>
      <c r="C204" s="41" t="s">
        <v>219</v>
      </c>
      <c r="D204" s="42">
        <v>115406</v>
      </c>
      <c r="E204" s="42" t="s">
        <v>202</v>
      </c>
      <c r="F204" s="41" t="s">
        <v>446</v>
      </c>
      <c r="G204" s="43">
        <v>45132.653055555602</v>
      </c>
      <c r="H204" s="26">
        <v>45148.550833993053</v>
      </c>
      <c r="I204" s="44">
        <v>544018</v>
      </c>
      <c r="J204" s="44">
        <v>544018</v>
      </c>
      <c r="K204" s="44" t="s">
        <v>483</v>
      </c>
      <c r="L204" s="27"/>
      <c r="M204" s="27"/>
      <c r="N204" s="27">
        <v>544018</v>
      </c>
      <c r="O204" s="27">
        <v>0</v>
      </c>
      <c r="P204" s="27">
        <v>544018</v>
      </c>
      <c r="Q204" s="27">
        <v>0</v>
      </c>
      <c r="R204" s="27">
        <v>0</v>
      </c>
      <c r="S204" s="27">
        <v>544018</v>
      </c>
      <c r="T204" s="27">
        <v>0</v>
      </c>
      <c r="U204" s="25"/>
      <c r="V204" s="27">
        <v>0</v>
      </c>
      <c r="W204" s="25"/>
      <c r="X204" s="25"/>
      <c r="Y204" s="41"/>
      <c r="Z204" s="40">
        <v>45199</v>
      </c>
    </row>
    <row r="205" spans="1:26" s="45" customFormat="1" x14ac:dyDescent="0.3">
      <c r="A205" s="41">
        <v>891300047</v>
      </c>
      <c r="B205" s="41" t="s">
        <v>226</v>
      </c>
      <c r="C205" s="41" t="s">
        <v>219</v>
      </c>
      <c r="D205" s="42">
        <v>115407</v>
      </c>
      <c r="E205" s="42" t="s">
        <v>188</v>
      </c>
      <c r="F205" s="41" t="s">
        <v>447</v>
      </c>
      <c r="G205" s="43">
        <v>45132.654884259297</v>
      </c>
      <c r="H205" s="26">
        <v>45148.595865312498</v>
      </c>
      <c r="I205" s="44">
        <v>582240</v>
      </c>
      <c r="J205" s="44">
        <v>582240</v>
      </c>
      <c r="K205" s="25" t="s">
        <v>485</v>
      </c>
      <c r="L205" s="27"/>
      <c r="M205" s="27"/>
      <c r="N205" s="27">
        <v>582240</v>
      </c>
      <c r="O205" s="27">
        <v>0</v>
      </c>
      <c r="P205" s="27">
        <v>582240</v>
      </c>
      <c r="Q205" s="27">
        <v>0</v>
      </c>
      <c r="R205" s="27">
        <v>199140</v>
      </c>
      <c r="S205" s="27">
        <v>383100</v>
      </c>
      <c r="T205" s="27">
        <v>0</v>
      </c>
      <c r="U205" s="25"/>
      <c r="V205" s="27">
        <v>0</v>
      </c>
      <c r="W205" s="25"/>
      <c r="X205" s="25"/>
      <c r="Y205" s="41"/>
      <c r="Z205" s="40">
        <v>45199</v>
      </c>
    </row>
    <row r="206" spans="1:26" s="45" customFormat="1" x14ac:dyDescent="0.3">
      <c r="A206" s="41">
        <v>891300047</v>
      </c>
      <c r="B206" s="41" t="s">
        <v>226</v>
      </c>
      <c r="C206" s="41" t="s">
        <v>219</v>
      </c>
      <c r="D206" s="42">
        <v>115456</v>
      </c>
      <c r="E206" s="42" t="s">
        <v>189</v>
      </c>
      <c r="F206" s="41" t="s">
        <v>448</v>
      </c>
      <c r="G206" s="43">
        <v>45132.698043981502</v>
      </c>
      <c r="H206" s="26">
        <v>45148.596701354167</v>
      </c>
      <c r="I206" s="44">
        <v>203326</v>
      </c>
      <c r="J206" s="44">
        <v>203326</v>
      </c>
      <c r="K206" s="44" t="s">
        <v>483</v>
      </c>
      <c r="L206" s="27"/>
      <c r="M206" s="27"/>
      <c r="N206" s="27">
        <v>203326</v>
      </c>
      <c r="O206" s="27">
        <v>0</v>
      </c>
      <c r="P206" s="27">
        <v>203326</v>
      </c>
      <c r="Q206" s="27">
        <v>0</v>
      </c>
      <c r="R206" s="27">
        <v>0</v>
      </c>
      <c r="S206" s="27">
        <v>203326</v>
      </c>
      <c r="T206" s="27">
        <v>0</v>
      </c>
      <c r="U206" s="25"/>
      <c r="V206" s="27">
        <v>0</v>
      </c>
      <c r="W206" s="25"/>
      <c r="X206" s="25"/>
      <c r="Y206" s="41"/>
      <c r="Z206" s="40">
        <v>45199</v>
      </c>
    </row>
    <row r="207" spans="1:26" s="45" customFormat="1" x14ac:dyDescent="0.3">
      <c r="A207" s="41">
        <v>891300047</v>
      </c>
      <c r="B207" s="41" t="s">
        <v>226</v>
      </c>
      <c r="C207" s="41" t="s">
        <v>219</v>
      </c>
      <c r="D207" s="42">
        <v>115468</v>
      </c>
      <c r="E207" s="42" t="s">
        <v>203</v>
      </c>
      <c r="F207" s="41" t="s">
        <v>449</v>
      </c>
      <c r="G207" s="43">
        <v>45132.706747685203</v>
      </c>
      <c r="H207" s="26">
        <v>45148.552103668982</v>
      </c>
      <c r="I207" s="44">
        <v>20780</v>
      </c>
      <c r="J207" s="44">
        <v>20780</v>
      </c>
      <c r="K207" s="44" t="s">
        <v>483</v>
      </c>
      <c r="L207" s="27"/>
      <c r="M207" s="27"/>
      <c r="N207" s="27">
        <v>20780</v>
      </c>
      <c r="O207" s="27">
        <v>0</v>
      </c>
      <c r="P207" s="27">
        <v>20780</v>
      </c>
      <c r="Q207" s="27">
        <v>0</v>
      </c>
      <c r="R207" s="27">
        <v>0</v>
      </c>
      <c r="S207" s="27">
        <v>20780</v>
      </c>
      <c r="T207" s="27">
        <v>0</v>
      </c>
      <c r="U207" s="25"/>
      <c r="V207" s="27">
        <v>0</v>
      </c>
      <c r="W207" s="25"/>
      <c r="X207" s="25"/>
      <c r="Y207" s="41"/>
      <c r="Z207" s="40">
        <v>45199</v>
      </c>
    </row>
    <row r="208" spans="1:26" s="45" customFormat="1" x14ac:dyDescent="0.3">
      <c r="A208" s="41">
        <v>891300047</v>
      </c>
      <c r="B208" s="41" t="s">
        <v>226</v>
      </c>
      <c r="C208" s="41" t="s">
        <v>219</v>
      </c>
      <c r="D208" s="42">
        <v>115550</v>
      </c>
      <c r="E208" s="42" t="s">
        <v>204</v>
      </c>
      <c r="F208" s="41" t="s">
        <v>450</v>
      </c>
      <c r="G208" s="43">
        <v>45133.444328703699</v>
      </c>
      <c r="H208" s="26">
        <v>45148.554282256948</v>
      </c>
      <c r="I208" s="44">
        <v>227105</v>
      </c>
      <c r="J208" s="44">
        <v>227105</v>
      </c>
      <c r="K208" s="44" t="s">
        <v>483</v>
      </c>
      <c r="L208" s="27"/>
      <c r="M208" s="27"/>
      <c r="N208" s="27">
        <v>227105</v>
      </c>
      <c r="O208" s="27">
        <v>0</v>
      </c>
      <c r="P208" s="27">
        <v>227105</v>
      </c>
      <c r="Q208" s="27">
        <v>0</v>
      </c>
      <c r="R208" s="27">
        <v>0</v>
      </c>
      <c r="S208" s="27">
        <v>227105</v>
      </c>
      <c r="T208" s="27">
        <v>0</v>
      </c>
      <c r="U208" s="25"/>
      <c r="V208" s="27">
        <v>0</v>
      </c>
      <c r="W208" s="25"/>
      <c r="X208" s="25"/>
      <c r="Y208" s="41"/>
      <c r="Z208" s="40">
        <v>45199</v>
      </c>
    </row>
    <row r="209" spans="1:26" s="45" customFormat="1" x14ac:dyDescent="0.3">
      <c r="A209" s="41">
        <v>891300047</v>
      </c>
      <c r="B209" s="41" t="s">
        <v>226</v>
      </c>
      <c r="C209" s="41" t="s">
        <v>219</v>
      </c>
      <c r="D209" s="42">
        <v>115703</v>
      </c>
      <c r="E209" s="42" t="s">
        <v>205</v>
      </c>
      <c r="F209" s="41" t="s">
        <v>451</v>
      </c>
      <c r="G209" s="43">
        <v>45134.460462962998</v>
      </c>
      <c r="H209" s="26">
        <v>45148.557639780091</v>
      </c>
      <c r="I209" s="44">
        <v>194486</v>
      </c>
      <c r="J209" s="44">
        <v>194486</v>
      </c>
      <c r="K209" s="44" t="s">
        <v>483</v>
      </c>
      <c r="L209" s="27"/>
      <c r="M209" s="27"/>
      <c r="N209" s="27">
        <v>194486</v>
      </c>
      <c r="O209" s="27">
        <v>0</v>
      </c>
      <c r="P209" s="27">
        <v>194486</v>
      </c>
      <c r="Q209" s="27">
        <v>0</v>
      </c>
      <c r="R209" s="27">
        <v>0</v>
      </c>
      <c r="S209" s="27">
        <v>194486</v>
      </c>
      <c r="T209" s="27">
        <v>0</v>
      </c>
      <c r="U209" s="25"/>
      <c r="V209" s="27">
        <v>0</v>
      </c>
      <c r="W209" s="25"/>
      <c r="X209" s="25"/>
      <c r="Y209" s="41"/>
      <c r="Z209" s="40">
        <v>45199</v>
      </c>
    </row>
    <row r="210" spans="1:26" s="45" customFormat="1" x14ac:dyDescent="0.3">
      <c r="A210" s="41">
        <v>891300047</v>
      </c>
      <c r="B210" s="41" t="s">
        <v>226</v>
      </c>
      <c r="C210" s="41" t="s">
        <v>219</v>
      </c>
      <c r="D210" s="42">
        <v>115824</v>
      </c>
      <c r="E210" s="42" t="s">
        <v>206</v>
      </c>
      <c r="F210" s="41" t="s">
        <v>452</v>
      </c>
      <c r="G210" s="43">
        <v>45134.663182870398</v>
      </c>
      <c r="H210" s="26">
        <v>45148.5584753125</v>
      </c>
      <c r="I210" s="44">
        <v>20780</v>
      </c>
      <c r="J210" s="44">
        <v>20780</v>
      </c>
      <c r="K210" s="44" t="s">
        <v>483</v>
      </c>
      <c r="L210" s="27"/>
      <c r="M210" s="27"/>
      <c r="N210" s="27">
        <v>20780</v>
      </c>
      <c r="O210" s="27">
        <v>0</v>
      </c>
      <c r="P210" s="27">
        <v>20780</v>
      </c>
      <c r="Q210" s="27">
        <v>0</v>
      </c>
      <c r="R210" s="27">
        <v>0</v>
      </c>
      <c r="S210" s="27">
        <v>20780</v>
      </c>
      <c r="T210" s="27">
        <v>0</v>
      </c>
      <c r="U210" s="25"/>
      <c r="V210" s="27">
        <v>0</v>
      </c>
      <c r="W210" s="25"/>
      <c r="X210" s="25"/>
      <c r="Y210" s="41"/>
      <c r="Z210" s="40">
        <v>45199</v>
      </c>
    </row>
    <row r="211" spans="1:26" s="45" customFormat="1" x14ac:dyDescent="0.3">
      <c r="A211" s="41">
        <v>891300047</v>
      </c>
      <c r="B211" s="41" t="s">
        <v>226</v>
      </c>
      <c r="C211" s="41" t="s">
        <v>219</v>
      </c>
      <c r="D211" s="42">
        <v>115945</v>
      </c>
      <c r="E211" s="42" t="s">
        <v>207</v>
      </c>
      <c r="F211" s="41" t="s">
        <v>453</v>
      </c>
      <c r="G211" s="43">
        <v>45135.423125000001</v>
      </c>
      <c r="H211" s="26">
        <v>45148.559358182873</v>
      </c>
      <c r="I211" s="44">
        <v>46780</v>
      </c>
      <c r="J211" s="44">
        <v>46780</v>
      </c>
      <c r="K211" s="25" t="s">
        <v>485</v>
      </c>
      <c r="L211" s="27"/>
      <c r="M211" s="27"/>
      <c r="N211" s="27">
        <v>46780</v>
      </c>
      <c r="O211" s="27">
        <v>0</v>
      </c>
      <c r="P211" s="27">
        <v>46780</v>
      </c>
      <c r="Q211" s="27">
        <v>0</v>
      </c>
      <c r="R211" s="27">
        <v>13155</v>
      </c>
      <c r="S211" s="27">
        <v>33625</v>
      </c>
      <c r="T211" s="27">
        <v>0</v>
      </c>
      <c r="U211" s="25"/>
      <c r="V211" s="27">
        <v>0</v>
      </c>
      <c r="W211" s="25"/>
      <c r="X211" s="25"/>
      <c r="Y211" s="41"/>
      <c r="Z211" s="40">
        <v>45199</v>
      </c>
    </row>
    <row r="212" spans="1:26" s="45" customFormat="1" x14ac:dyDescent="0.3">
      <c r="A212" s="41">
        <v>891300047</v>
      </c>
      <c r="B212" s="41" t="s">
        <v>226</v>
      </c>
      <c r="C212" s="41" t="s">
        <v>219</v>
      </c>
      <c r="D212" s="42">
        <v>116168</v>
      </c>
      <c r="E212" s="42" t="s">
        <v>208</v>
      </c>
      <c r="F212" s="41" t="s">
        <v>454</v>
      </c>
      <c r="G212" s="43">
        <v>45136.3843865741</v>
      </c>
      <c r="H212" s="26">
        <v>45148.560319293982</v>
      </c>
      <c r="I212" s="44">
        <v>458185</v>
      </c>
      <c r="J212" s="44">
        <v>458185</v>
      </c>
      <c r="K212" s="44" t="s">
        <v>483</v>
      </c>
      <c r="L212" s="27"/>
      <c r="M212" s="27"/>
      <c r="N212" s="27">
        <v>458185</v>
      </c>
      <c r="O212" s="27">
        <v>0</v>
      </c>
      <c r="P212" s="27">
        <v>458185</v>
      </c>
      <c r="Q212" s="27">
        <v>0</v>
      </c>
      <c r="R212" s="27">
        <v>0</v>
      </c>
      <c r="S212" s="27">
        <v>458185</v>
      </c>
      <c r="T212" s="27">
        <v>0</v>
      </c>
      <c r="U212" s="25"/>
      <c r="V212" s="27">
        <v>0</v>
      </c>
      <c r="W212" s="25"/>
      <c r="X212" s="25"/>
      <c r="Y212" s="41"/>
      <c r="Z212" s="40">
        <v>45199</v>
      </c>
    </row>
    <row r="213" spans="1:26" s="45" customFormat="1" x14ac:dyDescent="0.3">
      <c r="A213" s="41">
        <v>891300047</v>
      </c>
      <c r="B213" s="41" t="s">
        <v>226</v>
      </c>
      <c r="C213" s="41" t="s">
        <v>219</v>
      </c>
      <c r="D213" s="42">
        <v>116641</v>
      </c>
      <c r="E213" s="42" t="s">
        <v>209</v>
      </c>
      <c r="F213" s="41" t="s">
        <v>455</v>
      </c>
      <c r="G213" s="43">
        <v>45138.675706018497</v>
      </c>
      <c r="H213" s="26">
        <v>45148.56114140046</v>
      </c>
      <c r="I213" s="44">
        <v>104035</v>
      </c>
      <c r="J213" s="44">
        <v>104035</v>
      </c>
      <c r="K213" s="44" t="s">
        <v>483</v>
      </c>
      <c r="L213" s="27"/>
      <c r="M213" s="27"/>
      <c r="N213" s="27">
        <v>104035</v>
      </c>
      <c r="O213" s="27">
        <v>0</v>
      </c>
      <c r="P213" s="27">
        <v>104035</v>
      </c>
      <c r="Q213" s="27">
        <v>0</v>
      </c>
      <c r="R213" s="27">
        <v>0</v>
      </c>
      <c r="S213" s="27">
        <v>104035</v>
      </c>
      <c r="T213" s="27">
        <v>0</v>
      </c>
      <c r="U213" s="25"/>
      <c r="V213" s="27">
        <v>0</v>
      </c>
      <c r="W213" s="25"/>
      <c r="X213" s="25"/>
      <c r="Y213" s="41"/>
      <c r="Z213" s="40">
        <v>45199</v>
      </c>
    </row>
    <row r="214" spans="1:26" s="45" customFormat="1" x14ac:dyDescent="0.3">
      <c r="A214" s="41">
        <v>891300047</v>
      </c>
      <c r="B214" s="41" t="s">
        <v>226</v>
      </c>
      <c r="C214" s="41" t="s">
        <v>219</v>
      </c>
      <c r="D214" s="42">
        <v>116646</v>
      </c>
      <c r="E214" s="42" t="s">
        <v>210</v>
      </c>
      <c r="F214" s="41" t="s">
        <v>456</v>
      </c>
      <c r="G214" s="43">
        <v>45138.687384259298</v>
      </c>
      <c r="H214" s="26">
        <v>45148.561919178239</v>
      </c>
      <c r="I214" s="44">
        <v>39788</v>
      </c>
      <c r="J214" s="44">
        <v>39788</v>
      </c>
      <c r="K214" s="44" t="s">
        <v>483</v>
      </c>
      <c r="L214" s="27"/>
      <c r="M214" s="27"/>
      <c r="N214" s="27">
        <v>43888</v>
      </c>
      <c r="O214" s="27">
        <v>0</v>
      </c>
      <c r="P214" s="27">
        <v>43888</v>
      </c>
      <c r="Q214" s="27">
        <v>0</v>
      </c>
      <c r="R214" s="27">
        <v>0</v>
      </c>
      <c r="S214" s="27">
        <v>43888</v>
      </c>
      <c r="T214" s="27">
        <v>0</v>
      </c>
      <c r="U214" s="25"/>
      <c r="V214" s="27">
        <v>0</v>
      </c>
      <c r="W214" s="25"/>
      <c r="X214" s="25"/>
      <c r="Y214" s="41"/>
      <c r="Z214" s="40">
        <v>45199</v>
      </c>
    </row>
  </sheetData>
  <autoFilter ref="A2:Z214"/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37"/>
  <sheetViews>
    <sheetView showGridLines="0" topLeftCell="A10" zoomScale="90" zoomScaleNormal="90" zoomScaleSheetLayoutView="100" workbookViewId="0">
      <selection activeCell="J29" sqref="J29"/>
    </sheetView>
  </sheetViews>
  <sheetFormatPr baseColWidth="10" defaultRowHeight="12.5" x14ac:dyDescent="0.25"/>
  <cols>
    <col min="1" max="1" width="1" style="51" customWidth="1"/>
    <col min="2" max="2" width="10.90625" style="51"/>
    <col min="3" max="3" width="17.54296875" style="51" customWidth="1"/>
    <col min="4" max="4" width="11.54296875" style="51" customWidth="1"/>
    <col min="5" max="8" width="10.90625" style="51"/>
    <col min="9" max="9" width="22.54296875" style="51" customWidth="1"/>
    <col min="10" max="10" width="14" style="51" customWidth="1"/>
    <col min="11" max="11" width="1.7265625" style="51" customWidth="1"/>
    <col min="12" max="225" width="10.90625" style="51"/>
    <col min="226" max="226" width="4.453125" style="51" customWidth="1"/>
    <col min="227" max="227" width="10.90625" style="51"/>
    <col min="228" max="228" width="17.54296875" style="51" customWidth="1"/>
    <col min="229" max="229" width="11.54296875" style="51" customWidth="1"/>
    <col min="230" max="233" width="10.90625" style="51"/>
    <col min="234" max="234" width="22.54296875" style="51" customWidth="1"/>
    <col min="235" max="235" width="14" style="51" customWidth="1"/>
    <col min="236" max="236" width="1.7265625" style="51" customWidth="1"/>
    <col min="237" max="481" width="10.90625" style="51"/>
    <col min="482" max="482" width="4.453125" style="51" customWidth="1"/>
    <col min="483" max="483" width="10.90625" style="51"/>
    <col min="484" max="484" width="17.54296875" style="51" customWidth="1"/>
    <col min="485" max="485" width="11.54296875" style="51" customWidth="1"/>
    <col min="486" max="489" width="10.90625" style="51"/>
    <col min="490" max="490" width="22.54296875" style="51" customWidth="1"/>
    <col min="491" max="491" width="14" style="51" customWidth="1"/>
    <col min="492" max="492" width="1.7265625" style="51" customWidth="1"/>
    <col min="493" max="737" width="10.90625" style="51"/>
    <col min="738" max="738" width="4.453125" style="51" customWidth="1"/>
    <col min="739" max="739" width="10.90625" style="51"/>
    <col min="740" max="740" width="17.54296875" style="51" customWidth="1"/>
    <col min="741" max="741" width="11.54296875" style="51" customWidth="1"/>
    <col min="742" max="745" width="10.90625" style="51"/>
    <col min="746" max="746" width="22.54296875" style="51" customWidth="1"/>
    <col min="747" max="747" width="14" style="51" customWidth="1"/>
    <col min="748" max="748" width="1.7265625" style="51" customWidth="1"/>
    <col min="749" max="993" width="10.90625" style="51"/>
    <col min="994" max="994" width="4.453125" style="51" customWidth="1"/>
    <col min="995" max="995" width="10.90625" style="51"/>
    <col min="996" max="996" width="17.54296875" style="51" customWidth="1"/>
    <col min="997" max="997" width="11.54296875" style="51" customWidth="1"/>
    <col min="998" max="1001" width="10.90625" style="51"/>
    <col min="1002" max="1002" width="22.54296875" style="51" customWidth="1"/>
    <col min="1003" max="1003" width="14" style="51" customWidth="1"/>
    <col min="1004" max="1004" width="1.7265625" style="51" customWidth="1"/>
    <col min="1005" max="1249" width="10.90625" style="51"/>
    <col min="1250" max="1250" width="4.453125" style="51" customWidth="1"/>
    <col min="1251" max="1251" width="10.90625" style="51"/>
    <col min="1252" max="1252" width="17.54296875" style="51" customWidth="1"/>
    <col min="1253" max="1253" width="11.54296875" style="51" customWidth="1"/>
    <col min="1254" max="1257" width="10.90625" style="51"/>
    <col min="1258" max="1258" width="22.54296875" style="51" customWidth="1"/>
    <col min="1259" max="1259" width="14" style="51" customWidth="1"/>
    <col min="1260" max="1260" width="1.7265625" style="51" customWidth="1"/>
    <col min="1261" max="1505" width="10.90625" style="51"/>
    <col min="1506" max="1506" width="4.453125" style="51" customWidth="1"/>
    <col min="1507" max="1507" width="10.90625" style="51"/>
    <col min="1508" max="1508" width="17.54296875" style="51" customWidth="1"/>
    <col min="1509" max="1509" width="11.54296875" style="51" customWidth="1"/>
    <col min="1510" max="1513" width="10.90625" style="51"/>
    <col min="1514" max="1514" width="22.54296875" style="51" customWidth="1"/>
    <col min="1515" max="1515" width="14" style="51" customWidth="1"/>
    <col min="1516" max="1516" width="1.7265625" style="51" customWidth="1"/>
    <col min="1517" max="1761" width="10.90625" style="51"/>
    <col min="1762" max="1762" width="4.453125" style="51" customWidth="1"/>
    <col min="1763" max="1763" width="10.90625" style="51"/>
    <col min="1764" max="1764" width="17.54296875" style="51" customWidth="1"/>
    <col min="1765" max="1765" width="11.54296875" style="51" customWidth="1"/>
    <col min="1766" max="1769" width="10.90625" style="51"/>
    <col min="1770" max="1770" width="22.54296875" style="51" customWidth="1"/>
    <col min="1771" max="1771" width="14" style="51" customWidth="1"/>
    <col min="1772" max="1772" width="1.7265625" style="51" customWidth="1"/>
    <col min="1773" max="2017" width="10.90625" style="51"/>
    <col min="2018" max="2018" width="4.453125" style="51" customWidth="1"/>
    <col min="2019" max="2019" width="10.90625" style="51"/>
    <col min="2020" max="2020" width="17.54296875" style="51" customWidth="1"/>
    <col min="2021" max="2021" width="11.54296875" style="51" customWidth="1"/>
    <col min="2022" max="2025" width="10.90625" style="51"/>
    <col min="2026" max="2026" width="22.54296875" style="51" customWidth="1"/>
    <col min="2027" max="2027" width="14" style="51" customWidth="1"/>
    <col min="2028" max="2028" width="1.7265625" style="51" customWidth="1"/>
    <col min="2029" max="2273" width="10.90625" style="51"/>
    <col min="2274" max="2274" width="4.453125" style="51" customWidth="1"/>
    <col min="2275" max="2275" width="10.90625" style="51"/>
    <col min="2276" max="2276" width="17.54296875" style="51" customWidth="1"/>
    <col min="2277" max="2277" width="11.54296875" style="51" customWidth="1"/>
    <col min="2278" max="2281" width="10.90625" style="51"/>
    <col min="2282" max="2282" width="22.54296875" style="51" customWidth="1"/>
    <col min="2283" max="2283" width="14" style="51" customWidth="1"/>
    <col min="2284" max="2284" width="1.7265625" style="51" customWidth="1"/>
    <col min="2285" max="2529" width="10.90625" style="51"/>
    <col min="2530" max="2530" width="4.453125" style="51" customWidth="1"/>
    <col min="2531" max="2531" width="10.90625" style="51"/>
    <col min="2532" max="2532" width="17.54296875" style="51" customWidth="1"/>
    <col min="2533" max="2533" width="11.54296875" style="51" customWidth="1"/>
    <col min="2534" max="2537" width="10.90625" style="51"/>
    <col min="2538" max="2538" width="22.54296875" style="51" customWidth="1"/>
    <col min="2539" max="2539" width="14" style="51" customWidth="1"/>
    <col min="2540" max="2540" width="1.7265625" style="51" customWidth="1"/>
    <col min="2541" max="2785" width="10.90625" style="51"/>
    <col min="2786" max="2786" width="4.453125" style="51" customWidth="1"/>
    <col min="2787" max="2787" width="10.90625" style="51"/>
    <col min="2788" max="2788" width="17.54296875" style="51" customWidth="1"/>
    <col min="2789" max="2789" width="11.54296875" style="51" customWidth="1"/>
    <col min="2790" max="2793" width="10.90625" style="51"/>
    <col min="2794" max="2794" width="22.54296875" style="51" customWidth="1"/>
    <col min="2795" max="2795" width="14" style="51" customWidth="1"/>
    <col min="2796" max="2796" width="1.7265625" style="51" customWidth="1"/>
    <col min="2797" max="3041" width="10.90625" style="51"/>
    <col min="3042" max="3042" width="4.453125" style="51" customWidth="1"/>
    <col min="3043" max="3043" width="10.90625" style="51"/>
    <col min="3044" max="3044" width="17.54296875" style="51" customWidth="1"/>
    <col min="3045" max="3045" width="11.54296875" style="51" customWidth="1"/>
    <col min="3046" max="3049" width="10.90625" style="51"/>
    <col min="3050" max="3050" width="22.54296875" style="51" customWidth="1"/>
    <col min="3051" max="3051" width="14" style="51" customWidth="1"/>
    <col min="3052" max="3052" width="1.7265625" style="51" customWidth="1"/>
    <col min="3053" max="3297" width="10.90625" style="51"/>
    <col min="3298" max="3298" width="4.453125" style="51" customWidth="1"/>
    <col min="3299" max="3299" width="10.90625" style="51"/>
    <col min="3300" max="3300" width="17.54296875" style="51" customWidth="1"/>
    <col min="3301" max="3301" width="11.54296875" style="51" customWidth="1"/>
    <col min="3302" max="3305" width="10.90625" style="51"/>
    <col min="3306" max="3306" width="22.54296875" style="51" customWidth="1"/>
    <col min="3307" max="3307" width="14" style="51" customWidth="1"/>
    <col min="3308" max="3308" width="1.7265625" style="51" customWidth="1"/>
    <col min="3309" max="3553" width="10.90625" style="51"/>
    <col min="3554" max="3554" width="4.453125" style="51" customWidth="1"/>
    <col min="3555" max="3555" width="10.90625" style="51"/>
    <col min="3556" max="3556" width="17.54296875" style="51" customWidth="1"/>
    <col min="3557" max="3557" width="11.54296875" style="51" customWidth="1"/>
    <col min="3558" max="3561" width="10.90625" style="51"/>
    <col min="3562" max="3562" width="22.54296875" style="51" customWidth="1"/>
    <col min="3563" max="3563" width="14" style="51" customWidth="1"/>
    <col min="3564" max="3564" width="1.7265625" style="51" customWidth="1"/>
    <col min="3565" max="3809" width="10.90625" style="51"/>
    <col min="3810" max="3810" width="4.453125" style="51" customWidth="1"/>
    <col min="3811" max="3811" width="10.90625" style="51"/>
    <col min="3812" max="3812" width="17.54296875" style="51" customWidth="1"/>
    <col min="3813" max="3813" width="11.54296875" style="51" customWidth="1"/>
    <col min="3814" max="3817" width="10.90625" style="51"/>
    <col min="3818" max="3818" width="22.54296875" style="51" customWidth="1"/>
    <col min="3819" max="3819" width="14" style="51" customWidth="1"/>
    <col min="3820" max="3820" width="1.7265625" style="51" customWidth="1"/>
    <col min="3821" max="4065" width="10.90625" style="51"/>
    <col min="4066" max="4066" width="4.453125" style="51" customWidth="1"/>
    <col min="4067" max="4067" width="10.90625" style="51"/>
    <col min="4068" max="4068" width="17.54296875" style="51" customWidth="1"/>
    <col min="4069" max="4069" width="11.54296875" style="51" customWidth="1"/>
    <col min="4070" max="4073" width="10.90625" style="51"/>
    <col min="4074" max="4074" width="22.54296875" style="51" customWidth="1"/>
    <col min="4075" max="4075" width="14" style="51" customWidth="1"/>
    <col min="4076" max="4076" width="1.7265625" style="51" customWidth="1"/>
    <col min="4077" max="4321" width="10.90625" style="51"/>
    <col min="4322" max="4322" width="4.453125" style="51" customWidth="1"/>
    <col min="4323" max="4323" width="10.90625" style="51"/>
    <col min="4324" max="4324" width="17.54296875" style="51" customWidth="1"/>
    <col min="4325" max="4325" width="11.54296875" style="51" customWidth="1"/>
    <col min="4326" max="4329" width="10.90625" style="51"/>
    <col min="4330" max="4330" width="22.54296875" style="51" customWidth="1"/>
    <col min="4331" max="4331" width="14" style="51" customWidth="1"/>
    <col min="4332" max="4332" width="1.7265625" style="51" customWidth="1"/>
    <col min="4333" max="4577" width="10.90625" style="51"/>
    <col min="4578" max="4578" width="4.453125" style="51" customWidth="1"/>
    <col min="4579" max="4579" width="10.90625" style="51"/>
    <col min="4580" max="4580" width="17.54296875" style="51" customWidth="1"/>
    <col min="4581" max="4581" width="11.54296875" style="51" customWidth="1"/>
    <col min="4582" max="4585" width="10.90625" style="51"/>
    <col min="4586" max="4586" width="22.54296875" style="51" customWidth="1"/>
    <col min="4587" max="4587" width="14" style="51" customWidth="1"/>
    <col min="4588" max="4588" width="1.7265625" style="51" customWidth="1"/>
    <col min="4589" max="4833" width="10.90625" style="51"/>
    <col min="4834" max="4834" width="4.453125" style="51" customWidth="1"/>
    <col min="4835" max="4835" width="10.90625" style="51"/>
    <col min="4836" max="4836" width="17.54296875" style="51" customWidth="1"/>
    <col min="4837" max="4837" width="11.54296875" style="51" customWidth="1"/>
    <col min="4838" max="4841" width="10.90625" style="51"/>
    <col min="4842" max="4842" width="22.54296875" style="51" customWidth="1"/>
    <col min="4843" max="4843" width="14" style="51" customWidth="1"/>
    <col min="4844" max="4844" width="1.7265625" style="51" customWidth="1"/>
    <col min="4845" max="5089" width="10.90625" style="51"/>
    <col min="5090" max="5090" width="4.453125" style="51" customWidth="1"/>
    <col min="5091" max="5091" width="10.90625" style="51"/>
    <col min="5092" max="5092" width="17.54296875" style="51" customWidth="1"/>
    <col min="5093" max="5093" width="11.54296875" style="51" customWidth="1"/>
    <col min="5094" max="5097" width="10.90625" style="51"/>
    <col min="5098" max="5098" width="22.54296875" style="51" customWidth="1"/>
    <col min="5099" max="5099" width="14" style="51" customWidth="1"/>
    <col min="5100" max="5100" width="1.7265625" style="51" customWidth="1"/>
    <col min="5101" max="5345" width="10.90625" style="51"/>
    <col min="5346" max="5346" width="4.453125" style="51" customWidth="1"/>
    <col min="5347" max="5347" width="10.90625" style="51"/>
    <col min="5348" max="5348" width="17.54296875" style="51" customWidth="1"/>
    <col min="5349" max="5349" width="11.54296875" style="51" customWidth="1"/>
    <col min="5350" max="5353" width="10.90625" style="51"/>
    <col min="5354" max="5354" width="22.54296875" style="51" customWidth="1"/>
    <col min="5355" max="5355" width="14" style="51" customWidth="1"/>
    <col min="5356" max="5356" width="1.7265625" style="51" customWidth="1"/>
    <col min="5357" max="5601" width="10.90625" style="51"/>
    <col min="5602" max="5602" width="4.453125" style="51" customWidth="1"/>
    <col min="5603" max="5603" width="10.90625" style="51"/>
    <col min="5604" max="5604" width="17.54296875" style="51" customWidth="1"/>
    <col min="5605" max="5605" width="11.54296875" style="51" customWidth="1"/>
    <col min="5606" max="5609" width="10.90625" style="51"/>
    <col min="5610" max="5610" width="22.54296875" style="51" customWidth="1"/>
    <col min="5611" max="5611" width="14" style="51" customWidth="1"/>
    <col min="5612" max="5612" width="1.7265625" style="51" customWidth="1"/>
    <col min="5613" max="5857" width="10.90625" style="51"/>
    <col min="5858" max="5858" width="4.453125" style="51" customWidth="1"/>
    <col min="5859" max="5859" width="10.90625" style="51"/>
    <col min="5860" max="5860" width="17.54296875" style="51" customWidth="1"/>
    <col min="5861" max="5861" width="11.54296875" style="51" customWidth="1"/>
    <col min="5862" max="5865" width="10.90625" style="51"/>
    <col min="5866" max="5866" width="22.54296875" style="51" customWidth="1"/>
    <col min="5867" max="5867" width="14" style="51" customWidth="1"/>
    <col min="5868" max="5868" width="1.7265625" style="51" customWidth="1"/>
    <col min="5869" max="6113" width="10.90625" style="51"/>
    <col min="6114" max="6114" width="4.453125" style="51" customWidth="1"/>
    <col min="6115" max="6115" width="10.90625" style="51"/>
    <col min="6116" max="6116" width="17.54296875" style="51" customWidth="1"/>
    <col min="6117" max="6117" width="11.54296875" style="51" customWidth="1"/>
    <col min="6118" max="6121" width="10.90625" style="51"/>
    <col min="6122" max="6122" width="22.54296875" style="51" customWidth="1"/>
    <col min="6123" max="6123" width="14" style="51" customWidth="1"/>
    <col min="6124" max="6124" width="1.7265625" style="51" customWidth="1"/>
    <col min="6125" max="6369" width="10.90625" style="51"/>
    <col min="6370" max="6370" width="4.453125" style="51" customWidth="1"/>
    <col min="6371" max="6371" width="10.90625" style="51"/>
    <col min="6372" max="6372" width="17.54296875" style="51" customWidth="1"/>
    <col min="6373" max="6373" width="11.54296875" style="51" customWidth="1"/>
    <col min="6374" max="6377" width="10.90625" style="51"/>
    <col min="6378" max="6378" width="22.54296875" style="51" customWidth="1"/>
    <col min="6379" max="6379" width="14" style="51" customWidth="1"/>
    <col min="6380" max="6380" width="1.7265625" style="51" customWidth="1"/>
    <col min="6381" max="6625" width="10.90625" style="51"/>
    <col min="6626" max="6626" width="4.453125" style="51" customWidth="1"/>
    <col min="6627" max="6627" width="10.90625" style="51"/>
    <col min="6628" max="6628" width="17.54296875" style="51" customWidth="1"/>
    <col min="6629" max="6629" width="11.54296875" style="51" customWidth="1"/>
    <col min="6630" max="6633" width="10.90625" style="51"/>
    <col min="6634" max="6634" width="22.54296875" style="51" customWidth="1"/>
    <col min="6635" max="6635" width="14" style="51" customWidth="1"/>
    <col min="6636" max="6636" width="1.7265625" style="51" customWidth="1"/>
    <col min="6637" max="6881" width="10.90625" style="51"/>
    <col min="6882" max="6882" width="4.453125" style="51" customWidth="1"/>
    <col min="6883" max="6883" width="10.90625" style="51"/>
    <col min="6884" max="6884" width="17.54296875" style="51" customWidth="1"/>
    <col min="6885" max="6885" width="11.54296875" style="51" customWidth="1"/>
    <col min="6886" max="6889" width="10.90625" style="51"/>
    <col min="6890" max="6890" width="22.54296875" style="51" customWidth="1"/>
    <col min="6891" max="6891" width="14" style="51" customWidth="1"/>
    <col min="6892" max="6892" width="1.7265625" style="51" customWidth="1"/>
    <col min="6893" max="7137" width="10.90625" style="51"/>
    <col min="7138" max="7138" width="4.453125" style="51" customWidth="1"/>
    <col min="7139" max="7139" width="10.90625" style="51"/>
    <col min="7140" max="7140" width="17.54296875" style="51" customWidth="1"/>
    <col min="7141" max="7141" width="11.54296875" style="51" customWidth="1"/>
    <col min="7142" max="7145" width="10.90625" style="51"/>
    <col min="7146" max="7146" width="22.54296875" style="51" customWidth="1"/>
    <col min="7147" max="7147" width="14" style="51" customWidth="1"/>
    <col min="7148" max="7148" width="1.7265625" style="51" customWidth="1"/>
    <col min="7149" max="7393" width="10.90625" style="51"/>
    <col min="7394" max="7394" width="4.453125" style="51" customWidth="1"/>
    <col min="7395" max="7395" width="10.90625" style="51"/>
    <col min="7396" max="7396" width="17.54296875" style="51" customWidth="1"/>
    <col min="7397" max="7397" width="11.54296875" style="51" customWidth="1"/>
    <col min="7398" max="7401" width="10.90625" style="51"/>
    <col min="7402" max="7402" width="22.54296875" style="51" customWidth="1"/>
    <col min="7403" max="7403" width="14" style="51" customWidth="1"/>
    <col min="7404" max="7404" width="1.7265625" style="51" customWidth="1"/>
    <col min="7405" max="7649" width="10.90625" style="51"/>
    <col min="7650" max="7650" width="4.453125" style="51" customWidth="1"/>
    <col min="7651" max="7651" width="10.90625" style="51"/>
    <col min="7652" max="7652" width="17.54296875" style="51" customWidth="1"/>
    <col min="7653" max="7653" width="11.54296875" style="51" customWidth="1"/>
    <col min="7654" max="7657" width="10.90625" style="51"/>
    <col min="7658" max="7658" width="22.54296875" style="51" customWidth="1"/>
    <col min="7659" max="7659" width="14" style="51" customWidth="1"/>
    <col min="7660" max="7660" width="1.7265625" style="51" customWidth="1"/>
    <col min="7661" max="7905" width="10.90625" style="51"/>
    <col min="7906" max="7906" width="4.453125" style="51" customWidth="1"/>
    <col min="7907" max="7907" width="10.90625" style="51"/>
    <col min="7908" max="7908" width="17.54296875" style="51" customWidth="1"/>
    <col min="7909" max="7909" width="11.54296875" style="51" customWidth="1"/>
    <col min="7910" max="7913" width="10.90625" style="51"/>
    <col min="7914" max="7914" width="22.54296875" style="51" customWidth="1"/>
    <col min="7915" max="7915" width="14" style="51" customWidth="1"/>
    <col min="7916" max="7916" width="1.7265625" style="51" customWidth="1"/>
    <col min="7917" max="8161" width="10.90625" style="51"/>
    <col min="8162" max="8162" width="4.453125" style="51" customWidth="1"/>
    <col min="8163" max="8163" width="10.90625" style="51"/>
    <col min="8164" max="8164" width="17.54296875" style="51" customWidth="1"/>
    <col min="8165" max="8165" width="11.54296875" style="51" customWidth="1"/>
    <col min="8166" max="8169" width="10.90625" style="51"/>
    <col min="8170" max="8170" width="22.54296875" style="51" customWidth="1"/>
    <col min="8171" max="8171" width="14" style="51" customWidth="1"/>
    <col min="8172" max="8172" width="1.7265625" style="51" customWidth="1"/>
    <col min="8173" max="8417" width="10.90625" style="51"/>
    <col min="8418" max="8418" width="4.453125" style="51" customWidth="1"/>
    <col min="8419" max="8419" width="10.90625" style="51"/>
    <col min="8420" max="8420" width="17.54296875" style="51" customWidth="1"/>
    <col min="8421" max="8421" width="11.54296875" style="51" customWidth="1"/>
    <col min="8422" max="8425" width="10.90625" style="51"/>
    <col min="8426" max="8426" width="22.54296875" style="51" customWidth="1"/>
    <col min="8427" max="8427" width="14" style="51" customWidth="1"/>
    <col min="8428" max="8428" width="1.7265625" style="51" customWidth="1"/>
    <col min="8429" max="8673" width="10.90625" style="51"/>
    <col min="8674" max="8674" width="4.453125" style="51" customWidth="1"/>
    <col min="8675" max="8675" width="10.90625" style="51"/>
    <col min="8676" max="8676" width="17.54296875" style="51" customWidth="1"/>
    <col min="8677" max="8677" width="11.54296875" style="51" customWidth="1"/>
    <col min="8678" max="8681" width="10.90625" style="51"/>
    <col min="8682" max="8682" width="22.54296875" style="51" customWidth="1"/>
    <col min="8683" max="8683" width="14" style="51" customWidth="1"/>
    <col min="8684" max="8684" width="1.7265625" style="51" customWidth="1"/>
    <col min="8685" max="8929" width="10.90625" style="51"/>
    <col min="8930" max="8930" width="4.453125" style="51" customWidth="1"/>
    <col min="8931" max="8931" width="10.90625" style="51"/>
    <col min="8932" max="8932" width="17.54296875" style="51" customWidth="1"/>
    <col min="8933" max="8933" width="11.54296875" style="51" customWidth="1"/>
    <col min="8934" max="8937" width="10.90625" style="51"/>
    <col min="8938" max="8938" width="22.54296875" style="51" customWidth="1"/>
    <col min="8939" max="8939" width="14" style="51" customWidth="1"/>
    <col min="8940" max="8940" width="1.7265625" style="51" customWidth="1"/>
    <col min="8941" max="9185" width="10.90625" style="51"/>
    <col min="9186" max="9186" width="4.453125" style="51" customWidth="1"/>
    <col min="9187" max="9187" width="10.90625" style="51"/>
    <col min="9188" max="9188" width="17.54296875" style="51" customWidth="1"/>
    <col min="9189" max="9189" width="11.54296875" style="51" customWidth="1"/>
    <col min="9190" max="9193" width="10.90625" style="51"/>
    <col min="9194" max="9194" width="22.54296875" style="51" customWidth="1"/>
    <col min="9195" max="9195" width="14" style="51" customWidth="1"/>
    <col min="9196" max="9196" width="1.7265625" style="51" customWidth="1"/>
    <col min="9197" max="9441" width="10.90625" style="51"/>
    <col min="9442" max="9442" width="4.453125" style="51" customWidth="1"/>
    <col min="9443" max="9443" width="10.90625" style="51"/>
    <col min="9444" max="9444" width="17.54296875" style="51" customWidth="1"/>
    <col min="9445" max="9445" width="11.54296875" style="51" customWidth="1"/>
    <col min="9446" max="9449" width="10.90625" style="51"/>
    <col min="9450" max="9450" width="22.54296875" style="51" customWidth="1"/>
    <col min="9451" max="9451" width="14" style="51" customWidth="1"/>
    <col min="9452" max="9452" width="1.7265625" style="51" customWidth="1"/>
    <col min="9453" max="9697" width="10.90625" style="51"/>
    <col min="9698" max="9698" width="4.453125" style="51" customWidth="1"/>
    <col min="9699" max="9699" width="10.90625" style="51"/>
    <col min="9700" max="9700" width="17.54296875" style="51" customWidth="1"/>
    <col min="9701" max="9701" width="11.54296875" style="51" customWidth="1"/>
    <col min="9702" max="9705" width="10.90625" style="51"/>
    <col min="9706" max="9706" width="22.54296875" style="51" customWidth="1"/>
    <col min="9707" max="9707" width="14" style="51" customWidth="1"/>
    <col min="9708" max="9708" width="1.7265625" style="51" customWidth="1"/>
    <col min="9709" max="9953" width="10.90625" style="51"/>
    <col min="9954" max="9954" width="4.453125" style="51" customWidth="1"/>
    <col min="9955" max="9955" width="10.90625" style="51"/>
    <col min="9956" max="9956" width="17.54296875" style="51" customWidth="1"/>
    <col min="9957" max="9957" width="11.54296875" style="51" customWidth="1"/>
    <col min="9958" max="9961" width="10.90625" style="51"/>
    <col min="9962" max="9962" width="22.54296875" style="51" customWidth="1"/>
    <col min="9963" max="9963" width="14" style="51" customWidth="1"/>
    <col min="9964" max="9964" width="1.7265625" style="51" customWidth="1"/>
    <col min="9965" max="10209" width="10.90625" style="51"/>
    <col min="10210" max="10210" width="4.453125" style="51" customWidth="1"/>
    <col min="10211" max="10211" width="10.90625" style="51"/>
    <col min="10212" max="10212" width="17.54296875" style="51" customWidth="1"/>
    <col min="10213" max="10213" width="11.54296875" style="51" customWidth="1"/>
    <col min="10214" max="10217" width="10.90625" style="51"/>
    <col min="10218" max="10218" width="22.54296875" style="51" customWidth="1"/>
    <col min="10219" max="10219" width="14" style="51" customWidth="1"/>
    <col min="10220" max="10220" width="1.7265625" style="51" customWidth="1"/>
    <col min="10221" max="10465" width="10.90625" style="51"/>
    <col min="10466" max="10466" width="4.453125" style="51" customWidth="1"/>
    <col min="10467" max="10467" width="10.90625" style="51"/>
    <col min="10468" max="10468" width="17.54296875" style="51" customWidth="1"/>
    <col min="10469" max="10469" width="11.54296875" style="51" customWidth="1"/>
    <col min="10470" max="10473" width="10.90625" style="51"/>
    <col min="10474" max="10474" width="22.54296875" style="51" customWidth="1"/>
    <col min="10475" max="10475" width="14" style="51" customWidth="1"/>
    <col min="10476" max="10476" width="1.7265625" style="51" customWidth="1"/>
    <col min="10477" max="10721" width="10.90625" style="51"/>
    <col min="10722" max="10722" width="4.453125" style="51" customWidth="1"/>
    <col min="10723" max="10723" width="10.90625" style="51"/>
    <col min="10724" max="10724" width="17.54296875" style="51" customWidth="1"/>
    <col min="10725" max="10725" width="11.54296875" style="51" customWidth="1"/>
    <col min="10726" max="10729" width="10.90625" style="51"/>
    <col min="10730" max="10730" width="22.54296875" style="51" customWidth="1"/>
    <col min="10731" max="10731" width="14" style="51" customWidth="1"/>
    <col min="10732" max="10732" width="1.7265625" style="51" customWidth="1"/>
    <col min="10733" max="10977" width="10.90625" style="51"/>
    <col min="10978" max="10978" width="4.453125" style="51" customWidth="1"/>
    <col min="10979" max="10979" width="10.90625" style="51"/>
    <col min="10980" max="10980" width="17.54296875" style="51" customWidth="1"/>
    <col min="10981" max="10981" width="11.54296875" style="51" customWidth="1"/>
    <col min="10982" max="10985" width="10.90625" style="51"/>
    <col min="10986" max="10986" width="22.54296875" style="51" customWidth="1"/>
    <col min="10987" max="10987" width="14" style="51" customWidth="1"/>
    <col min="10988" max="10988" width="1.7265625" style="51" customWidth="1"/>
    <col min="10989" max="11233" width="10.90625" style="51"/>
    <col min="11234" max="11234" width="4.453125" style="51" customWidth="1"/>
    <col min="11235" max="11235" width="10.90625" style="51"/>
    <col min="11236" max="11236" width="17.54296875" style="51" customWidth="1"/>
    <col min="11237" max="11237" width="11.54296875" style="51" customWidth="1"/>
    <col min="11238" max="11241" width="10.90625" style="51"/>
    <col min="11242" max="11242" width="22.54296875" style="51" customWidth="1"/>
    <col min="11243" max="11243" width="14" style="51" customWidth="1"/>
    <col min="11244" max="11244" width="1.7265625" style="51" customWidth="1"/>
    <col min="11245" max="11489" width="10.90625" style="51"/>
    <col min="11490" max="11490" width="4.453125" style="51" customWidth="1"/>
    <col min="11491" max="11491" width="10.90625" style="51"/>
    <col min="11492" max="11492" width="17.54296875" style="51" customWidth="1"/>
    <col min="11493" max="11493" width="11.54296875" style="51" customWidth="1"/>
    <col min="11494" max="11497" width="10.90625" style="51"/>
    <col min="11498" max="11498" width="22.54296875" style="51" customWidth="1"/>
    <col min="11499" max="11499" width="14" style="51" customWidth="1"/>
    <col min="11500" max="11500" width="1.7265625" style="51" customWidth="1"/>
    <col min="11501" max="11745" width="10.90625" style="51"/>
    <col min="11746" max="11746" width="4.453125" style="51" customWidth="1"/>
    <col min="11747" max="11747" width="10.90625" style="51"/>
    <col min="11748" max="11748" width="17.54296875" style="51" customWidth="1"/>
    <col min="11749" max="11749" width="11.54296875" style="51" customWidth="1"/>
    <col min="11750" max="11753" width="10.90625" style="51"/>
    <col min="11754" max="11754" width="22.54296875" style="51" customWidth="1"/>
    <col min="11755" max="11755" width="14" style="51" customWidth="1"/>
    <col min="11756" max="11756" width="1.7265625" style="51" customWidth="1"/>
    <col min="11757" max="12001" width="10.90625" style="51"/>
    <col min="12002" max="12002" width="4.453125" style="51" customWidth="1"/>
    <col min="12003" max="12003" width="10.90625" style="51"/>
    <col min="12004" max="12004" width="17.54296875" style="51" customWidth="1"/>
    <col min="12005" max="12005" width="11.54296875" style="51" customWidth="1"/>
    <col min="12006" max="12009" width="10.90625" style="51"/>
    <col min="12010" max="12010" width="22.54296875" style="51" customWidth="1"/>
    <col min="12011" max="12011" width="14" style="51" customWidth="1"/>
    <col min="12012" max="12012" width="1.7265625" style="51" customWidth="1"/>
    <col min="12013" max="12257" width="10.90625" style="51"/>
    <col min="12258" max="12258" width="4.453125" style="51" customWidth="1"/>
    <col min="12259" max="12259" width="10.90625" style="51"/>
    <col min="12260" max="12260" width="17.54296875" style="51" customWidth="1"/>
    <col min="12261" max="12261" width="11.54296875" style="51" customWidth="1"/>
    <col min="12262" max="12265" width="10.90625" style="51"/>
    <col min="12266" max="12266" width="22.54296875" style="51" customWidth="1"/>
    <col min="12267" max="12267" width="14" style="51" customWidth="1"/>
    <col min="12268" max="12268" width="1.7265625" style="51" customWidth="1"/>
    <col min="12269" max="12513" width="10.90625" style="51"/>
    <col min="12514" max="12514" width="4.453125" style="51" customWidth="1"/>
    <col min="12515" max="12515" width="10.90625" style="51"/>
    <col min="12516" max="12516" width="17.54296875" style="51" customWidth="1"/>
    <col min="12517" max="12517" width="11.54296875" style="51" customWidth="1"/>
    <col min="12518" max="12521" width="10.90625" style="51"/>
    <col min="12522" max="12522" width="22.54296875" style="51" customWidth="1"/>
    <col min="12523" max="12523" width="14" style="51" customWidth="1"/>
    <col min="12524" max="12524" width="1.7265625" style="51" customWidth="1"/>
    <col min="12525" max="12769" width="10.90625" style="51"/>
    <col min="12770" max="12770" width="4.453125" style="51" customWidth="1"/>
    <col min="12771" max="12771" width="10.90625" style="51"/>
    <col min="12772" max="12772" width="17.54296875" style="51" customWidth="1"/>
    <col min="12773" max="12773" width="11.54296875" style="51" customWidth="1"/>
    <col min="12774" max="12777" width="10.90625" style="51"/>
    <col min="12778" max="12778" width="22.54296875" style="51" customWidth="1"/>
    <col min="12779" max="12779" width="14" style="51" customWidth="1"/>
    <col min="12780" max="12780" width="1.7265625" style="51" customWidth="1"/>
    <col min="12781" max="13025" width="10.90625" style="51"/>
    <col min="13026" max="13026" width="4.453125" style="51" customWidth="1"/>
    <col min="13027" max="13027" width="10.90625" style="51"/>
    <col min="13028" max="13028" width="17.54296875" style="51" customWidth="1"/>
    <col min="13029" max="13029" width="11.54296875" style="51" customWidth="1"/>
    <col min="13030" max="13033" width="10.90625" style="51"/>
    <col min="13034" max="13034" width="22.54296875" style="51" customWidth="1"/>
    <col min="13035" max="13035" width="14" style="51" customWidth="1"/>
    <col min="13036" max="13036" width="1.7265625" style="51" customWidth="1"/>
    <col min="13037" max="13281" width="10.90625" style="51"/>
    <col min="13282" max="13282" width="4.453125" style="51" customWidth="1"/>
    <col min="13283" max="13283" width="10.90625" style="51"/>
    <col min="13284" max="13284" width="17.54296875" style="51" customWidth="1"/>
    <col min="13285" max="13285" width="11.54296875" style="51" customWidth="1"/>
    <col min="13286" max="13289" width="10.90625" style="51"/>
    <col min="13290" max="13290" width="22.54296875" style="51" customWidth="1"/>
    <col min="13291" max="13291" width="14" style="51" customWidth="1"/>
    <col min="13292" max="13292" width="1.7265625" style="51" customWidth="1"/>
    <col min="13293" max="13537" width="10.90625" style="51"/>
    <col min="13538" max="13538" width="4.453125" style="51" customWidth="1"/>
    <col min="13539" max="13539" width="10.90625" style="51"/>
    <col min="13540" max="13540" width="17.54296875" style="51" customWidth="1"/>
    <col min="13541" max="13541" width="11.54296875" style="51" customWidth="1"/>
    <col min="13542" max="13545" width="10.90625" style="51"/>
    <col min="13546" max="13546" width="22.54296875" style="51" customWidth="1"/>
    <col min="13547" max="13547" width="14" style="51" customWidth="1"/>
    <col min="13548" max="13548" width="1.7265625" style="51" customWidth="1"/>
    <col min="13549" max="13793" width="10.90625" style="51"/>
    <col min="13794" max="13794" width="4.453125" style="51" customWidth="1"/>
    <col min="13795" max="13795" width="10.90625" style="51"/>
    <col min="13796" max="13796" width="17.54296875" style="51" customWidth="1"/>
    <col min="13797" max="13797" width="11.54296875" style="51" customWidth="1"/>
    <col min="13798" max="13801" width="10.90625" style="51"/>
    <col min="13802" max="13802" width="22.54296875" style="51" customWidth="1"/>
    <col min="13803" max="13803" width="14" style="51" customWidth="1"/>
    <col min="13804" max="13804" width="1.7265625" style="51" customWidth="1"/>
    <col min="13805" max="14049" width="10.90625" style="51"/>
    <col min="14050" max="14050" width="4.453125" style="51" customWidth="1"/>
    <col min="14051" max="14051" width="10.90625" style="51"/>
    <col min="14052" max="14052" width="17.54296875" style="51" customWidth="1"/>
    <col min="14053" max="14053" width="11.54296875" style="51" customWidth="1"/>
    <col min="14054" max="14057" width="10.90625" style="51"/>
    <col min="14058" max="14058" width="22.54296875" style="51" customWidth="1"/>
    <col min="14059" max="14059" width="14" style="51" customWidth="1"/>
    <col min="14060" max="14060" width="1.7265625" style="51" customWidth="1"/>
    <col min="14061" max="14305" width="10.90625" style="51"/>
    <col min="14306" max="14306" width="4.453125" style="51" customWidth="1"/>
    <col min="14307" max="14307" width="10.90625" style="51"/>
    <col min="14308" max="14308" width="17.54296875" style="51" customWidth="1"/>
    <col min="14309" max="14309" width="11.54296875" style="51" customWidth="1"/>
    <col min="14310" max="14313" width="10.90625" style="51"/>
    <col min="14314" max="14314" width="22.54296875" style="51" customWidth="1"/>
    <col min="14315" max="14315" width="14" style="51" customWidth="1"/>
    <col min="14316" max="14316" width="1.7265625" style="51" customWidth="1"/>
    <col min="14317" max="14561" width="10.90625" style="51"/>
    <col min="14562" max="14562" width="4.453125" style="51" customWidth="1"/>
    <col min="14563" max="14563" width="10.90625" style="51"/>
    <col min="14564" max="14564" width="17.54296875" style="51" customWidth="1"/>
    <col min="14565" max="14565" width="11.54296875" style="51" customWidth="1"/>
    <col min="14566" max="14569" width="10.90625" style="51"/>
    <col min="14570" max="14570" width="22.54296875" style="51" customWidth="1"/>
    <col min="14571" max="14571" width="14" style="51" customWidth="1"/>
    <col min="14572" max="14572" width="1.7265625" style="51" customWidth="1"/>
    <col min="14573" max="14817" width="10.90625" style="51"/>
    <col min="14818" max="14818" width="4.453125" style="51" customWidth="1"/>
    <col min="14819" max="14819" width="10.90625" style="51"/>
    <col min="14820" max="14820" width="17.54296875" style="51" customWidth="1"/>
    <col min="14821" max="14821" width="11.54296875" style="51" customWidth="1"/>
    <col min="14822" max="14825" width="10.90625" style="51"/>
    <col min="14826" max="14826" width="22.54296875" style="51" customWidth="1"/>
    <col min="14827" max="14827" width="14" style="51" customWidth="1"/>
    <col min="14828" max="14828" width="1.7265625" style="51" customWidth="1"/>
    <col min="14829" max="15073" width="10.90625" style="51"/>
    <col min="15074" max="15074" width="4.453125" style="51" customWidth="1"/>
    <col min="15075" max="15075" width="10.90625" style="51"/>
    <col min="15076" max="15076" width="17.54296875" style="51" customWidth="1"/>
    <col min="15077" max="15077" width="11.54296875" style="51" customWidth="1"/>
    <col min="15078" max="15081" width="10.90625" style="51"/>
    <col min="15082" max="15082" width="22.54296875" style="51" customWidth="1"/>
    <col min="15083" max="15083" width="14" style="51" customWidth="1"/>
    <col min="15084" max="15084" width="1.7265625" style="51" customWidth="1"/>
    <col min="15085" max="15329" width="10.90625" style="51"/>
    <col min="15330" max="15330" width="4.453125" style="51" customWidth="1"/>
    <col min="15331" max="15331" width="10.90625" style="51"/>
    <col min="15332" max="15332" width="17.54296875" style="51" customWidth="1"/>
    <col min="15333" max="15333" width="11.54296875" style="51" customWidth="1"/>
    <col min="15334" max="15337" width="10.90625" style="51"/>
    <col min="15338" max="15338" width="22.54296875" style="51" customWidth="1"/>
    <col min="15339" max="15339" width="14" style="51" customWidth="1"/>
    <col min="15340" max="15340" width="1.7265625" style="51" customWidth="1"/>
    <col min="15341" max="15585" width="10.90625" style="51"/>
    <col min="15586" max="15586" width="4.453125" style="51" customWidth="1"/>
    <col min="15587" max="15587" width="10.90625" style="51"/>
    <col min="15588" max="15588" width="17.54296875" style="51" customWidth="1"/>
    <col min="15589" max="15589" width="11.54296875" style="51" customWidth="1"/>
    <col min="15590" max="15593" width="10.90625" style="51"/>
    <col min="15594" max="15594" width="22.54296875" style="51" customWidth="1"/>
    <col min="15595" max="15595" width="14" style="51" customWidth="1"/>
    <col min="15596" max="15596" width="1.7265625" style="51" customWidth="1"/>
    <col min="15597" max="15841" width="10.90625" style="51"/>
    <col min="15842" max="15842" width="4.453125" style="51" customWidth="1"/>
    <col min="15843" max="15843" width="10.90625" style="51"/>
    <col min="15844" max="15844" width="17.54296875" style="51" customWidth="1"/>
    <col min="15845" max="15845" width="11.54296875" style="51" customWidth="1"/>
    <col min="15846" max="15849" width="10.90625" style="51"/>
    <col min="15850" max="15850" width="22.54296875" style="51" customWidth="1"/>
    <col min="15851" max="15851" width="14" style="51" customWidth="1"/>
    <col min="15852" max="15852" width="1.7265625" style="51" customWidth="1"/>
    <col min="15853" max="16097" width="10.90625" style="51"/>
    <col min="16098" max="16098" width="4.453125" style="51" customWidth="1"/>
    <col min="16099" max="16099" width="10.90625" style="51"/>
    <col min="16100" max="16100" width="17.54296875" style="51" customWidth="1"/>
    <col min="16101" max="16101" width="11.54296875" style="51" customWidth="1"/>
    <col min="16102" max="16105" width="10.90625" style="51"/>
    <col min="16106" max="16106" width="22.54296875" style="51" customWidth="1"/>
    <col min="16107" max="16107" width="14" style="51" customWidth="1"/>
    <col min="16108" max="16108" width="1.7265625" style="51" customWidth="1"/>
    <col min="16109" max="16384" width="10.90625" style="51"/>
  </cols>
  <sheetData>
    <row r="1" spans="2:10" ht="6" customHeight="1" thickBot="1" x14ac:dyDescent="0.3"/>
    <row r="2" spans="2:10" ht="19.5" customHeight="1" x14ac:dyDescent="0.25">
      <c r="B2" s="52"/>
      <c r="C2" s="53"/>
      <c r="D2" s="54" t="s">
        <v>489</v>
      </c>
      <c r="E2" s="55"/>
      <c r="F2" s="55"/>
      <c r="G2" s="55"/>
      <c r="H2" s="55"/>
      <c r="I2" s="56"/>
      <c r="J2" s="57" t="s">
        <v>490</v>
      </c>
    </row>
    <row r="3" spans="2:10" ht="13.5" thickBot="1" x14ac:dyDescent="0.3">
      <c r="B3" s="58"/>
      <c r="C3" s="59"/>
      <c r="D3" s="60"/>
      <c r="E3" s="61"/>
      <c r="F3" s="61"/>
      <c r="G3" s="61"/>
      <c r="H3" s="61"/>
      <c r="I3" s="62"/>
      <c r="J3" s="63"/>
    </row>
    <row r="4" spans="2:10" ht="13" x14ac:dyDescent="0.25">
      <c r="B4" s="58"/>
      <c r="C4" s="59"/>
      <c r="D4" s="54" t="s">
        <v>491</v>
      </c>
      <c r="E4" s="55"/>
      <c r="F4" s="55"/>
      <c r="G4" s="55"/>
      <c r="H4" s="55"/>
      <c r="I4" s="56"/>
      <c r="J4" s="57" t="s">
        <v>492</v>
      </c>
    </row>
    <row r="5" spans="2:10" ht="13" x14ac:dyDescent="0.25">
      <c r="B5" s="58"/>
      <c r="C5" s="59"/>
      <c r="D5" s="64"/>
      <c r="E5" s="65"/>
      <c r="F5" s="65"/>
      <c r="G5" s="65"/>
      <c r="H5" s="65"/>
      <c r="I5" s="66"/>
      <c r="J5" s="67"/>
    </row>
    <row r="6" spans="2:10" ht="13.5" thickBot="1" x14ac:dyDescent="0.3">
      <c r="B6" s="68"/>
      <c r="C6" s="69"/>
      <c r="D6" s="60"/>
      <c r="E6" s="61"/>
      <c r="F6" s="61"/>
      <c r="G6" s="61"/>
      <c r="H6" s="61"/>
      <c r="I6" s="62"/>
      <c r="J6" s="63"/>
    </row>
    <row r="7" spans="2:10" x14ac:dyDescent="0.25">
      <c r="B7" s="70"/>
      <c r="J7" s="71"/>
    </row>
    <row r="8" spans="2:10" ht="13" x14ac:dyDescent="0.3">
      <c r="B8" s="70"/>
      <c r="C8" s="72" t="s">
        <v>493</v>
      </c>
      <c r="E8" s="73"/>
      <c r="J8" s="71"/>
    </row>
    <row r="9" spans="2:10" x14ac:dyDescent="0.25">
      <c r="B9" s="70"/>
      <c r="J9" s="71"/>
    </row>
    <row r="10" spans="2:10" ht="13" x14ac:dyDescent="0.3">
      <c r="B10" s="70"/>
      <c r="C10" s="72" t="s">
        <v>533</v>
      </c>
      <c r="J10" s="71"/>
    </row>
    <row r="11" spans="2:10" ht="13" x14ac:dyDescent="0.3">
      <c r="B11" s="70"/>
      <c r="C11" s="72" t="s">
        <v>534</v>
      </c>
      <c r="J11" s="71"/>
    </row>
    <row r="12" spans="2:10" x14ac:dyDescent="0.25">
      <c r="B12" s="70"/>
      <c r="J12" s="71"/>
    </row>
    <row r="13" spans="2:10" x14ac:dyDescent="0.25">
      <c r="B13" s="70"/>
      <c r="C13" s="51" t="s">
        <v>494</v>
      </c>
      <c r="J13" s="71"/>
    </row>
    <row r="14" spans="2:10" x14ac:dyDescent="0.25">
      <c r="B14" s="70"/>
      <c r="C14" s="74"/>
      <c r="J14" s="71"/>
    </row>
    <row r="15" spans="2:10" ht="13" x14ac:dyDescent="0.3">
      <c r="B15" s="70"/>
      <c r="C15" s="51" t="s">
        <v>495</v>
      </c>
      <c r="D15" s="73"/>
      <c r="H15" s="75" t="s">
        <v>496</v>
      </c>
      <c r="I15" s="75" t="s">
        <v>497</v>
      </c>
      <c r="J15" s="71"/>
    </row>
    <row r="16" spans="2:10" ht="13" x14ac:dyDescent="0.3">
      <c r="B16" s="70"/>
      <c r="C16" s="72" t="s">
        <v>498</v>
      </c>
      <c r="D16" s="72"/>
      <c r="E16" s="72"/>
      <c r="F16" s="72"/>
      <c r="H16" s="76">
        <v>212</v>
      </c>
      <c r="I16" s="105">
        <v>195012151</v>
      </c>
      <c r="J16" s="71"/>
    </row>
    <row r="17" spans="2:14" x14ac:dyDescent="0.25">
      <c r="B17" s="70"/>
      <c r="C17" s="51" t="s">
        <v>499</v>
      </c>
      <c r="H17" s="77">
        <v>0</v>
      </c>
      <c r="I17" s="78">
        <v>0</v>
      </c>
      <c r="J17" s="71"/>
    </row>
    <row r="18" spans="2:14" x14ac:dyDescent="0.25">
      <c r="B18" s="70"/>
      <c r="C18" s="51" t="s">
        <v>500</v>
      </c>
      <c r="H18" s="77">
        <v>118</v>
      </c>
      <c r="I18" s="78">
        <v>164913601</v>
      </c>
      <c r="J18" s="71"/>
    </row>
    <row r="19" spans="2:14" x14ac:dyDescent="0.25">
      <c r="B19" s="70"/>
      <c r="C19" s="51" t="s">
        <v>501</v>
      </c>
      <c r="H19" s="77">
        <v>0</v>
      </c>
      <c r="I19" s="79">
        <v>0</v>
      </c>
      <c r="J19" s="71"/>
    </row>
    <row r="20" spans="2:14" x14ac:dyDescent="0.25">
      <c r="B20" s="70"/>
      <c r="C20" s="51" t="s">
        <v>502</v>
      </c>
      <c r="H20" s="77">
        <v>0</v>
      </c>
      <c r="I20" s="78">
        <v>0</v>
      </c>
      <c r="J20" s="71"/>
    </row>
    <row r="21" spans="2:14" ht="13" thickBot="1" x14ac:dyDescent="0.3">
      <c r="B21" s="70"/>
      <c r="C21" s="51" t="s">
        <v>503</v>
      </c>
      <c r="H21" s="80">
        <v>17</v>
      </c>
      <c r="I21" s="81">
        <v>7128097</v>
      </c>
      <c r="J21" s="71"/>
    </row>
    <row r="22" spans="2:14" ht="13" x14ac:dyDescent="0.3">
      <c r="B22" s="70"/>
      <c r="C22" s="72" t="s">
        <v>504</v>
      </c>
      <c r="D22" s="72"/>
      <c r="E22" s="72"/>
      <c r="F22" s="72"/>
      <c r="H22" s="76">
        <f>H17+H18+H19+H20+H21</f>
        <v>135</v>
      </c>
      <c r="I22" s="82">
        <f>I17+I18+I19+I20+I21</f>
        <v>172041698</v>
      </c>
      <c r="J22" s="71"/>
    </row>
    <row r="23" spans="2:14" x14ac:dyDescent="0.25">
      <c r="B23" s="70"/>
      <c r="C23" s="51" t="s">
        <v>505</v>
      </c>
      <c r="H23" s="77">
        <v>63</v>
      </c>
      <c r="I23" s="78">
        <v>21077070</v>
      </c>
      <c r="J23" s="71"/>
    </row>
    <row r="24" spans="2:14" ht="13" thickBot="1" x14ac:dyDescent="0.3">
      <c r="B24" s="70"/>
      <c r="C24" s="51" t="s">
        <v>506</v>
      </c>
      <c r="H24" s="80">
        <v>0</v>
      </c>
      <c r="I24" s="81">
        <v>0</v>
      </c>
      <c r="J24" s="71"/>
    </row>
    <row r="25" spans="2:14" ht="13" x14ac:dyDescent="0.3">
      <c r="B25" s="70"/>
      <c r="C25" s="72" t="s">
        <v>507</v>
      </c>
      <c r="D25" s="72"/>
      <c r="E25" s="72"/>
      <c r="F25" s="72"/>
      <c r="H25" s="76">
        <f>H23+H24</f>
        <v>63</v>
      </c>
      <c r="I25" s="82">
        <f>I23+I24</f>
        <v>21077070</v>
      </c>
      <c r="J25" s="71"/>
    </row>
    <row r="26" spans="2:14" ht="13.5" thickBot="1" x14ac:dyDescent="0.35">
      <c r="B26" s="70"/>
      <c r="C26" s="51" t="s">
        <v>508</v>
      </c>
      <c r="D26" s="72"/>
      <c r="E26" s="72"/>
      <c r="F26" s="72"/>
      <c r="H26" s="80">
        <v>14</v>
      </c>
      <c r="I26" s="81">
        <v>1893383</v>
      </c>
      <c r="J26" s="71"/>
    </row>
    <row r="27" spans="2:14" ht="13" x14ac:dyDescent="0.3">
      <c r="B27" s="70"/>
      <c r="C27" s="72" t="s">
        <v>509</v>
      </c>
      <c r="D27" s="72"/>
      <c r="E27" s="72"/>
      <c r="F27" s="72"/>
      <c r="H27" s="77">
        <f>H26</f>
        <v>14</v>
      </c>
      <c r="I27" s="78">
        <f>I26</f>
        <v>1893383</v>
      </c>
      <c r="J27" s="71"/>
    </row>
    <row r="28" spans="2:14" ht="13" x14ac:dyDescent="0.3">
      <c r="B28" s="70"/>
      <c r="C28" s="72"/>
      <c r="D28" s="72"/>
      <c r="E28" s="72"/>
      <c r="F28" s="72"/>
      <c r="H28" s="83"/>
      <c r="I28" s="82"/>
      <c r="J28" s="71"/>
    </row>
    <row r="29" spans="2:14" ht="13.5" thickBot="1" x14ac:dyDescent="0.35">
      <c r="B29" s="70"/>
      <c r="C29" s="72" t="s">
        <v>510</v>
      </c>
      <c r="D29" s="72"/>
      <c r="H29" s="84">
        <f>H22+H25+H27</f>
        <v>212</v>
      </c>
      <c r="I29" s="85">
        <f>I22+I25+I27</f>
        <v>195012151</v>
      </c>
      <c r="J29" s="71"/>
    </row>
    <row r="30" spans="2:14" ht="13.5" thickTop="1" x14ac:dyDescent="0.3">
      <c r="B30" s="70"/>
      <c r="C30" s="72"/>
      <c r="D30" s="72"/>
      <c r="H30" s="86"/>
      <c r="I30" s="78"/>
      <c r="J30" s="71"/>
    </row>
    <row r="31" spans="2:14" x14ac:dyDescent="0.25">
      <c r="B31" s="70"/>
      <c r="G31" s="86"/>
      <c r="H31" s="86"/>
      <c r="I31" s="86"/>
      <c r="J31" s="71"/>
      <c r="N31" s="51" t="s">
        <v>511</v>
      </c>
    </row>
    <row r="32" spans="2:14" x14ac:dyDescent="0.25">
      <c r="B32" s="70"/>
      <c r="G32" s="86"/>
      <c r="H32" s="86"/>
      <c r="I32" s="86"/>
      <c r="J32" s="71"/>
    </row>
    <row r="33" spans="2:10" x14ac:dyDescent="0.25">
      <c r="B33" s="70"/>
      <c r="G33" s="86"/>
      <c r="H33" s="86"/>
      <c r="I33" s="86"/>
      <c r="J33" s="71"/>
    </row>
    <row r="34" spans="2:10" ht="13.5" thickBot="1" x14ac:dyDescent="0.35">
      <c r="B34" s="70"/>
      <c r="C34" s="87" t="s">
        <v>536</v>
      </c>
      <c r="D34" s="88"/>
      <c r="G34" s="87" t="s">
        <v>512</v>
      </c>
      <c r="H34" s="88"/>
      <c r="I34" s="86"/>
      <c r="J34" s="71"/>
    </row>
    <row r="35" spans="2:10" ht="4.5" customHeight="1" x14ac:dyDescent="0.25">
      <c r="B35" s="70"/>
      <c r="C35" s="86"/>
      <c r="D35" s="86"/>
      <c r="G35" s="86"/>
      <c r="H35" s="86"/>
      <c r="I35" s="86"/>
      <c r="J35" s="71"/>
    </row>
    <row r="36" spans="2:10" ht="13" x14ac:dyDescent="0.3">
      <c r="B36" s="70"/>
      <c r="C36" s="72" t="s">
        <v>537</v>
      </c>
      <c r="G36" s="89" t="s">
        <v>513</v>
      </c>
      <c r="H36" s="86"/>
      <c r="I36" s="86"/>
      <c r="J36" s="71"/>
    </row>
    <row r="37" spans="2:10" ht="18.75" customHeight="1" thickBot="1" x14ac:dyDescent="0.3">
      <c r="B37" s="90"/>
      <c r="C37" s="126" t="s">
        <v>226</v>
      </c>
      <c r="D37" s="91"/>
      <c r="E37" s="91"/>
      <c r="F37" s="91"/>
      <c r="G37" s="88"/>
      <c r="H37" s="88"/>
      <c r="I37" s="88"/>
      <c r="J37" s="92"/>
    </row>
  </sheetData>
  <pageMargins left="0.25" right="0.25" top="0.75" bottom="0.75" header="0.3" footer="0.3"/>
  <pageSetup orientation="landscape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WUK31"/>
  <sheetViews>
    <sheetView showGridLines="0" topLeftCell="A7" zoomScale="84" zoomScaleNormal="84" zoomScaleSheetLayoutView="100" workbookViewId="0">
      <selection activeCell="D25" sqref="D25"/>
    </sheetView>
  </sheetViews>
  <sheetFormatPr baseColWidth="10" defaultRowHeight="12.5" x14ac:dyDescent="0.25"/>
  <cols>
    <col min="1" max="1" width="4.453125" style="51" customWidth="1"/>
    <col min="2" max="2" width="10.90625" style="51"/>
    <col min="3" max="3" width="12.81640625" style="51" customWidth="1"/>
    <col min="4" max="4" width="22" style="51" customWidth="1"/>
    <col min="5" max="8" width="10.90625" style="51"/>
    <col min="9" max="9" width="24.7265625" style="51" customWidth="1"/>
    <col min="10" max="10" width="12.54296875" style="51" customWidth="1"/>
    <col min="11" max="11" width="1.7265625" style="51" customWidth="1"/>
    <col min="12" max="223" width="10.90625" style="51"/>
    <col min="224" max="224" width="4.453125" style="51" customWidth="1"/>
    <col min="225" max="225" width="10.90625" style="51"/>
    <col min="226" max="226" width="17.54296875" style="51" customWidth="1"/>
    <col min="227" max="227" width="11.54296875" style="51" customWidth="1"/>
    <col min="228" max="231" width="10.90625" style="51"/>
    <col min="232" max="232" width="22.54296875" style="51" customWidth="1"/>
    <col min="233" max="233" width="14" style="51" customWidth="1"/>
    <col min="234" max="234" width="1.7265625" style="51" customWidth="1"/>
    <col min="235" max="479" width="10.90625" style="51"/>
    <col min="480" max="480" width="4.453125" style="51" customWidth="1"/>
    <col min="481" max="481" width="10.90625" style="51"/>
    <col min="482" max="482" width="17.54296875" style="51" customWidth="1"/>
    <col min="483" max="483" width="11.54296875" style="51" customWidth="1"/>
    <col min="484" max="487" width="10.90625" style="51"/>
    <col min="488" max="488" width="22.54296875" style="51" customWidth="1"/>
    <col min="489" max="489" width="14" style="51" customWidth="1"/>
    <col min="490" max="490" width="1.7265625" style="51" customWidth="1"/>
    <col min="491" max="735" width="10.90625" style="51"/>
    <col min="736" max="736" width="4.453125" style="51" customWidth="1"/>
    <col min="737" max="737" width="10.90625" style="51"/>
    <col min="738" max="738" width="17.54296875" style="51" customWidth="1"/>
    <col min="739" max="739" width="11.54296875" style="51" customWidth="1"/>
    <col min="740" max="743" width="10.90625" style="51"/>
    <col min="744" max="744" width="22.54296875" style="51" customWidth="1"/>
    <col min="745" max="745" width="14" style="51" customWidth="1"/>
    <col min="746" max="746" width="1.7265625" style="51" customWidth="1"/>
    <col min="747" max="991" width="10.90625" style="51"/>
    <col min="992" max="992" width="4.453125" style="51" customWidth="1"/>
    <col min="993" max="993" width="10.90625" style="51"/>
    <col min="994" max="994" width="17.54296875" style="51" customWidth="1"/>
    <col min="995" max="995" width="11.54296875" style="51" customWidth="1"/>
    <col min="996" max="999" width="10.90625" style="51"/>
    <col min="1000" max="1000" width="22.54296875" style="51" customWidth="1"/>
    <col min="1001" max="1001" width="14" style="51" customWidth="1"/>
    <col min="1002" max="1002" width="1.7265625" style="51" customWidth="1"/>
    <col min="1003" max="1247" width="10.90625" style="51"/>
    <col min="1248" max="1248" width="4.453125" style="51" customWidth="1"/>
    <col min="1249" max="1249" width="10.90625" style="51"/>
    <col min="1250" max="1250" width="17.54296875" style="51" customWidth="1"/>
    <col min="1251" max="1251" width="11.54296875" style="51" customWidth="1"/>
    <col min="1252" max="1255" width="10.90625" style="51"/>
    <col min="1256" max="1256" width="22.54296875" style="51" customWidth="1"/>
    <col min="1257" max="1257" width="14" style="51" customWidth="1"/>
    <col min="1258" max="1258" width="1.7265625" style="51" customWidth="1"/>
    <col min="1259" max="1503" width="10.90625" style="51"/>
    <col min="1504" max="1504" width="4.453125" style="51" customWidth="1"/>
    <col min="1505" max="1505" width="10.90625" style="51"/>
    <col min="1506" max="1506" width="17.54296875" style="51" customWidth="1"/>
    <col min="1507" max="1507" width="11.54296875" style="51" customWidth="1"/>
    <col min="1508" max="1511" width="10.90625" style="51"/>
    <col min="1512" max="1512" width="22.54296875" style="51" customWidth="1"/>
    <col min="1513" max="1513" width="14" style="51" customWidth="1"/>
    <col min="1514" max="1514" width="1.7265625" style="51" customWidth="1"/>
    <col min="1515" max="1759" width="10.90625" style="51"/>
    <col min="1760" max="1760" width="4.453125" style="51" customWidth="1"/>
    <col min="1761" max="1761" width="10.90625" style="51"/>
    <col min="1762" max="1762" width="17.54296875" style="51" customWidth="1"/>
    <col min="1763" max="1763" width="11.54296875" style="51" customWidth="1"/>
    <col min="1764" max="1767" width="10.90625" style="51"/>
    <col min="1768" max="1768" width="22.54296875" style="51" customWidth="1"/>
    <col min="1769" max="1769" width="14" style="51" customWidth="1"/>
    <col min="1770" max="1770" width="1.7265625" style="51" customWidth="1"/>
    <col min="1771" max="2015" width="10.90625" style="51"/>
    <col min="2016" max="2016" width="4.453125" style="51" customWidth="1"/>
    <col min="2017" max="2017" width="10.90625" style="51"/>
    <col min="2018" max="2018" width="17.54296875" style="51" customWidth="1"/>
    <col min="2019" max="2019" width="11.54296875" style="51" customWidth="1"/>
    <col min="2020" max="2023" width="10.90625" style="51"/>
    <col min="2024" max="2024" width="22.54296875" style="51" customWidth="1"/>
    <col min="2025" max="2025" width="14" style="51" customWidth="1"/>
    <col min="2026" max="2026" width="1.7265625" style="51" customWidth="1"/>
    <col min="2027" max="2271" width="10.90625" style="51"/>
    <col min="2272" max="2272" width="4.453125" style="51" customWidth="1"/>
    <col min="2273" max="2273" width="10.90625" style="51"/>
    <col min="2274" max="2274" width="17.54296875" style="51" customWidth="1"/>
    <col min="2275" max="2275" width="11.54296875" style="51" customWidth="1"/>
    <col min="2276" max="2279" width="10.90625" style="51"/>
    <col min="2280" max="2280" width="22.54296875" style="51" customWidth="1"/>
    <col min="2281" max="2281" width="14" style="51" customWidth="1"/>
    <col min="2282" max="2282" width="1.7265625" style="51" customWidth="1"/>
    <col min="2283" max="2527" width="10.90625" style="51"/>
    <col min="2528" max="2528" width="4.453125" style="51" customWidth="1"/>
    <col min="2529" max="2529" width="10.90625" style="51"/>
    <col min="2530" max="2530" width="17.54296875" style="51" customWidth="1"/>
    <col min="2531" max="2531" width="11.54296875" style="51" customWidth="1"/>
    <col min="2532" max="2535" width="10.90625" style="51"/>
    <col min="2536" max="2536" width="22.54296875" style="51" customWidth="1"/>
    <col min="2537" max="2537" width="14" style="51" customWidth="1"/>
    <col min="2538" max="2538" width="1.7265625" style="51" customWidth="1"/>
    <col min="2539" max="2783" width="10.90625" style="51"/>
    <col min="2784" max="2784" width="4.453125" style="51" customWidth="1"/>
    <col min="2785" max="2785" width="10.90625" style="51"/>
    <col min="2786" max="2786" width="17.54296875" style="51" customWidth="1"/>
    <col min="2787" max="2787" width="11.54296875" style="51" customWidth="1"/>
    <col min="2788" max="2791" width="10.90625" style="51"/>
    <col min="2792" max="2792" width="22.54296875" style="51" customWidth="1"/>
    <col min="2793" max="2793" width="14" style="51" customWidth="1"/>
    <col min="2794" max="2794" width="1.7265625" style="51" customWidth="1"/>
    <col min="2795" max="3039" width="10.90625" style="51"/>
    <col min="3040" max="3040" width="4.453125" style="51" customWidth="1"/>
    <col min="3041" max="3041" width="10.90625" style="51"/>
    <col min="3042" max="3042" width="17.54296875" style="51" customWidth="1"/>
    <col min="3043" max="3043" width="11.54296875" style="51" customWidth="1"/>
    <col min="3044" max="3047" width="10.90625" style="51"/>
    <col min="3048" max="3048" width="22.54296875" style="51" customWidth="1"/>
    <col min="3049" max="3049" width="14" style="51" customWidth="1"/>
    <col min="3050" max="3050" width="1.7265625" style="51" customWidth="1"/>
    <col min="3051" max="3295" width="10.90625" style="51"/>
    <col min="3296" max="3296" width="4.453125" style="51" customWidth="1"/>
    <col min="3297" max="3297" width="10.90625" style="51"/>
    <col min="3298" max="3298" width="17.54296875" style="51" customWidth="1"/>
    <col min="3299" max="3299" width="11.54296875" style="51" customWidth="1"/>
    <col min="3300" max="3303" width="10.90625" style="51"/>
    <col min="3304" max="3304" width="22.54296875" style="51" customWidth="1"/>
    <col min="3305" max="3305" width="14" style="51" customWidth="1"/>
    <col min="3306" max="3306" width="1.7265625" style="51" customWidth="1"/>
    <col min="3307" max="3551" width="10.90625" style="51"/>
    <col min="3552" max="3552" width="4.453125" style="51" customWidth="1"/>
    <col min="3553" max="3553" width="10.90625" style="51"/>
    <col min="3554" max="3554" width="17.54296875" style="51" customWidth="1"/>
    <col min="3555" max="3555" width="11.54296875" style="51" customWidth="1"/>
    <col min="3556" max="3559" width="10.90625" style="51"/>
    <col min="3560" max="3560" width="22.54296875" style="51" customWidth="1"/>
    <col min="3561" max="3561" width="14" style="51" customWidth="1"/>
    <col min="3562" max="3562" width="1.7265625" style="51" customWidth="1"/>
    <col min="3563" max="3807" width="10.90625" style="51"/>
    <col min="3808" max="3808" width="4.453125" style="51" customWidth="1"/>
    <col min="3809" max="3809" width="10.90625" style="51"/>
    <col min="3810" max="3810" width="17.54296875" style="51" customWidth="1"/>
    <col min="3811" max="3811" width="11.54296875" style="51" customWidth="1"/>
    <col min="3812" max="3815" width="10.90625" style="51"/>
    <col min="3816" max="3816" width="22.54296875" style="51" customWidth="1"/>
    <col min="3817" max="3817" width="14" style="51" customWidth="1"/>
    <col min="3818" max="3818" width="1.7265625" style="51" customWidth="1"/>
    <col min="3819" max="4063" width="10.90625" style="51"/>
    <col min="4064" max="4064" width="4.453125" style="51" customWidth="1"/>
    <col min="4065" max="4065" width="10.90625" style="51"/>
    <col min="4066" max="4066" width="17.54296875" style="51" customWidth="1"/>
    <col min="4067" max="4067" width="11.54296875" style="51" customWidth="1"/>
    <col min="4068" max="4071" width="10.90625" style="51"/>
    <col min="4072" max="4072" width="22.54296875" style="51" customWidth="1"/>
    <col min="4073" max="4073" width="14" style="51" customWidth="1"/>
    <col min="4074" max="4074" width="1.7265625" style="51" customWidth="1"/>
    <col min="4075" max="4319" width="10.90625" style="51"/>
    <col min="4320" max="4320" width="4.453125" style="51" customWidth="1"/>
    <col min="4321" max="4321" width="10.90625" style="51"/>
    <col min="4322" max="4322" width="17.54296875" style="51" customWidth="1"/>
    <col min="4323" max="4323" width="11.54296875" style="51" customWidth="1"/>
    <col min="4324" max="4327" width="10.90625" style="51"/>
    <col min="4328" max="4328" width="22.54296875" style="51" customWidth="1"/>
    <col min="4329" max="4329" width="14" style="51" customWidth="1"/>
    <col min="4330" max="4330" width="1.7265625" style="51" customWidth="1"/>
    <col min="4331" max="4575" width="10.90625" style="51"/>
    <col min="4576" max="4576" width="4.453125" style="51" customWidth="1"/>
    <col min="4577" max="4577" width="10.90625" style="51"/>
    <col min="4578" max="4578" width="17.54296875" style="51" customWidth="1"/>
    <col min="4579" max="4579" width="11.54296875" style="51" customWidth="1"/>
    <col min="4580" max="4583" width="10.90625" style="51"/>
    <col min="4584" max="4584" width="22.54296875" style="51" customWidth="1"/>
    <col min="4585" max="4585" width="14" style="51" customWidth="1"/>
    <col min="4586" max="4586" width="1.7265625" style="51" customWidth="1"/>
    <col min="4587" max="4831" width="10.90625" style="51"/>
    <col min="4832" max="4832" width="4.453125" style="51" customWidth="1"/>
    <col min="4833" max="4833" width="10.90625" style="51"/>
    <col min="4834" max="4834" width="17.54296875" style="51" customWidth="1"/>
    <col min="4835" max="4835" width="11.54296875" style="51" customWidth="1"/>
    <col min="4836" max="4839" width="10.90625" style="51"/>
    <col min="4840" max="4840" width="22.54296875" style="51" customWidth="1"/>
    <col min="4841" max="4841" width="14" style="51" customWidth="1"/>
    <col min="4842" max="4842" width="1.7265625" style="51" customWidth="1"/>
    <col min="4843" max="5087" width="10.90625" style="51"/>
    <col min="5088" max="5088" width="4.453125" style="51" customWidth="1"/>
    <col min="5089" max="5089" width="10.90625" style="51"/>
    <col min="5090" max="5090" width="17.54296875" style="51" customWidth="1"/>
    <col min="5091" max="5091" width="11.54296875" style="51" customWidth="1"/>
    <col min="5092" max="5095" width="10.90625" style="51"/>
    <col min="5096" max="5096" width="22.54296875" style="51" customWidth="1"/>
    <col min="5097" max="5097" width="14" style="51" customWidth="1"/>
    <col min="5098" max="5098" width="1.7265625" style="51" customWidth="1"/>
    <col min="5099" max="5343" width="10.90625" style="51"/>
    <col min="5344" max="5344" width="4.453125" style="51" customWidth="1"/>
    <col min="5345" max="5345" width="10.90625" style="51"/>
    <col min="5346" max="5346" width="17.54296875" style="51" customWidth="1"/>
    <col min="5347" max="5347" width="11.54296875" style="51" customWidth="1"/>
    <col min="5348" max="5351" width="10.90625" style="51"/>
    <col min="5352" max="5352" width="22.54296875" style="51" customWidth="1"/>
    <col min="5353" max="5353" width="14" style="51" customWidth="1"/>
    <col min="5354" max="5354" width="1.7265625" style="51" customWidth="1"/>
    <col min="5355" max="5599" width="10.90625" style="51"/>
    <col min="5600" max="5600" width="4.453125" style="51" customWidth="1"/>
    <col min="5601" max="5601" width="10.90625" style="51"/>
    <col min="5602" max="5602" width="17.54296875" style="51" customWidth="1"/>
    <col min="5603" max="5603" width="11.54296875" style="51" customWidth="1"/>
    <col min="5604" max="5607" width="10.90625" style="51"/>
    <col min="5608" max="5608" width="22.54296875" style="51" customWidth="1"/>
    <col min="5609" max="5609" width="14" style="51" customWidth="1"/>
    <col min="5610" max="5610" width="1.7265625" style="51" customWidth="1"/>
    <col min="5611" max="5855" width="10.90625" style="51"/>
    <col min="5856" max="5856" width="4.453125" style="51" customWidth="1"/>
    <col min="5857" max="5857" width="10.90625" style="51"/>
    <col min="5858" max="5858" width="17.54296875" style="51" customWidth="1"/>
    <col min="5859" max="5859" width="11.54296875" style="51" customWidth="1"/>
    <col min="5860" max="5863" width="10.90625" style="51"/>
    <col min="5864" max="5864" width="22.54296875" style="51" customWidth="1"/>
    <col min="5865" max="5865" width="14" style="51" customWidth="1"/>
    <col min="5866" max="5866" width="1.7265625" style="51" customWidth="1"/>
    <col min="5867" max="6111" width="10.90625" style="51"/>
    <col min="6112" max="6112" width="4.453125" style="51" customWidth="1"/>
    <col min="6113" max="6113" width="10.90625" style="51"/>
    <col min="6114" max="6114" width="17.54296875" style="51" customWidth="1"/>
    <col min="6115" max="6115" width="11.54296875" style="51" customWidth="1"/>
    <col min="6116" max="6119" width="10.90625" style="51"/>
    <col min="6120" max="6120" width="22.54296875" style="51" customWidth="1"/>
    <col min="6121" max="6121" width="14" style="51" customWidth="1"/>
    <col min="6122" max="6122" width="1.7265625" style="51" customWidth="1"/>
    <col min="6123" max="6367" width="10.90625" style="51"/>
    <col min="6368" max="6368" width="4.453125" style="51" customWidth="1"/>
    <col min="6369" max="6369" width="10.90625" style="51"/>
    <col min="6370" max="6370" width="17.54296875" style="51" customWidth="1"/>
    <col min="6371" max="6371" width="11.54296875" style="51" customWidth="1"/>
    <col min="6372" max="6375" width="10.90625" style="51"/>
    <col min="6376" max="6376" width="22.54296875" style="51" customWidth="1"/>
    <col min="6377" max="6377" width="14" style="51" customWidth="1"/>
    <col min="6378" max="6378" width="1.7265625" style="51" customWidth="1"/>
    <col min="6379" max="6623" width="10.90625" style="51"/>
    <col min="6624" max="6624" width="4.453125" style="51" customWidth="1"/>
    <col min="6625" max="6625" width="10.90625" style="51"/>
    <col min="6626" max="6626" width="17.54296875" style="51" customWidth="1"/>
    <col min="6627" max="6627" width="11.54296875" style="51" customWidth="1"/>
    <col min="6628" max="6631" width="10.90625" style="51"/>
    <col min="6632" max="6632" width="22.54296875" style="51" customWidth="1"/>
    <col min="6633" max="6633" width="14" style="51" customWidth="1"/>
    <col min="6634" max="6634" width="1.7265625" style="51" customWidth="1"/>
    <col min="6635" max="6879" width="10.90625" style="51"/>
    <col min="6880" max="6880" width="4.453125" style="51" customWidth="1"/>
    <col min="6881" max="6881" width="10.90625" style="51"/>
    <col min="6882" max="6882" width="17.54296875" style="51" customWidth="1"/>
    <col min="6883" max="6883" width="11.54296875" style="51" customWidth="1"/>
    <col min="6884" max="6887" width="10.90625" style="51"/>
    <col min="6888" max="6888" width="22.54296875" style="51" customWidth="1"/>
    <col min="6889" max="6889" width="14" style="51" customWidth="1"/>
    <col min="6890" max="6890" width="1.7265625" style="51" customWidth="1"/>
    <col min="6891" max="7135" width="10.90625" style="51"/>
    <col min="7136" max="7136" width="4.453125" style="51" customWidth="1"/>
    <col min="7137" max="7137" width="10.90625" style="51"/>
    <col min="7138" max="7138" width="17.54296875" style="51" customWidth="1"/>
    <col min="7139" max="7139" width="11.54296875" style="51" customWidth="1"/>
    <col min="7140" max="7143" width="10.90625" style="51"/>
    <col min="7144" max="7144" width="22.54296875" style="51" customWidth="1"/>
    <col min="7145" max="7145" width="14" style="51" customWidth="1"/>
    <col min="7146" max="7146" width="1.7265625" style="51" customWidth="1"/>
    <col min="7147" max="7391" width="10.90625" style="51"/>
    <col min="7392" max="7392" width="4.453125" style="51" customWidth="1"/>
    <col min="7393" max="7393" width="10.90625" style="51"/>
    <col min="7394" max="7394" width="17.54296875" style="51" customWidth="1"/>
    <col min="7395" max="7395" width="11.54296875" style="51" customWidth="1"/>
    <col min="7396" max="7399" width="10.90625" style="51"/>
    <col min="7400" max="7400" width="22.54296875" style="51" customWidth="1"/>
    <col min="7401" max="7401" width="14" style="51" customWidth="1"/>
    <col min="7402" max="7402" width="1.7265625" style="51" customWidth="1"/>
    <col min="7403" max="7647" width="10.90625" style="51"/>
    <col min="7648" max="7648" width="4.453125" style="51" customWidth="1"/>
    <col min="7649" max="7649" width="10.90625" style="51"/>
    <col min="7650" max="7650" width="17.54296875" style="51" customWidth="1"/>
    <col min="7651" max="7651" width="11.54296875" style="51" customWidth="1"/>
    <col min="7652" max="7655" width="10.90625" style="51"/>
    <col min="7656" max="7656" width="22.54296875" style="51" customWidth="1"/>
    <col min="7657" max="7657" width="14" style="51" customWidth="1"/>
    <col min="7658" max="7658" width="1.7265625" style="51" customWidth="1"/>
    <col min="7659" max="7903" width="10.90625" style="51"/>
    <col min="7904" max="7904" width="4.453125" style="51" customWidth="1"/>
    <col min="7905" max="7905" width="10.90625" style="51"/>
    <col min="7906" max="7906" width="17.54296875" style="51" customWidth="1"/>
    <col min="7907" max="7907" width="11.54296875" style="51" customWidth="1"/>
    <col min="7908" max="7911" width="10.90625" style="51"/>
    <col min="7912" max="7912" width="22.54296875" style="51" customWidth="1"/>
    <col min="7913" max="7913" width="14" style="51" customWidth="1"/>
    <col min="7914" max="7914" width="1.7265625" style="51" customWidth="1"/>
    <col min="7915" max="8159" width="10.90625" style="51"/>
    <col min="8160" max="8160" width="4.453125" style="51" customWidth="1"/>
    <col min="8161" max="8161" width="10.90625" style="51"/>
    <col min="8162" max="8162" width="17.54296875" style="51" customWidth="1"/>
    <col min="8163" max="8163" width="11.54296875" style="51" customWidth="1"/>
    <col min="8164" max="8167" width="10.90625" style="51"/>
    <col min="8168" max="8168" width="22.54296875" style="51" customWidth="1"/>
    <col min="8169" max="8169" width="14" style="51" customWidth="1"/>
    <col min="8170" max="8170" width="1.7265625" style="51" customWidth="1"/>
    <col min="8171" max="8415" width="10.90625" style="51"/>
    <col min="8416" max="8416" width="4.453125" style="51" customWidth="1"/>
    <col min="8417" max="8417" width="10.90625" style="51"/>
    <col min="8418" max="8418" width="17.54296875" style="51" customWidth="1"/>
    <col min="8419" max="8419" width="11.54296875" style="51" customWidth="1"/>
    <col min="8420" max="8423" width="10.90625" style="51"/>
    <col min="8424" max="8424" width="22.54296875" style="51" customWidth="1"/>
    <col min="8425" max="8425" width="14" style="51" customWidth="1"/>
    <col min="8426" max="8426" width="1.7265625" style="51" customWidth="1"/>
    <col min="8427" max="8671" width="10.90625" style="51"/>
    <col min="8672" max="8672" width="4.453125" style="51" customWidth="1"/>
    <col min="8673" max="8673" width="10.90625" style="51"/>
    <col min="8674" max="8674" width="17.54296875" style="51" customWidth="1"/>
    <col min="8675" max="8675" width="11.54296875" style="51" customWidth="1"/>
    <col min="8676" max="8679" width="10.90625" style="51"/>
    <col min="8680" max="8680" width="22.54296875" style="51" customWidth="1"/>
    <col min="8681" max="8681" width="14" style="51" customWidth="1"/>
    <col min="8682" max="8682" width="1.7265625" style="51" customWidth="1"/>
    <col min="8683" max="8927" width="10.90625" style="51"/>
    <col min="8928" max="8928" width="4.453125" style="51" customWidth="1"/>
    <col min="8929" max="8929" width="10.90625" style="51"/>
    <col min="8930" max="8930" width="17.54296875" style="51" customWidth="1"/>
    <col min="8931" max="8931" width="11.54296875" style="51" customWidth="1"/>
    <col min="8932" max="8935" width="10.90625" style="51"/>
    <col min="8936" max="8936" width="22.54296875" style="51" customWidth="1"/>
    <col min="8937" max="8937" width="14" style="51" customWidth="1"/>
    <col min="8938" max="8938" width="1.7265625" style="51" customWidth="1"/>
    <col min="8939" max="9183" width="10.90625" style="51"/>
    <col min="9184" max="9184" width="4.453125" style="51" customWidth="1"/>
    <col min="9185" max="9185" width="10.90625" style="51"/>
    <col min="9186" max="9186" width="17.54296875" style="51" customWidth="1"/>
    <col min="9187" max="9187" width="11.54296875" style="51" customWidth="1"/>
    <col min="9188" max="9191" width="10.90625" style="51"/>
    <col min="9192" max="9192" width="22.54296875" style="51" customWidth="1"/>
    <col min="9193" max="9193" width="14" style="51" customWidth="1"/>
    <col min="9194" max="9194" width="1.7265625" style="51" customWidth="1"/>
    <col min="9195" max="9439" width="10.90625" style="51"/>
    <col min="9440" max="9440" width="4.453125" style="51" customWidth="1"/>
    <col min="9441" max="9441" width="10.90625" style="51"/>
    <col min="9442" max="9442" width="17.54296875" style="51" customWidth="1"/>
    <col min="9443" max="9443" width="11.54296875" style="51" customWidth="1"/>
    <col min="9444" max="9447" width="10.90625" style="51"/>
    <col min="9448" max="9448" width="22.54296875" style="51" customWidth="1"/>
    <col min="9449" max="9449" width="14" style="51" customWidth="1"/>
    <col min="9450" max="9450" width="1.7265625" style="51" customWidth="1"/>
    <col min="9451" max="9695" width="10.90625" style="51"/>
    <col min="9696" max="9696" width="4.453125" style="51" customWidth="1"/>
    <col min="9697" max="9697" width="10.90625" style="51"/>
    <col min="9698" max="9698" width="17.54296875" style="51" customWidth="1"/>
    <col min="9699" max="9699" width="11.54296875" style="51" customWidth="1"/>
    <col min="9700" max="9703" width="10.90625" style="51"/>
    <col min="9704" max="9704" width="22.54296875" style="51" customWidth="1"/>
    <col min="9705" max="9705" width="14" style="51" customWidth="1"/>
    <col min="9706" max="9706" width="1.7265625" style="51" customWidth="1"/>
    <col min="9707" max="9951" width="10.90625" style="51"/>
    <col min="9952" max="9952" width="4.453125" style="51" customWidth="1"/>
    <col min="9953" max="9953" width="10.90625" style="51"/>
    <col min="9954" max="9954" width="17.54296875" style="51" customWidth="1"/>
    <col min="9955" max="9955" width="11.54296875" style="51" customWidth="1"/>
    <col min="9956" max="9959" width="10.90625" style="51"/>
    <col min="9960" max="9960" width="22.54296875" style="51" customWidth="1"/>
    <col min="9961" max="9961" width="14" style="51" customWidth="1"/>
    <col min="9962" max="9962" width="1.7265625" style="51" customWidth="1"/>
    <col min="9963" max="10207" width="10.90625" style="51"/>
    <col min="10208" max="10208" width="4.453125" style="51" customWidth="1"/>
    <col min="10209" max="10209" width="10.90625" style="51"/>
    <col min="10210" max="10210" width="17.54296875" style="51" customWidth="1"/>
    <col min="10211" max="10211" width="11.54296875" style="51" customWidth="1"/>
    <col min="10212" max="10215" width="10.90625" style="51"/>
    <col min="10216" max="10216" width="22.54296875" style="51" customWidth="1"/>
    <col min="10217" max="10217" width="14" style="51" customWidth="1"/>
    <col min="10218" max="10218" width="1.7265625" style="51" customWidth="1"/>
    <col min="10219" max="10463" width="10.90625" style="51"/>
    <col min="10464" max="10464" width="4.453125" style="51" customWidth="1"/>
    <col min="10465" max="10465" width="10.90625" style="51"/>
    <col min="10466" max="10466" width="17.54296875" style="51" customWidth="1"/>
    <col min="10467" max="10467" width="11.54296875" style="51" customWidth="1"/>
    <col min="10468" max="10471" width="10.90625" style="51"/>
    <col min="10472" max="10472" width="22.54296875" style="51" customWidth="1"/>
    <col min="10473" max="10473" width="14" style="51" customWidth="1"/>
    <col min="10474" max="10474" width="1.7265625" style="51" customWidth="1"/>
    <col min="10475" max="10719" width="10.90625" style="51"/>
    <col min="10720" max="10720" width="4.453125" style="51" customWidth="1"/>
    <col min="10721" max="10721" width="10.90625" style="51"/>
    <col min="10722" max="10722" width="17.54296875" style="51" customWidth="1"/>
    <col min="10723" max="10723" width="11.54296875" style="51" customWidth="1"/>
    <col min="10724" max="10727" width="10.90625" style="51"/>
    <col min="10728" max="10728" width="22.54296875" style="51" customWidth="1"/>
    <col min="10729" max="10729" width="14" style="51" customWidth="1"/>
    <col min="10730" max="10730" width="1.7265625" style="51" customWidth="1"/>
    <col min="10731" max="10975" width="10.90625" style="51"/>
    <col min="10976" max="10976" width="4.453125" style="51" customWidth="1"/>
    <col min="10977" max="10977" width="10.90625" style="51"/>
    <col min="10978" max="10978" width="17.54296875" style="51" customWidth="1"/>
    <col min="10979" max="10979" width="11.54296875" style="51" customWidth="1"/>
    <col min="10980" max="10983" width="10.90625" style="51"/>
    <col min="10984" max="10984" width="22.54296875" style="51" customWidth="1"/>
    <col min="10985" max="10985" width="14" style="51" customWidth="1"/>
    <col min="10986" max="10986" width="1.7265625" style="51" customWidth="1"/>
    <col min="10987" max="11231" width="10.90625" style="51"/>
    <col min="11232" max="11232" width="4.453125" style="51" customWidth="1"/>
    <col min="11233" max="11233" width="10.90625" style="51"/>
    <col min="11234" max="11234" width="17.54296875" style="51" customWidth="1"/>
    <col min="11235" max="11235" width="11.54296875" style="51" customWidth="1"/>
    <col min="11236" max="11239" width="10.90625" style="51"/>
    <col min="11240" max="11240" width="22.54296875" style="51" customWidth="1"/>
    <col min="11241" max="11241" width="14" style="51" customWidth="1"/>
    <col min="11242" max="11242" width="1.7265625" style="51" customWidth="1"/>
    <col min="11243" max="11487" width="10.90625" style="51"/>
    <col min="11488" max="11488" width="4.453125" style="51" customWidth="1"/>
    <col min="11489" max="11489" width="10.90625" style="51"/>
    <col min="11490" max="11490" width="17.54296875" style="51" customWidth="1"/>
    <col min="11491" max="11491" width="11.54296875" style="51" customWidth="1"/>
    <col min="11492" max="11495" width="10.90625" style="51"/>
    <col min="11496" max="11496" width="22.54296875" style="51" customWidth="1"/>
    <col min="11497" max="11497" width="14" style="51" customWidth="1"/>
    <col min="11498" max="11498" width="1.7265625" style="51" customWidth="1"/>
    <col min="11499" max="11743" width="10.90625" style="51"/>
    <col min="11744" max="11744" width="4.453125" style="51" customWidth="1"/>
    <col min="11745" max="11745" width="10.90625" style="51"/>
    <col min="11746" max="11746" width="17.54296875" style="51" customWidth="1"/>
    <col min="11747" max="11747" width="11.54296875" style="51" customWidth="1"/>
    <col min="11748" max="11751" width="10.90625" style="51"/>
    <col min="11752" max="11752" width="22.54296875" style="51" customWidth="1"/>
    <col min="11753" max="11753" width="14" style="51" customWidth="1"/>
    <col min="11754" max="11754" width="1.7265625" style="51" customWidth="1"/>
    <col min="11755" max="11999" width="10.90625" style="51"/>
    <col min="12000" max="12000" width="4.453125" style="51" customWidth="1"/>
    <col min="12001" max="12001" width="10.90625" style="51"/>
    <col min="12002" max="12002" width="17.54296875" style="51" customWidth="1"/>
    <col min="12003" max="12003" width="11.54296875" style="51" customWidth="1"/>
    <col min="12004" max="12007" width="10.90625" style="51"/>
    <col min="12008" max="12008" width="22.54296875" style="51" customWidth="1"/>
    <col min="12009" max="12009" width="14" style="51" customWidth="1"/>
    <col min="12010" max="12010" width="1.7265625" style="51" customWidth="1"/>
    <col min="12011" max="12255" width="10.90625" style="51"/>
    <col min="12256" max="12256" width="4.453125" style="51" customWidth="1"/>
    <col min="12257" max="12257" width="10.90625" style="51"/>
    <col min="12258" max="12258" width="17.54296875" style="51" customWidth="1"/>
    <col min="12259" max="12259" width="11.54296875" style="51" customWidth="1"/>
    <col min="12260" max="12263" width="10.90625" style="51"/>
    <col min="12264" max="12264" width="22.54296875" style="51" customWidth="1"/>
    <col min="12265" max="12265" width="14" style="51" customWidth="1"/>
    <col min="12266" max="12266" width="1.7265625" style="51" customWidth="1"/>
    <col min="12267" max="12511" width="10.90625" style="51"/>
    <col min="12512" max="12512" width="4.453125" style="51" customWidth="1"/>
    <col min="12513" max="12513" width="10.90625" style="51"/>
    <col min="12514" max="12514" width="17.54296875" style="51" customWidth="1"/>
    <col min="12515" max="12515" width="11.54296875" style="51" customWidth="1"/>
    <col min="12516" max="12519" width="10.90625" style="51"/>
    <col min="12520" max="12520" width="22.54296875" style="51" customWidth="1"/>
    <col min="12521" max="12521" width="14" style="51" customWidth="1"/>
    <col min="12522" max="12522" width="1.7265625" style="51" customWidth="1"/>
    <col min="12523" max="12767" width="10.90625" style="51"/>
    <col min="12768" max="12768" width="4.453125" style="51" customWidth="1"/>
    <col min="12769" max="12769" width="10.90625" style="51"/>
    <col min="12770" max="12770" width="17.54296875" style="51" customWidth="1"/>
    <col min="12771" max="12771" width="11.54296875" style="51" customWidth="1"/>
    <col min="12772" max="12775" width="10.90625" style="51"/>
    <col min="12776" max="12776" width="22.54296875" style="51" customWidth="1"/>
    <col min="12777" max="12777" width="14" style="51" customWidth="1"/>
    <col min="12778" max="12778" width="1.7265625" style="51" customWidth="1"/>
    <col min="12779" max="13023" width="10.90625" style="51"/>
    <col min="13024" max="13024" width="4.453125" style="51" customWidth="1"/>
    <col min="13025" max="13025" width="10.90625" style="51"/>
    <col min="13026" max="13026" width="17.54296875" style="51" customWidth="1"/>
    <col min="13027" max="13027" width="11.54296875" style="51" customWidth="1"/>
    <col min="13028" max="13031" width="10.90625" style="51"/>
    <col min="13032" max="13032" width="22.54296875" style="51" customWidth="1"/>
    <col min="13033" max="13033" width="14" style="51" customWidth="1"/>
    <col min="13034" max="13034" width="1.7265625" style="51" customWidth="1"/>
    <col min="13035" max="13279" width="10.90625" style="51"/>
    <col min="13280" max="13280" width="4.453125" style="51" customWidth="1"/>
    <col min="13281" max="13281" width="10.90625" style="51"/>
    <col min="13282" max="13282" width="17.54296875" style="51" customWidth="1"/>
    <col min="13283" max="13283" width="11.54296875" style="51" customWidth="1"/>
    <col min="13284" max="13287" width="10.90625" style="51"/>
    <col min="13288" max="13288" width="22.54296875" style="51" customWidth="1"/>
    <col min="13289" max="13289" width="14" style="51" customWidth="1"/>
    <col min="13290" max="13290" width="1.7265625" style="51" customWidth="1"/>
    <col min="13291" max="13535" width="10.90625" style="51"/>
    <col min="13536" max="13536" width="4.453125" style="51" customWidth="1"/>
    <col min="13537" max="13537" width="10.90625" style="51"/>
    <col min="13538" max="13538" width="17.54296875" style="51" customWidth="1"/>
    <col min="13539" max="13539" width="11.54296875" style="51" customWidth="1"/>
    <col min="13540" max="13543" width="10.90625" style="51"/>
    <col min="13544" max="13544" width="22.54296875" style="51" customWidth="1"/>
    <col min="13545" max="13545" width="14" style="51" customWidth="1"/>
    <col min="13546" max="13546" width="1.7265625" style="51" customWidth="1"/>
    <col min="13547" max="13791" width="10.90625" style="51"/>
    <col min="13792" max="13792" width="4.453125" style="51" customWidth="1"/>
    <col min="13793" max="13793" width="10.90625" style="51"/>
    <col min="13794" max="13794" width="17.54296875" style="51" customWidth="1"/>
    <col min="13795" max="13795" width="11.54296875" style="51" customWidth="1"/>
    <col min="13796" max="13799" width="10.90625" style="51"/>
    <col min="13800" max="13800" width="22.54296875" style="51" customWidth="1"/>
    <col min="13801" max="13801" width="14" style="51" customWidth="1"/>
    <col min="13802" max="13802" width="1.7265625" style="51" customWidth="1"/>
    <col min="13803" max="14047" width="10.90625" style="51"/>
    <col min="14048" max="14048" width="4.453125" style="51" customWidth="1"/>
    <col min="14049" max="14049" width="10.90625" style="51"/>
    <col min="14050" max="14050" width="17.54296875" style="51" customWidth="1"/>
    <col min="14051" max="14051" width="11.54296875" style="51" customWidth="1"/>
    <col min="14052" max="14055" width="10.90625" style="51"/>
    <col min="14056" max="14056" width="22.54296875" style="51" customWidth="1"/>
    <col min="14057" max="14057" width="14" style="51" customWidth="1"/>
    <col min="14058" max="14058" width="1.7265625" style="51" customWidth="1"/>
    <col min="14059" max="14303" width="10.90625" style="51"/>
    <col min="14304" max="14304" width="4.453125" style="51" customWidth="1"/>
    <col min="14305" max="14305" width="10.90625" style="51"/>
    <col min="14306" max="14306" width="17.54296875" style="51" customWidth="1"/>
    <col min="14307" max="14307" width="11.54296875" style="51" customWidth="1"/>
    <col min="14308" max="14311" width="10.90625" style="51"/>
    <col min="14312" max="14312" width="22.54296875" style="51" customWidth="1"/>
    <col min="14313" max="14313" width="14" style="51" customWidth="1"/>
    <col min="14314" max="14314" width="1.7265625" style="51" customWidth="1"/>
    <col min="14315" max="14559" width="10.90625" style="51"/>
    <col min="14560" max="14560" width="4.453125" style="51" customWidth="1"/>
    <col min="14561" max="14561" width="10.90625" style="51"/>
    <col min="14562" max="14562" width="17.54296875" style="51" customWidth="1"/>
    <col min="14563" max="14563" width="11.54296875" style="51" customWidth="1"/>
    <col min="14564" max="14567" width="10.90625" style="51"/>
    <col min="14568" max="14568" width="22.54296875" style="51" customWidth="1"/>
    <col min="14569" max="14569" width="14" style="51" customWidth="1"/>
    <col min="14570" max="14570" width="1.7265625" style="51" customWidth="1"/>
    <col min="14571" max="14815" width="10.90625" style="51"/>
    <col min="14816" max="14816" width="4.453125" style="51" customWidth="1"/>
    <col min="14817" max="14817" width="10.90625" style="51"/>
    <col min="14818" max="14818" width="17.54296875" style="51" customWidth="1"/>
    <col min="14819" max="14819" width="11.54296875" style="51" customWidth="1"/>
    <col min="14820" max="14823" width="10.90625" style="51"/>
    <col min="14824" max="14824" width="22.54296875" style="51" customWidth="1"/>
    <col min="14825" max="14825" width="14" style="51" customWidth="1"/>
    <col min="14826" max="14826" width="1.7265625" style="51" customWidth="1"/>
    <col min="14827" max="15071" width="10.90625" style="51"/>
    <col min="15072" max="15072" width="4.453125" style="51" customWidth="1"/>
    <col min="15073" max="15073" width="10.90625" style="51"/>
    <col min="15074" max="15074" width="17.54296875" style="51" customWidth="1"/>
    <col min="15075" max="15075" width="11.54296875" style="51" customWidth="1"/>
    <col min="15076" max="15079" width="10.90625" style="51"/>
    <col min="15080" max="15080" width="22.54296875" style="51" customWidth="1"/>
    <col min="15081" max="15081" width="14" style="51" customWidth="1"/>
    <col min="15082" max="15082" width="1.7265625" style="51" customWidth="1"/>
    <col min="15083" max="15327" width="10.90625" style="51"/>
    <col min="15328" max="15328" width="4.453125" style="51" customWidth="1"/>
    <col min="15329" max="15329" width="10.90625" style="51"/>
    <col min="15330" max="15330" width="17.54296875" style="51" customWidth="1"/>
    <col min="15331" max="15331" width="11.54296875" style="51" customWidth="1"/>
    <col min="15332" max="15335" width="10.90625" style="51"/>
    <col min="15336" max="15336" width="22.54296875" style="51" customWidth="1"/>
    <col min="15337" max="15337" width="14" style="51" customWidth="1"/>
    <col min="15338" max="15338" width="1.7265625" style="51" customWidth="1"/>
    <col min="15339" max="15583" width="10.90625" style="51"/>
    <col min="15584" max="15584" width="4.453125" style="51" customWidth="1"/>
    <col min="15585" max="15585" width="10.90625" style="51"/>
    <col min="15586" max="15586" width="17.54296875" style="51" customWidth="1"/>
    <col min="15587" max="15587" width="11.54296875" style="51" customWidth="1"/>
    <col min="15588" max="15591" width="10.90625" style="51"/>
    <col min="15592" max="15592" width="22.54296875" style="51" customWidth="1"/>
    <col min="15593" max="15593" width="14" style="51" customWidth="1"/>
    <col min="15594" max="15594" width="1.7265625" style="51" customWidth="1"/>
    <col min="15595" max="15839" width="10.90625" style="51"/>
    <col min="15840" max="15840" width="4.453125" style="51" customWidth="1"/>
    <col min="15841" max="15841" width="10.90625" style="51"/>
    <col min="15842" max="15842" width="17.54296875" style="51" customWidth="1"/>
    <col min="15843" max="15843" width="11.54296875" style="51" customWidth="1"/>
    <col min="15844" max="15847" width="10.90625" style="51"/>
    <col min="15848" max="15848" width="22.54296875" style="51" customWidth="1"/>
    <col min="15849" max="15849" width="14" style="51" customWidth="1"/>
    <col min="15850" max="15850" width="1.7265625" style="51" customWidth="1"/>
    <col min="15851" max="16095" width="10.90625" style="51"/>
    <col min="16096" max="16096" width="4.453125" style="51" customWidth="1"/>
    <col min="16097" max="16097" width="10.90625" style="51"/>
    <col min="16098" max="16098" width="17.54296875" style="51" customWidth="1"/>
    <col min="16099" max="16099" width="11.54296875" style="51" customWidth="1"/>
    <col min="16100" max="16103" width="10.90625" style="51"/>
    <col min="16104" max="16104" width="22.54296875" style="51" customWidth="1"/>
    <col min="16105" max="16105" width="21.54296875" style="51" bestFit="1" customWidth="1"/>
    <col min="16106" max="16106" width="1.7265625" style="51" customWidth="1"/>
    <col min="16107" max="16384" width="10.90625" style="51"/>
  </cols>
  <sheetData>
    <row r="1" spans="2:10 16102:16105" ht="18" customHeight="1" thickBot="1" x14ac:dyDescent="0.3"/>
    <row r="2" spans="2:10 16102:16105" ht="19.5" customHeight="1" x14ac:dyDescent="0.25">
      <c r="B2" s="52"/>
      <c r="C2" s="53"/>
      <c r="D2" s="54" t="s">
        <v>514</v>
      </c>
      <c r="E2" s="55"/>
      <c r="F2" s="55"/>
      <c r="G2" s="55"/>
      <c r="H2" s="55"/>
      <c r="I2" s="56"/>
      <c r="J2" s="57" t="s">
        <v>515</v>
      </c>
    </row>
    <row r="3" spans="2:10 16102:16105" ht="13.5" thickBot="1" x14ac:dyDescent="0.3">
      <c r="B3" s="58"/>
      <c r="C3" s="59"/>
      <c r="D3" s="60"/>
      <c r="E3" s="61"/>
      <c r="F3" s="61"/>
      <c r="G3" s="61"/>
      <c r="H3" s="61"/>
      <c r="I3" s="62"/>
      <c r="J3" s="63"/>
    </row>
    <row r="4" spans="2:10 16102:16105" ht="13" x14ac:dyDescent="0.25">
      <c r="B4" s="58"/>
      <c r="C4" s="59"/>
      <c r="E4" s="55"/>
      <c r="F4" s="55"/>
      <c r="G4" s="55"/>
      <c r="H4" s="55"/>
      <c r="I4" s="56"/>
      <c r="J4" s="57" t="s">
        <v>516</v>
      </c>
    </row>
    <row r="5" spans="2:10 16102:16105" ht="13" x14ac:dyDescent="0.25">
      <c r="B5" s="58"/>
      <c r="C5" s="59"/>
      <c r="D5" s="127" t="s">
        <v>517</v>
      </c>
      <c r="E5" s="128"/>
      <c r="F5" s="128"/>
      <c r="G5" s="128"/>
      <c r="H5" s="128"/>
      <c r="I5" s="129"/>
      <c r="J5" s="67"/>
      <c r="WUH5" s="73"/>
    </row>
    <row r="6" spans="2:10 16102:16105" ht="13.5" thickBot="1" x14ac:dyDescent="0.3">
      <c r="B6" s="68"/>
      <c r="C6" s="69"/>
      <c r="D6" s="60"/>
      <c r="E6" s="61"/>
      <c r="F6" s="61"/>
      <c r="G6" s="61"/>
      <c r="H6" s="61"/>
      <c r="I6" s="62"/>
      <c r="J6" s="63"/>
      <c r="WUI6" s="51" t="s">
        <v>518</v>
      </c>
      <c r="WUJ6" s="51" t="s">
        <v>519</v>
      </c>
      <c r="WUK6" s="93">
        <f ca="1">+TODAY()</f>
        <v>45211</v>
      </c>
    </row>
    <row r="7" spans="2:10 16102:16105" x14ac:dyDescent="0.25">
      <c r="B7" s="70"/>
      <c r="J7" s="71"/>
    </row>
    <row r="8" spans="2:10 16102:16105" x14ac:dyDescent="0.25">
      <c r="B8" s="70"/>
      <c r="J8" s="71"/>
    </row>
    <row r="9" spans="2:10 16102:16105" ht="13" x14ac:dyDescent="0.3">
      <c r="B9" s="70"/>
      <c r="C9" s="72" t="s">
        <v>520</v>
      </c>
      <c r="D9" s="93"/>
      <c r="E9" s="73"/>
      <c r="J9" s="71"/>
    </row>
    <row r="10" spans="2:10 16102:16105" ht="13" x14ac:dyDescent="0.3">
      <c r="B10" s="70"/>
      <c r="C10" s="72"/>
      <c r="J10" s="71"/>
    </row>
    <row r="11" spans="2:10 16102:16105" ht="13" x14ac:dyDescent="0.3">
      <c r="B11" s="70"/>
      <c r="C11" s="72" t="s">
        <v>535</v>
      </c>
      <c r="J11" s="71"/>
    </row>
    <row r="12" spans="2:10 16102:16105" ht="13" x14ac:dyDescent="0.3">
      <c r="B12" s="70"/>
      <c r="C12" s="72" t="s">
        <v>534</v>
      </c>
      <c r="J12" s="71"/>
    </row>
    <row r="13" spans="2:10 16102:16105" x14ac:dyDescent="0.25">
      <c r="B13" s="70"/>
      <c r="J13" s="71"/>
    </row>
    <row r="14" spans="2:10 16102:16105" x14ac:dyDescent="0.25">
      <c r="B14" s="70"/>
      <c r="C14" s="51" t="s">
        <v>521</v>
      </c>
      <c r="J14" s="71"/>
    </row>
    <row r="15" spans="2:10 16102:16105" x14ac:dyDescent="0.25">
      <c r="B15" s="70"/>
      <c r="C15" s="74"/>
      <c r="J15" s="71"/>
    </row>
    <row r="16" spans="2:10 16102:16105" ht="13" x14ac:dyDescent="0.3">
      <c r="B16" s="70"/>
      <c r="C16" s="94" t="s">
        <v>522</v>
      </c>
      <c r="D16" s="73"/>
      <c r="H16" s="75" t="s">
        <v>496</v>
      </c>
      <c r="I16" s="75" t="s">
        <v>497</v>
      </c>
      <c r="J16" s="71"/>
    </row>
    <row r="17" spans="2:10" ht="13" x14ac:dyDescent="0.3">
      <c r="B17" s="70"/>
      <c r="C17" s="72" t="s">
        <v>498</v>
      </c>
      <c r="D17" s="72"/>
      <c r="E17" s="72"/>
      <c r="F17" s="72"/>
      <c r="H17" s="95">
        <v>135</v>
      </c>
      <c r="I17" s="96">
        <v>172041698</v>
      </c>
      <c r="J17" s="71"/>
    </row>
    <row r="18" spans="2:10" x14ac:dyDescent="0.25">
      <c r="B18" s="70"/>
      <c r="C18" s="51" t="s">
        <v>499</v>
      </c>
      <c r="H18" s="97">
        <v>0</v>
      </c>
      <c r="I18" s="98">
        <v>0</v>
      </c>
      <c r="J18" s="71"/>
    </row>
    <row r="19" spans="2:10" x14ac:dyDescent="0.25">
      <c r="B19" s="70"/>
      <c r="C19" s="51" t="s">
        <v>500</v>
      </c>
      <c r="H19" s="97">
        <v>118</v>
      </c>
      <c r="I19" s="98">
        <v>164913601</v>
      </c>
      <c r="J19" s="71"/>
    </row>
    <row r="20" spans="2:10" x14ac:dyDescent="0.25">
      <c r="B20" s="70"/>
      <c r="C20" s="51" t="s">
        <v>501</v>
      </c>
      <c r="H20" s="97">
        <v>0</v>
      </c>
      <c r="I20" s="98">
        <v>0</v>
      </c>
      <c r="J20" s="71"/>
    </row>
    <row r="21" spans="2:10" x14ac:dyDescent="0.25">
      <c r="B21" s="70"/>
      <c r="C21" s="51" t="s">
        <v>502</v>
      </c>
      <c r="H21" s="97">
        <v>0</v>
      </c>
      <c r="I21" s="98">
        <v>0</v>
      </c>
      <c r="J21" s="71"/>
    </row>
    <row r="22" spans="2:10" x14ac:dyDescent="0.25">
      <c r="B22" s="70"/>
      <c r="C22" s="51" t="s">
        <v>523</v>
      </c>
      <c r="H22" s="99">
        <v>17</v>
      </c>
      <c r="I22" s="100">
        <v>7128097</v>
      </c>
      <c r="J22" s="71"/>
    </row>
    <row r="23" spans="2:10" ht="13" x14ac:dyDescent="0.3">
      <c r="B23" s="70"/>
      <c r="C23" s="72" t="s">
        <v>524</v>
      </c>
      <c r="D23" s="72"/>
      <c r="E23" s="72"/>
      <c r="F23" s="72"/>
      <c r="H23" s="97">
        <f>SUM(H18:H22)</f>
        <v>135</v>
      </c>
      <c r="I23" s="96">
        <f>(I18+I19+I20+I21+I22)</f>
        <v>172041698</v>
      </c>
      <c r="J23" s="71"/>
    </row>
    <row r="24" spans="2:10" ht="13.5" thickBot="1" x14ac:dyDescent="0.35">
      <c r="B24" s="70"/>
      <c r="C24" s="72"/>
      <c r="D24" s="72"/>
      <c r="H24" s="101"/>
      <c r="I24" s="102"/>
      <c r="J24" s="71"/>
    </row>
    <row r="25" spans="2:10" ht="15" thickTop="1" x14ac:dyDescent="0.35">
      <c r="B25" s="70"/>
      <c r="C25" s="72"/>
      <c r="D25" s="72"/>
      <c r="F25" s="103"/>
      <c r="H25" s="86"/>
      <c r="I25" s="78"/>
      <c r="J25" s="71"/>
    </row>
    <row r="26" spans="2:10" ht="13" x14ac:dyDescent="0.3">
      <c r="B26" s="70"/>
      <c r="C26" s="72"/>
      <c r="D26" s="72"/>
      <c r="H26" s="86"/>
      <c r="I26" s="78"/>
      <c r="J26" s="71"/>
    </row>
    <row r="27" spans="2:10" ht="13" x14ac:dyDescent="0.3">
      <c r="B27" s="70"/>
      <c r="C27" s="72"/>
      <c r="D27" s="72"/>
      <c r="H27" s="86"/>
      <c r="I27" s="78"/>
      <c r="J27" s="71"/>
    </row>
    <row r="28" spans="2:10" x14ac:dyDescent="0.25">
      <c r="B28" s="70"/>
      <c r="G28" s="86"/>
      <c r="H28" s="86"/>
      <c r="I28" s="86"/>
      <c r="J28" s="71"/>
    </row>
    <row r="29" spans="2:10" ht="13.5" thickBot="1" x14ac:dyDescent="0.35">
      <c r="B29" s="70"/>
      <c r="C29" s="87" t="s">
        <v>536</v>
      </c>
      <c r="D29" s="88"/>
      <c r="G29" s="87" t="s">
        <v>512</v>
      </c>
      <c r="H29" s="88"/>
      <c r="I29" s="86"/>
      <c r="J29" s="71"/>
    </row>
    <row r="30" spans="2:10" ht="13.5" thickBot="1" x14ac:dyDescent="0.35">
      <c r="B30" s="70"/>
      <c r="C30" s="126" t="s">
        <v>226</v>
      </c>
      <c r="D30" s="86"/>
      <c r="G30" s="89" t="s">
        <v>525</v>
      </c>
      <c r="H30" s="86"/>
      <c r="I30" s="86"/>
      <c r="J30" s="71"/>
    </row>
    <row r="31" spans="2:10" ht="18.75" customHeight="1" thickBot="1" x14ac:dyDescent="0.3">
      <c r="B31" s="90"/>
      <c r="C31" s="91"/>
      <c r="D31" s="91"/>
      <c r="E31" s="91"/>
      <c r="F31" s="91"/>
      <c r="G31" s="88"/>
      <c r="H31" s="88"/>
      <c r="I31" s="88"/>
      <c r="J31" s="92"/>
    </row>
  </sheetData>
  <mergeCells count="1">
    <mergeCell ref="D5:I5"/>
  </mergeCells>
  <pageMargins left="0.7" right="0.7" top="0.75" bottom="0.75" header="0.3" footer="0.3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6</vt:i4>
      </vt:variant>
    </vt:vector>
  </HeadingPairs>
  <TitlesOfParts>
    <vt:vector size="6" baseType="lpstr">
      <vt:lpstr>INFO IPS</vt:lpstr>
      <vt:lpstr>TD</vt:lpstr>
      <vt:lpstr>TD COVID-19</vt:lpstr>
      <vt:lpstr>ESTADO DE CADA FACTURA</vt:lpstr>
      <vt:lpstr>FOR-CSA-018</vt:lpstr>
      <vt:lpstr>CIRCULAR 030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JCARTERA</dc:creator>
  <cp:lastModifiedBy>Paola Andrea Jimenez Prado</cp:lastModifiedBy>
  <cp:lastPrinted>2023-10-11T18:21:29Z</cp:lastPrinted>
  <dcterms:created xsi:type="dcterms:W3CDTF">2023-10-04T16:53:10Z</dcterms:created>
  <dcterms:modified xsi:type="dcterms:W3CDTF">2023-10-12T13:56:04Z</dcterms:modified>
</cp:coreProperties>
</file>