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0. OCTUBRE\NIT 891380184 ESE HOSPITAL LOCAL DE CANDELARIA\"/>
    </mc:Choice>
  </mc:AlternateContent>
  <bookViews>
    <workbookView xWindow="0" yWindow="0" windowWidth="20490" windowHeight="7155" activeTab="4"/>
  </bookViews>
  <sheets>
    <sheet name="INFO IPS" sheetId="1" r:id="rId1"/>
    <sheet name="TD" sheetId="8" r:id="rId2"/>
    <sheet name="ESTADO DE CADA FACTURA" sheetId="2" r:id="rId3"/>
    <sheet name="FACTURAS CANCELADAS" sheetId="6" r:id="rId4"/>
    <sheet name="FOR-CSA-018" sheetId="3" r:id="rId5"/>
    <sheet name="FOR_CSA_004" sheetId="4" r:id="rId6"/>
    <sheet name="VALIDACION COVID" sheetId="5" r:id="rId7"/>
  </sheets>
  <definedNames>
    <definedName name="_xlnm._FilterDatabase" localSheetId="2" hidden="1">'ESTADO DE CADA FACTURA'!$A$2:$X$198</definedName>
    <definedName name="_xlnm._FilterDatabase" localSheetId="0" hidden="1">'INFO IPS'!$A$11:$H$11</definedName>
  </definedNames>
  <calcPr calcId="152511"/>
  <pivotCaches>
    <pivotCache cacheId="0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3" l="1"/>
  <c r="I20" i="4" l="1"/>
  <c r="H20" i="4"/>
  <c r="I29" i="3"/>
  <c r="H29" i="3"/>
  <c r="I27" i="3"/>
  <c r="I24" i="3"/>
  <c r="H24" i="3"/>
  <c r="H31" i="3" s="1"/>
  <c r="I31" i="3" l="1"/>
  <c r="X1" i="2"/>
  <c r="W1" i="2"/>
  <c r="V1" i="2"/>
  <c r="U1" i="2"/>
  <c r="T1" i="2"/>
  <c r="S1" i="2" l="1"/>
  <c r="Q1" i="2"/>
  <c r="P1" i="2"/>
  <c r="I1" i="2" l="1"/>
  <c r="H1" i="2"/>
  <c r="F10" i="1" l="1"/>
  <c r="G10" i="1"/>
  <c r="H10" i="1"/>
  <c r="E10" i="1"/>
  <c r="C8" i="1" l="1"/>
</calcChain>
</file>

<file path=xl/sharedStrings.xml><?xml version="1.0" encoding="utf-8"?>
<sst xmlns="http://schemas.openxmlformats.org/spreadsheetml/2006/main" count="1643" uniqueCount="484">
  <si>
    <t>HOSPITAL LOCAL DE CANDELARIA E.S.E.</t>
  </si>
  <si>
    <t>NIT: 891.380.184</t>
  </si>
  <si>
    <t>ESTADO DE CARTERA - RADICADO</t>
  </si>
  <si>
    <t xml:space="preserve">EPS: </t>
  </si>
  <si>
    <t>CORTE A:</t>
  </si>
  <si>
    <t>CIFRAS EN PESOS</t>
  </si>
  <si>
    <t>PREFIJO</t>
  </si>
  <si>
    <t>FACTURA</t>
  </si>
  <si>
    <t>FECHA FACTURA</t>
  </si>
  <si>
    <t>FECHA RADICADO</t>
  </si>
  <si>
    <t>VALOR PRESENTADO</t>
  </si>
  <si>
    <t>GLOSA ACEPTADA</t>
  </si>
  <si>
    <t>PAGOS</t>
  </si>
  <si>
    <t>SALDO</t>
  </si>
  <si>
    <t xml:space="preserve">EPS COMFENALCO </t>
  </si>
  <si>
    <t>HLC</t>
  </si>
  <si>
    <t>HOSPITAL LOCAL DE CANDELARIA</t>
  </si>
  <si>
    <t>NIT</t>
  </si>
  <si>
    <t>PRESTADOR</t>
  </si>
  <si>
    <t>LLAVE</t>
  </si>
  <si>
    <t>HLC225326</t>
  </si>
  <si>
    <t>HLC227340</t>
  </si>
  <si>
    <t>HLC252773</t>
  </si>
  <si>
    <t>HLC271788</t>
  </si>
  <si>
    <t>HLC297012</t>
  </si>
  <si>
    <t>HLC300637</t>
  </si>
  <si>
    <t>HLC303597</t>
  </si>
  <si>
    <t>HLC303600</t>
  </si>
  <si>
    <t>HLC305153</t>
  </si>
  <si>
    <t>HLC310112</t>
  </si>
  <si>
    <t>HLC310679</t>
  </si>
  <si>
    <t>HLC311734</t>
  </si>
  <si>
    <t>HLC311741</t>
  </si>
  <si>
    <t>HLC312254</t>
  </si>
  <si>
    <t>HLC312314</t>
  </si>
  <si>
    <t>HLC313062</t>
  </si>
  <si>
    <t>HLC314034</t>
  </si>
  <si>
    <t>HLC314524</t>
  </si>
  <si>
    <t>HLC314744</t>
  </si>
  <si>
    <t>HLC315200</t>
  </si>
  <si>
    <t>HLC316091</t>
  </si>
  <si>
    <t>HLC316209</t>
  </si>
  <si>
    <t>HLC316627</t>
  </si>
  <si>
    <t>HLC316820</t>
  </si>
  <si>
    <t>HLC316868</t>
  </si>
  <si>
    <t>HLC317087</t>
  </si>
  <si>
    <t>HLC317182</t>
  </si>
  <si>
    <t>HLC317210</t>
  </si>
  <si>
    <t>HLC317275</t>
  </si>
  <si>
    <t>HLC317495</t>
  </si>
  <si>
    <t>HLC317895</t>
  </si>
  <si>
    <t>HLC317933</t>
  </si>
  <si>
    <t>HLC318211</t>
  </si>
  <si>
    <t>HLC318525</t>
  </si>
  <si>
    <t>HLC318583</t>
  </si>
  <si>
    <t>HLC318802</t>
  </si>
  <si>
    <t>HLC319142</t>
  </si>
  <si>
    <t>HLC319285</t>
  </si>
  <si>
    <t>HLC319688</t>
  </si>
  <si>
    <t>HLC319799</t>
  </si>
  <si>
    <t>HLC320034</t>
  </si>
  <si>
    <t>HLC320083</t>
  </si>
  <si>
    <t>HLC320166</t>
  </si>
  <si>
    <t>HLC320641</t>
  </si>
  <si>
    <t>HLC320796</t>
  </si>
  <si>
    <t>HLC321366</t>
  </si>
  <si>
    <t>HLC321385</t>
  </si>
  <si>
    <t>HLC321710</t>
  </si>
  <si>
    <t>HLC321991</t>
  </si>
  <si>
    <t>HLC322207</t>
  </si>
  <si>
    <t>HLC322250</t>
  </si>
  <si>
    <t>HLC322469</t>
  </si>
  <si>
    <t>HLC323349</t>
  </si>
  <si>
    <t>HLC323504</t>
  </si>
  <si>
    <t>HLC324034</t>
  </si>
  <si>
    <t>HLC324187</t>
  </si>
  <si>
    <t>HLC324312</t>
  </si>
  <si>
    <t>HLC324500</t>
  </si>
  <si>
    <t>HLC324871</t>
  </si>
  <si>
    <t>HLC324964</t>
  </si>
  <si>
    <t>HLC325012</t>
  </si>
  <si>
    <t>HLC325273</t>
  </si>
  <si>
    <t>HLC325284</t>
  </si>
  <si>
    <t>HLC325498</t>
  </si>
  <si>
    <t>HLC325611</t>
  </si>
  <si>
    <t>HLC325810</t>
  </si>
  <si>
    <t>HLC326023</t>
  </si>
  <si>
    <t>HLC326181</t>
  </si>
  <si>
    <t>HLC326573</t>
  </si>
  <si>
    <t>HLC326626</t>
  </si>
  <si>
    <t>HLC326630</t>
  </si>
  <si>
    <t>HLC326753</t>
  </si>
  <si>
    <t>HLC326839</t>
  </si>
  <si>
    <t>HLC327428</t>
  </si>
  <si>
    <t>HLC327513</t>
  </si>
  <si>
    <t>HLC327611</t>
  </si>
  <si>
    <t>HLC327710</t>
  </si>
  <si>
    <t>HLC328151</t>
  </si>
  <si>
    <t>HLC328356</t>
  </si>
  <si>
    <t>HLC328360</t>
  </si>
  <si>
    <t>HLC328606</t>
  </si>
  <si>
    <t>HLC328673</t>
  </si>
  <si>
    <t>HLC328912</t>
  </si>
  <si>
    <t>HLC328957</t>
  </si>
  <si>
    <t>HLC328965</t>
  </si>
  <si>
    <t>HLC329294</t>
  </si>
  <si>
    <t>HLC329485</t>
  </si>
  <si>
    <t>HLC330243</t>
  </si>
  <si>
    <t>HLC330249</t>
  </si>
  <si>
    <t>HLC330430</t>
  </si>
  <si>
    <t>HLC330624</t>
  </si>
  <si>
    <t>HLC330902</t>
  </si>
  <si>
    <t>HLC331021</t>
  </si>
  <si>
    <t>HLC331025</t>
  </si>
  <si>
    <t>HLC331632</t>
  </si>
  <si>
    <t>HLC331835</t>
  </si>
  <si>
    <t>HLC332416</t>
  </si>
  <si>
    <t>HLC9211</t>
  </si>
  <si>
    <t>HLC9786</t>
  </si>
  <si>
    <t>HLC313056</t>
  </si>
  <si>
    <t>HLC315359</t>
  </si>
  <si>
    <t>HLC315788</t>
  </si>
  <si>
    <t>HLC316900</t>
  </si>
  <si>
    <t>HLC317443</t>
  </si>
  <si>
    <t>HLC317909</t>
  </si>
  <si>
    <t>HLC317992</t>
  </si>
  <si>
    <t>HLC319421</t>
  </si>
  <si>
    <t>HLC321406</t>
  </si>
  <si>
    <t>HLC322312</t>
  </si>
  <si>
    <t>HLC322921</t>
  </si>
  <si>
    <t>HLC324313</t>
  </si>
  <si>
    <t>HLC324965</t>
  </si>
  <si>
    <t>HLC328592</t>
  </si>
  <si>
    <t>HLC328654</t>
  </si>
  <si>
    <t>HLC353554</t>
  </si>
  <si>
    <t>HLC353847</t>
  </si>
  <si>
    <t>HLC353871</t>
  </si>
  <si>
    <t>HLC354300</t>
  </si>
  <si>
    <t>HLC354322</t>
  </si>
  <si>
    <t>HLC354405</t>
  </si>
  <si>
    <t>HLC354430</t>
  </si>
  <si>
    <t>HLC354471</t>
  </si>
  <si>
    <t>HLC354489</t>
  </si>
  <si>
    <t>HLC354661</t>
  </si>
  <si>
    <t>HLC354675</t>
  </si>
  <si>
    <t>HLC354870</t>
  </si>
  <si>
    <t>HLC354912</t>
  </si>
  <si>
    <t>HLC354932</t>
  </si>
  <si>
    <t>HLC355086</t>
  </si>
  <si>
    <t>HLC355192</t>
  </si>
  <si>
    <t>HLC355482</t>
  </si>
  <si>
    <t>HLC355495</t>
  </si>
  <si>
    <t>HLC355508</t>
  </si>
  <si>
    <t>HLC355656</t>
  </si>
  <si>
    <t>HLC355665</t>
  </si>
  <si>
    <t>HLC355678</t>
  </si>
  <si>
    <t>HLC355710</t>
  </si>
  <si>
    <t>HLC355702</t>
  </si>
  <si>
    <t>HLC355853</t>
  </si>
  <si>
    <t>HLC356031</t>
  </si>
  <si>
    <t>HLC356144</t>
  </si>
  <si>
    <t>HLC356148</t>
  </si>
  <si>
    <t>HLC356295</t>
  </si>
  <si>
    <t>HLC356349</t>
  </si>
  <si>
    <t>HLC356423</t>
  </si>
  <si>
    <t>HLC356533</t>
  </si>
  <si>
    <t>HLC356963</t>
  </si>
  <si>
    <t>HLC357005</t>
  </si>
  <si>
    <t>HLC357078</t>
  </si>
  <si>
    <t>HLC357112</t>
  </si>
  <si>
    <t>HLC357497</t>
  </si>
  <si>
    <t>HLC357623</t>
  </si>
  <si>
    <t>HLC357837</t>
  </si>
  <si>
    <t>HLC358095</t>
  </si>
  <si>
    <t>HLC358169</t>
  </si>
  <si>
    <t>HLC358391</t>
  </si>
  <si>
    <t>HLC358530</t>
  </si>
  <si>
    <t>HLC358879</t>
  </si>
  <si>
    <t>HLC359019</t>
  </si>
  <si>
    <t>HLC359596</t>
  </si>
  <si>
    <t>HLC359830</t>
  </si>
  <si>
    <t>HLC360003</t>
  </si>
  <si>
    <t>HLC360131</t>
  </si>
  <si>
    <t>HLC360205</t>
  </si>
  <si>
    <t>HLC360784</t>
  </si>
  <si>
    <t>HLC360819</t>
  </si>
  <si>
    <t>HLC360933</t>
  </si>
  <si>
    <t>HLC361153</t>
  </si>
  <si>
    <t>HLC361842</t>
  </si>
  <si>
    <t>HLC362112</t>
  </si>
  <si>
    <t>HLC362408</t>
  </si>
  <si>
    <t>HLC362500</t>
  </si>
  <si>
    <t>HLC362481</t>
  </si>
  <si>
    <t>HLC362811</t>
  </si>
  <si>
    <t>HLC363166</t>
  </si>
  <si>
    <t>HLC363391</t>
  </si>
  <si>
    <t>HLC363376</t>
  </si>
  <si>
    <t>HLC363507</t>
  </si>
  <si>
    <t>HLC364066</t>
  </si>
  <si>
    <t>HLC364140</t>
  </si>
  <si>
    <t>HLC364364</t>
  </si>
  <si>
    <t>HLC364503</t>
  </si>
  <si>
    <t>HLC364395</t>
  </si>
  <si>
    <t>HLC364504</t>
  </si>
  <si>
    <t>HLC364505</t>
  </si>
  <si>
    <t>HLC364550</t>
  </si>
  <si>
    <t>HLC364754</t>
  </si>
  <si>
    <t>HLC364756</t>
  </si>
  <si>
    <t>HLC364782</t>
  </si>
  <si>
    <t>891380184__7961</t>
  </si>
  <si>
    <t>891380184__12665</t>
  </si>
  <si>
    <t>891380184__22653</t>
  </si>
  <si>
    <t>891380184__833922</t>
  </si>
  <si>
    <t>891380184__973225</t>
  </si>
  <si>
    <t>891380184__973308</t>
  </si>
  <si>
    <t>891380184_HLC_216933</t>
  </si>
  <si>
    <t>891380184_HLC_225326</t>
  </si>
  <si>
    <t>891380184_HLC_227340</t>
  </si>
  <si>
    <t>891380184_HLC_252773</t>
  </si>
  <si>
    <t>891380184_HLC_271788</t>
  </si>
  <si>
    <t>891380184_HLC_297012</t>
  </si>
  <si>
    <t>891380184_HLC_300637</t>
  </si>
  <si>
    <t>891380184_HLC_303597</t>
  </si>
  <si>
    <t>891380184_HLC_303600</t>
  </si>
  <si>
    <t>891380184_HLC_305153</t>
  </si>
  <si>
    <t>891380184_HLC_310112</t>
  </si>
  <si>
    <t>891380184_HLC_310679</t>
  </si>
  <si>
    <t>891380184_HLC_311734</t>
  </si>
  <si>
    <t>891380184_HLC_311741</t>
  </si>
  <si>
    <t>891380184_HLC_312254</t>
  </si>
  <si>
    <t>891380184_HLC_312314</t>
  </si>
  <si>
    <t>891380184_HLC_313062</t>
  </si>
  <si>
    <t>891380184_HLC_314034</t>
  </si>
  <si>
    <t>891380184_HLC_314524</t>
  </si>
  <si>
    <t>891380184_HLC_314744</t>
  </si>
  <si>
    <t>891380184_HLC_315200</t>
  </si>
  <si>
    <t>891380184_HLC_316091</t>
  </si>
  <si>
    <t>891380184_HLC_316209</t>
  </si>
  <si>
    <t>891380184_HLC_316627</t>
  </si>
  <si>
    <t>891380184_HLC_316820</t>
  </si>
  <si>
    <t>891380184_HLC_316868</t>
  </si>
  <si>
    <t>891380184_HLC_317087</t>
  </si>
  <si>
    <t>891380184_HLC_317182</t>
  </si>
  <si>
    <t>891380184_HLC_317210</t>
  </si>
  <si>
    <t>891380184_HLC_317275</t>
  </si>
  <si>
    <t>891380184_HLC_317495</t>
  </si>
  <si>
    <t>891380184_HLC_317895</t>
  </si>
  <si>
    <t>891380184_HLC_317933</t>
  </si>
  <si>
    <t>891380184_HLC_318211</t>
  </si>
  <si>
    <t>891380184_HLC_318525</t>
  </si>
  <si>
    <t>891380184_HLC_318583</t>
  </si>
  <si>
    <t>891380184_HLC_318802</t>
  </si>
  <si>
    <t>891380184_HLC_319142</t>
  </si>
  <si>
    <t>891380184_HLC_319285</t>
  </si>
  <si>
    <t>891380184_HLC_319688</t>
  </si>
  <si>
    <t>891380184_HLC_319799</t>
  </si>
  <si>
    <t>891380184_HLC_320034</t>
  </si>
  <si>
    <t>891380184_HLC_320083</t>
  </si>
  <si>
    <t>891380184_HLC_320166</t>
  </si>
  <si>
    <t>891380184_HLC_320641</t>
  </si>
  <si>
    <t>891380184_HLC_320796</t>
  </si>
  <si>
    <t>891380184_HLC_321366</t>
  </si>
  <si>
    <t>891380184_HLC_321385</t>
  </si>
  <si>
    <t>891380184_HLC_321710</t>
  </si>
  <si>
    <t>891380184_HLC_321991</t>
  </si>
  <si>
    <t>891380184_HLC_322207</t>
  </si>
  <si>
    <t>891380184_HLC_322250</t>
  </si>
  <si>
    <t>891380184_HLC_322469</t>
  </si>
  <si>
    <t>891380184_HLC_323349</t>
  </si>
  <si>
    <t>891380184_HLC_323504</t>
  </si>
  <si>
    <t>891380184_HLC_324034</t>
  </si>
  <si>
    <t>891380184_HLC_324187</t>
  </si>
  <si>
    <t>891380184_HLC_324312</t>
  </si>
  <si>
    <t>891380184_HLC_324500</t>
  </si>
  <si>
    <t>891380184_HLC_324871</t>
  </si>
  <si>
    <t>891380184_HLC_324964</t>
  </si>
  <si>
    <t>891380184_HLC_325012</t>
  </si>
  <si>
    <t>891380184_HLC_325273</t>
  </si>
  <si>
    <t>891380184_HLC_325284</t>
  </si>
  <si>
    <t>891380184_HLC_325498</t>
  </si>
  <si>
    <t>891380184_HLC_325611</t>
  </si>
  <si>
    <t>891380184_HLC_325810</t>
  </si>
  <si>
    <t>891380184_HLC_326023</t>
  </si>
  <si>
    <t>891380184_HLC_326181</t>
  </si>
  <si>
    <t>891380184_HLC_326573</t>
  </si>
  <si>
    <t>891380184_HLC_326626</t>
  </si>
  <si>
    <t>891380184_HLC_326630</t>
  </si>
  <si>
    <t>891380184_HLC_326753</t>
  </si>
  <si>
    <t>891380184_HLC_326839</t>
  </si>
  <si>
    <t>891380184_HLC_327428</t>
  </si>
  <si>
    <t>891380184_HLC_327513</t>
  </si>
  <si>
    <t>891380184_HLC_327611</t>
  </si>
  <si>
    <t>891380184_HLC_327710</t>
  </si>
  <si>
    <t>891380184_HLC_328151</t>
  </si>
  <si>
    <t>891380184_HLC_328356</t>
  </si>
  <si>
    <t>891380184_HLC_328360</t>
  </si>
  <si>
    <t>891380184_HLC_328606</t>
  </si>
  <si>
    <t>891380184_HLC_328673</t>
  </si>
  <si>
    <t>891380184_HLC_328912</t>
  </si>
  <si>
    <t>891380184_HLC_328957</t>
  </si>
  <si>
    <t>891380184_HLC_328965</t>
  </si>
  <si>
    <t>891380184_HLC_329294</t>
  </si>
  <si>
    <t>891380184_HLC_329485</t>
  </si>
  <si>
    <t>891380184_HLC_330243</t>
  </si>
  <si>
    <t>891380184_HLC_330249</t>
  </si>
  <si>
    <t>891380184_HLC_330430</t>
  </si>
  <si>
    <t>891380184_HLC_330624</t>
  </si>
  <si>
    <t>891380184_HLC_330902</t>
  </si>
  <si>
    <t>891380184_HLC_331021</t>
  </si>
  <si>
    <t>891380184_HLC_331025</t>
  </si>
  <si>
    <t>891380184_HLC_331632</t>
  </si>
  <si>
    <t>891380184_HLC_331835</t>
  </si>
  <si>
    <t>891380184_HLC_332416</t>
  </si>
  <si>
    <t>891380184_HLC_9211</t>
  </si>
  <si>
    <t>891380184_HLC_9786</t>
  </si>
  <si>
    <t>891380184_HLC_313056</t>
  </si>
  <si>
    <t>891380184_HLC_315359</t>
  </si>
  <si>
    <t>891380184_HLC_315788</t>
  </si>
  <si>
    <t>891380184_HLC_316900</t>
  </si>
  <si>
    <t>891380184_HLC_317443</t>
  </si>
  <si>
    <t>891380184_HLC_317909</t>
  </si>
  <si>
    <t>891380184_HLC_317992</t>
  </si>
  <si>
    <t>891380184_HLC_319421</t>
  </si>
  <si>
    <t>891380184_HLC_321406</t>
  </si>
  <si>
    <t>891380184_HLC_322312</t>
  </si>
  <si>
    <t>891380184_HLC_322921</t>
  </si>
  <si>
    <t>891380184_HLC_324313</t>
  </si>
  <si>
    <t>891380184_HLC_324965</t>
  </si>
  <si>
    <t>891380184_HLC_328592</t>
  </si>
  <si>
    <t>891380184_HLC_328654</t>
  </si>
  <si>
    <t>891380184_HLC_353554</t>
  </si>
  <si>
    <t>891380184_HLC_353847</t>
  </si>
  <si>
    <t>891380184_HLC_353871</t>
  </si>
  <si>
    <t>891380184_HLC_354300</t>
  </si>
  <si>
    <t>891380184_HLC_354322</t>
  </si>
  <si>
    <t>891380184_HLC_354405</t>
  </si>
  <si>
    <t>891380184_HLC_354430</t>
  </si>
  <si>
    <t>891380184_HLC_354471</t>
  </si>
  <si>
    <t>891380184_HLC_354489</t>
  </si>
  <si>
    <t>891380184_HLC_354661</t>
  </si>
  <si>
    <t>891380184_HLC_354675</t>
  </si>
  <si>
    <t>891380184_HLC_354870</t>
  </si>
  <si>
    <t>891380184_HLC_354912</t>
  </si>
  <si>
    <t>891380184_HLC_354932</t>
  </si>
  <si>
    <t>891380184_HLC_355086</t>
  </si>
  <si>
    <t>891380184_HLC_355192</t>
  </si>
  <si>
    <t>891380184_HLC_355482</t>
  </si>
  <si>
    <t>891380184_HLC_355495</t>
  </si>
  <si>
    <t>891380184_HLC_355508</t>
  </si>
  <si>
    <t>891380184_HLC_355656</t>
  </si>
  <si>
    <t>891380184_HLC_355665</t>
  </si>
  <si>
    <t>891380184_HLC_355678</t>
  </si>
  <si>
    <t>891380184_HLC_355710</t>
  </si>
  <si>
    <t>891380184_HLC_355702</t>
  </si>
  <si>
    <t>891380184_HLC_355853</t>
  </si>
  <si>
    <t>891380184_HLC_356031</t>
  </si>
  <si>
    <t>891380184_HLC_356144</t>
  </si>
  <si>
    <t>891380184_HLC_356148</t>
  </si>
  <si>
    <t>891380184_HLC_356295</t>
  </si>
  <si>
    <t>891380184_HLC_356349</t>
  </si>
  <si>
    <t>891380184_HLC_356423</t>
  </si>
  <si>
    <t>891380184_HLC_356533</t>
  </si>
  <si>
    <t>891380184_HLC_356963</t>
  </si>
  <si>
    <t>891380184_HLC_357005</t>
  </si>
  <si>
    <t>891380184_HLC_357078</t>
  </si>
  <si>
    <t>891380184_HLC_357112</t>
  </si>
  <si>
    <t>891380184_HLC_357497</t>
  </si>
  <si>
    <t>891380184_HLC_357623</t>
  </si>
  <si>
    <t>891380184_HLC_357837</t>
  </si>
  <si>
    <t>891380184_HLC_358095</t>
  </si>
  <si>
    <t>891380184_HLC_358169</t>
  </si>
  <si>
    <t>891380184_HLC_358391</t>
  </si>
  <si>
    <t>891380184_HLC_358530</t>
  </si>
  <si>
    <t>891380184_HLC_358879</t>
  </si>
  <si>
    <t>891380184_HLC_359019</t>
  </si>
  <si>
    <t>891380184_HLC_359596</t>
  </si>
  <si>
    <t>891380184_HLC_359830</t>
  </si>
  <si>
    <t>891380184_HLC_360003</t>
  </si>
  <si>
    <t>891380184_HLC_360131</t>
  </si>
  <si>
    <t>891380184_HLC_360205</t>
  </si>
  <si>
    <t>891380184_HLC_360784</t>
  </si>
  <si>
    <t>891380184_HLC_360819</t>
  </si>
  <si>
    <t>891380184_HLC_360933</t>
  </si>
  <si>
    <t>891380184_HLC_361153</t>
  </si>
  <si>
    <t>891380184_HLC_361842</t>
  </si>
  <si>
    <t>891380184_HLC_362112</t>
  </si>
  <si>
    <t>891380184_HLC_362408</t>
  </si>
  <si>
    <t>891380184_HLC_362500</t>
  </si>
  <si>
    <t>891380184_HLC_362481</t>
  </si>
  <si>
    <t>891380184_HLC_362811</t>
  </si>
  <si>
    <t>891380184_HLC_363166</t>
  </si>
  <si>
    <t>891380184_HLC_363391</t>
  </si>
  <si>
    <t>891380184_HLC_363376</t>
  </si>
  <si>
    <t>891380184_HLC_363507</t>
  </si>
  <si>
    <t>891380184_HLC_364066</t>
  </si>
  <si>
    <t>891380184_HLC_364140</t>
  </si>
  <si>
    <t>891380184_HLC_364364</t>
  </si>
  <si>
    <t>891380184_HLC_364503</t>
  </si>
  <si>
    <t>891380184_HLC_364395</t>
  </si>
  <si>
    <t>891380184_HLC_364504</t>
  </si>
  <si>
    <t>891380184_HLC_364505</t>
  </si>
  <si>
    <t>891380184_HLC_364550</t>
  </si>
  <si>
    <t>891380184_HLC_364754</t>
  </si>
  <si>
    <t>891380184_HLC_364756</t>
  </si>
  <si>
    <t>891380184_HLC_364782</t>
  </si>
  <si>
    <t>EstadoFactura</t>
  </si>
  <si>
    <t>TipoContrato</t>
  </si>
  <si>
    <t>HLC216933</t>
  </si>
  <si>
    <t>EstadoFacturaBoxalud</t>
  </si>
  <si>
    <t>Finalizada</t>
  </si>
  <si>
    <t>Devuelta</t>
  </si>
  <si>
    <t>Para auditoria de pertinencia</t>
  </si>
  <si>
    <t>Para cargar RIPS o soportes</t>
  </si>
  <si>
    <t>ESTADO EPS 24 DE OCTUBRE DE 2023</t>
  </si>
  <si>
    <t>Demanda</t>
  </si>
  <si>
    <t>ValorTotalBruto</t>
  </si>
  <si>
    <t>ValorDevolucion</t>
  </si>
  <si>
    <t>ValorCasusado</t>
  </si>
  <si>
    <t>ValorRadicado</t>
  </si>
  <si>
    <t>ValorDeducible</t>
  </si>
  <si>
    <t>ValorAprobado</t>
  </si>
  <si>
    <t>ValorGlosaAceptada</t>
  </si>
  <si>
    <t>ValorPagar</t>
  </si>
  <si>
    <t>FACTIRA DEVUELTA</t>
  </si>
  <si>
    <t>ObservacionDevolucion</t>
  </si>
  <si>
    <t>MIGRACION</t>
  </si>
  <si>
    <t>FACTURA EN PROGRAMACION DE PAGO</t>
  </si>
  <si>
    <t>PROCESO INTERNO</t>
  </si>
  <si>
    <t>FACTURA NO RADICADA</t>
  </si>
  <si>
    <t>ESTADO DE CARTERA ANTERIOR</t>
  </si>
  <si>
    <t>FACTURA CANCELADA</t>
  </si>
  <si>
    <t>FACTURA COVID-19</t>
  </si>
  <si>
    <t>FACTURA DEVUELTA</t>
  </si>
  <si>
    <t>FACTURA CERRADA POR EXTEMPORANEIDAD</t>
  </si>
  <si>
    <t>FACTURA PENDIENTE EN PROGRAMACION DE PAGO</t>
  </si>
  <si>
    <t>FACTURA COVID</t>
  </si>
  <si>
    <t>VALIDACION COVID</t>
  </si>
  <si>
    <t>FOR-CSA-018</t>
  </si>
  <si>
    <t>HOJA 1 DE 2</t>
  </si>
  <si>
    <t>RESUMEN DE CARTERA REVISADA POR LA EPS</t>
  </si>
  <si>
    <t>VERSION 1</t>
  </si>
  <si>
    <t>Señores :HOSPITAL LOCAL DE CANDELARIA</t>
  </si>
  <si>
    <t>NIT: 891380184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</si>
  <si>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</si>
  <si>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</si>
  <si>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</si>
  <si>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</si>
  <si>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</si>
  <si>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</si>
  <si>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SIN RESPUESTA IPS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</si>
  <si>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</si>
  <si>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</si>
  <si>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</si>
  <si>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</si>
  <si>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</si>
  <si>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</si>
  <si>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</si>
  <si>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</si>
  <si>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</si>
  <si>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Cartera -Hospital Local de Candelaria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</si>
  <si>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</si>
  <si>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</si>
  <si>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</si>
  <si>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</si>
  <si>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</si>
  <si>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</si>
  <si>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Corte al dia: 30/07/2023</t>
  </si>
  <si>
    <t>FACTURA-GLOSA-DEVOLUCION ACEPTADA POR LA IPS ( $ )</t>
  </si>
  <si>
    <t>GLOSA POR CONCILIAR</t>
  </si>
  <si>
    <t>TOTAL CARTERA REVISADA CIRCULAR 030</t>
  </si>
  <si>
    <t>IPS.HOSPITAL LOCAL DE CANDELARIA</t>
  </si>
  <si>
    <t>EPS COMFENALCO VALLE</t>
  </si>
  <si>
    <t>ESTADO COVID</t>
  </si>
  <si>
    <t>HCL-216933</t>
  </si>
  <si>
    <t>RADICADA A LA ADRES PENDIENTE  RESPUESTA</t>
  </si>
  <si>
    <t>HCL-271788</t>
  </si>
  <si>
    <t>PAGADA POR LA ADRES  30 DE AGOSTO 2022</t>
  </si>
  <si>
    <t>Total general</t>
  </si>
  <si>
    <t xml:space="preserve"> TIPIFICACION</t>
  </si>
  <si>
    <t xml:space="preserve"> CANT FACT</t>
  </si>
  <si>
    <t xml:space="preserve"> SUMA SALDO IPS</t>
  </si>
  <si>
    <t>SANTIAGO DE CALI , OCTUBRE 24 DE 2023</t>
  </si>
  <si>
    <t>Continuacion me permito remitir nuestra respuesta al estado de cartera presentado en la fecha: 20/10/2023</t>
  </si>
  <si>
    <t>Con Corte al dia :30/09/2023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</si>
</sst>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dd&quot;/&quot;mmm&quot;/&quot;yyyy"/>
    <numFmt numFmtId="167" formatCode="&quot;$&quot;\ #,##0"/>
    <numFmt numFmtId="168" formatCode="&quot;$&quot;\ #,##0;[Red]&quot;$&quot;\ #,##0"/>
    <numFmt numFmtId="169" formatCode="[$-240A]d&quot; de &quot;mmmm&quot; de &quot;yyyy;@"/>
    <numFmt numFmtId="170" formatCode="[$$-240A]\ #,##0;\-[$$-240A]\ #,##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color theme="1"/>
      <name val="Century Gothic"/>
      <family val="2"/>
    </font>
    <font>
      <b/>
      <u/>
      <sz val="9"/>
      <name val="Century Gothic"/>
      <family val="2"/>
    </font>
    <font>
      <b/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000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1" fillId="0" borderId="0"/>
  </cellStyleXfs>
  <cellXfs count="112">
    <xf numFmtId="0" fontId="0" fillId="0" borderId="0" xfId="0"/>
    <xf numFmtId="164" fontId="0" fillId="0" borderId="0" xfId="2" applyNumberFormat="1" applyFont="1"/>
    <xf numFmtId="0" fontId="2" fillId="0" borderId="0" xfId="0" applyFont="1" applyAlignment="1">
      <alignment horizontal="left"/>
    </xf>
    <xf numFmtId="164" fontId="3" fillId="0" borderId="0" xfId="2" applyNumberFormat="1" applyFont="1" applyFill="1" applyBorder="1" applyAlignment="1">
      <alignment vertical="center"/>
    </xf>
    <xf numFmtId="164" fontId="3" fillId="0" borderId="0" xfId="2" applyNumberFormat="1" applyFont="1" applyFill="1" applyAlignment="1">
      <alignment vertical="center"/>
    </xf>
    <xf numFmtId="1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2" applyNumberFormat="1" applyFont="1" applyFill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right" vertical="center"/>
    </xf>
    <xf numFmtId="166" fontId="6" fillId="0" borderId="1" xfId="0" applyNumberFormat="1" applyFont="1" applyFill="1" applyBorder="1" applyAlignment="1">
      <alignment horizontal="right" vertical="center"/>
    </xf>
    <xf numFmtId="1" fontId="6" fillId="0" borderId="1" xfId="0" applyNumberFormat="1" applyFont="1" applyFill="1" applyBorder="1" applyAlignment="1">
      <alignment horizontal="right" vertical="center"/>
    </xf>
    <xf numFmtId="14" fontId="6" fillId="0" borderId="1" xfId="0" applyNumberFormat="1" applyFont="1" applyFill="1" applyBorder="1" applyAlignment="1">
      <alignment horizontal="right" vertical="center"/>
    </xf>
    <xf numFmtId="165" fontId="6" fillId="0" borderId="1" xfId="1" applyNumberFormat="1" applyFont="1" applyFill="1" applyBorder="1" applyAlignment="1">
      <alignment horizontal="right" vertical="center"/>
    </xf>
    <xf numFmtId="165" fontId="6" fillId="0" borderId="1" xfId="1" applyNumberFormat="1" applyFont="1" applyFill="1" applyBorder="1"/>
    <xf numFmtId="0" fontId="8" fillId="4" borderId="1" xfId="0" applyFont="1" applyFill="1" applyBorder="1" applyAlignment="1">
      <alignment horizontal="center" vertical="center" wrapText="1"/>
    </xf>
    <xf numFmtId="164" fontId="8" fillId="4" borderId="1" xfId="2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164" fontId="8" fillId="5" borderId="1" xfId="2" applyNumberFormat="1" applyFont="1" applyFill="1" applyBorder="1" applyAlignment="1">
      <alignment horizontal="center" vertical="center" wrapText="1"/>
    </xf>
    <xf numFmtId="41" fontId="0" fillId="0" borderId="0" xfId="3" applyFont="1"/>
    <xf numFmtId="0" fontId="0" fillId="0" borderId="0" xfId="0" applyAlignment="1">
      <alignment horizont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left" vertical="center"/>
    </xf>
    <xf numFmtId="1" fontId="6" fillId="0" borderId="1" xfId="0" applyNumberFormat="1" applyFont="1" applyFill="1" applyBorder="1" applyAlignment="1">
      <alignment horizontal="left" vertical="center"/>
    </xf>
    <xf numFmtId="0" fontId="0" fillId="6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/>
    <xf numFmtId="41" fontId="0" fillId="0" borderId="1" xfId="3" applyFont="1" applyBorder="1"/>
    <xf numFmtId="164" fontId="8" fillId="8" borderId="1" xfId="2" applyNumberFormat="1" applyFont="1" applyFill="1" applyBorder="1" applyAlignment="1">
      <alignment horizontal="center" vertical="center" wrapText="1"/>
    </xf>
    <xf numFmtId="0" fontId="12" fillId="0" borderId="0" xfId="4" applyFont="1"/>
    <xf numFmtId="0" fontId="12" fillId="0" borderId="3" xfId="4" applyFont="1" applyBorder="1" applyAlignment="1">
      <alignment horizontal="centerContinuous"/>
    </xf>
    <xf numFmtId="0" fontId="12" fillId="0" borderId="4" xfId="4" applyFont="1" applyBorder="1" applyAlignment="1">
      <alignment horizontal="centerContinuous"/>
    </xf>
    <xf numFmtId="0" fontId="13" fillId="0" borderId="3" xfId="4" applyFont="1" applyBorder="1" applyAlignment="1">
      <alignment horizontal="centerContinuous" vertical="center"/>
    </xf>
    <xf numFmtId="0" fontId="13" fillId="0" borderId="5" xfId="4" applyFont="1" applyBorder="1" applyAlignment="1">
      <alignment horizontal="centerContinuous" vertical="center"/>
    </xf>
    <xf numFmtId="0" fontId="13" fillId="0" borderId="4" xfId="4" applyFont="1" applyBorder="1" applyAlignment="1">
      <alignment horizontal="centerContinuous" vertical="center"/>
    </xf>
    <xf numFmtId="0" fontId="13" fillId="0" borderId="6" xfId="4" applyFont="1" applyBorder="1" applyAlignment="1">
      <alignment horizontal="centerContinuous" vertical="center"/>
    </xf>
    <xf numFmtId="0" fontId="12" fillId="0" borderId="7" xfId="4" applyFont="1" applyBorder="1" applyAlignment="1">
      <alignment horizontal="centerContinuous"/>
    </xf>
    <xf numFmtId="0" fontId="12" fillId="0" borderId="8" xfId="4" applyFont="1" applyBorder="1" applyAlignment="1">
      <alignment horizontal="centerContinuous"/>
    </xf>
    <xf numFmtId="0" fontId="13" fillId="0" borderId="9" xfId="4" applyFont="1" applyBorder="1" applyAlignment="1">
      <alignment horizontal="centerContinuous" vertical="center"/>
    </xf>
    <xf numFmtId="0" fontId="13" fillId="0" borderId="10" xfId="4" applyFont="1" applyBorder="1" applyAlignment="1">
      <alignment horizontal="centerContinuous" vertical="center"/>
    </xf>
    <xf numFmtId="0" fontId="13" fillId="0" borderId="11" xfId="4" applyFont="1" applyBorder="1" applyAlignment="1">
      <alignment horizontal="centerContinuous" vertical="center"/>
    </xf>
    <xf numFmtId="0" fontId="13" fillId="0" borderId="12" xfId="4" applyFont="1" applyBorder="1" applyAlignment="1">
      <alignment horizontal="centerContinuous" vertical="center"/>
    </xf>
    <xf numFmtId="0" fontId="13" fillId="0" borderId="7" xfId="4" applyFont="1" applyBorder="1" applyAlignment="1">
      <alignment horizontal="centerContinuous" vertical="center"/>
    </xf>
    <xf numFmtId="0" fontId="13" fillId="0" borderId="0" xfId="4" applyFont="1" applyAlignment="1">
      <alignment horizontal="centerContinuous" vertical="center"/>
    </xf>
    <xf numFmtId="0" fontId="13" fillId="0" borderId="8" xfId="4" applyFont="1" applyBorder="1" applyAlignment="1">
      <alignment horizontal="centerContinuous" vertical="center"/>
    </xf>
    <xf numFmtId="0" fontId="13" fillId="0" borderId="13" xfId="4" applyFont="1" applyBorder="1" applyAlignment="1">
      <alignment horizontal="centerContinuous" vertical="center"/>
    </xf>
    <xf numFmtId="0" fontId="12" fillId="0" borderId="9" xfId="4" applyFont="1" applyBorder="1" applyAlignment="1">
      <alignment horizontal="centerContinuous"/>
    </xf>
    <xf numFmtId="0" fontId="12" fillId="0" borderId="11" xfId="4" applyFont="1" applyBorder="1" applyAlignment="1">
      <alignment horizontal="centerContinuous"/>
    </xf>
    <xf numFmtId="0" fontId="12" fillId="0" borderId="7" xfId="4" applyFont="1" applyBorder="1"/>
    <xf numFmtId="0" fontId="12" fillId="0" borderId="8" xfId="4" applyFont="1" applyBorder="1"/>
    <xf numFmtId="0" fontId="13" fillId="0" borderId="0" xfId="4" applyFont="1"/>
    <xf numFmtId="14" fontId="12" fillId="0" borderId="0" xfId="4" applyNumberFormat="1" applyFont="1"/>
    <xf numFmtId="14" fontId="12" fillId="0" borderId="0" xfId="4" applyNumberFormat="1" applyFont="1" applyAlignment="1">
      <alignment horizontal="left"/>
    </xf>
    <xf numFmtId="0" fontId="13" fillId="0" borderId="0" xfId="4" applyFont="1" applyAlignment="1">
      <alignment horizontal="center"/>
    </xf>
    <xf numFmtId="1" fontId="13" fillId="0" borderId="0" xfId="4" applyNumberFormat="1" applyFont="1" applyAlignment="1">
      <alignment horizontal="center"/>
    </xf>
    <xf numFmtId="167" fontId="13" fillId="0" borderId="0" xfId="4" applyNumberFormat="1" applyFont="1" applyAlignment="1">
      <alignment horizontal="right"/>
    </xf>
    <xf numFmtId="1" fontId="12" fillId="0" borderId="0" xfId="4" applyNumberFormat="1" applyFont="1" applyAlignment="1">
      <alignment horizontal="center"/>
    </xf>
    <xf numFmtId="168" fontId="12" fillId="0" borderId="0" xfId="4" applyNumberFormat="1" applyFont="1" applyAlignment="1">
      <alignment horizontal="right"/>
    </xf>
    <xf numFmtId="168" fontId="13" fillId="0" borderId="0" xfId="4" applyNumberFormat="1" applyFont="1" applyAlignment="1">
      <alignment horizontal="right"/>
    </xf>
    <xf numFmtId="0" fontId="12" fillId="0" borderId="0" xfId="4" applyFont="1" applyAlignment="1">
      <alignment horizontal="center"/>
    </xf>
    <xf numFmtId="1" fontId="13" fillId="0" borderId="14" xfId="4" applyNumberFormat="1" applyFont="1" applyBorder="1" applyAlignment="1">
      <alignment horizontal="center"/>
    </xf>
    <xf numFmtId="168" fontId="13" fillId="0" borderId="14" xfId="4" applyNumberFormat="1" applyFont="1" applyBorder="1" applyAlignment="1">
      <alignment horizontal="right"/>
    </xf>
    <xf numFmtId="1" fontId="13" fillId="0" borderId="0" xfId="4" applyNumberFormat="1" applyFont="1" applyBorder="1" applyAlignment="1">
      <alignment horizontal="center"/>
    </xf>
    <xf numFmtId="168" fontId="13" fillId="0" borderId="0" xfId="4" applyNumberFormat="1" applyFont="1" applyBorder="1" applyAlignment="1">
      <alignment horizontal="right"/>
    </xf>
    <xf numFmtId="168" fontId="12" fillId="0" borderId="0" xfId="4" applyNumberFormat="1" applyFont="1"/>
    <xf numFmtId="168" fontId="13" fillId="0" borderId="10" xfId="4" applyNumberFormat="1" applyFont="1" applyBorder="1"/>
    <xf numFmtId="168" fontId="12" fillId="0" borderId="10" xfId="4" applyNumberFormat="1" applyFont="1" applyBorder="1"/>
    <xf numFmtId="168" fontId="13" fillId="0" borderId="0" xfId="4" applyNumberFormat="1" applyFont="1"/>
    <xf numFmtId="0" fontId="12" fillId="0" borderId="9" xfId="4" applyFont="1" applyBorder="1"/>
    <xf numFmtId="0" fontId="12" fillId="0" borderId="10" xfId="4" applyFont="1" applyBorder="1"/>
    <xf numFmtId="0" fontId="12" fillId="0" borderId="11" xfId="4" applyFont="1" applyBorder="1"/>
    <xf numFmtId="0" fontId="13" fillId="0" borderId="6" xfId="4" applyFont="1" applyBorder="1" applyAlignment="1">
      <alignment horizontal="center" vertical="center"/>
    </xf>
    <xf numFmtId="0" fontId="13" fillId="0" borderId="18" xfId="4" applyFont="1" applyBorder="1" applyAlignment="1">
      <alignment horizontal="center" vertical="center"/>
    </xf>
    <xf numFmtId="169" fontId="12" fillId="0" borderId="0" xfId="4" applyNumberFormat="1" applyFont="1"/>
    <xf numFmtId="0" fontId="12" fillId="3" borderId="0" xfId="4" applyFont="1" applyFill="1"/>
    <xf numFmtId="165" fontId="13" fillId="0" borderId="0" xfId="1" applyNumberFormat="1" applyFont="1"/>
    <xf numFmtId="170" fontId="13" fillId="0" borderId="0" xfId="1" applyNumberFormat="1" applyFont="1" applyAlignment="1">
      <alignment horizontal="right"/>
    </xf>
    <xf numFmtId="165" fontId="12" fillId="0" borderId="0" xfId="1" applyNumberFormat="1" applyFont="1" applyAlignment="1">
      <alignment horizontal="center"/>
    </xf>
    <xf numFmtId="170" fontId="12" fillId="0" borderId="0" xfId="1" applyNumberFormat="1" applyFont="1" applyAlignment="1">
      <alignment horizontal="right"/>
    </xf>
    <xf numFmtId="165" fontId="12" fillId="0" borderId="2" xfId="1" applyNumberFormat="1" applyFont="1" applyBorder="1" applyAlignment="1">
      <alignment horizontal="center"/>
    </xf>
    <xf numFmtId="170" fontId="12" fillId="0" borderId="2" xfId="1" applyNumberFormat="1" applyFont="1" applyBorder="1" applyAlignment="1">
      <alignment horizontal="right"/>
    </xf>
    <xf numFmtId="165" fontId="12" fillId="0" borderId="14" xfId="1" applyNumberFormat="1" applyFont="1" applyBorder="1" applyAlignment="1">
      <alignment horizontal="center"/>
    </xf>
    <xf numFmtId="170" fontId="12" fillId="0" borderId="14" xfId="1" applyNumberFormat="1" applyFont="1" applyBorder="1" applyAlignment="1">
      <alignment horizontal="right"/>
    </xf>
    <xf numFmtId="0" fontId="14" fillId="0" borderId="1" xfId="0" applyFont="1" applyBorder="1" applyAlignment="1">
      <alignment vertical="center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1" fontId="0" fillId="0" borderId="1" xfId="0" applyNumberFormat="1" applyBorder="1"/>
    <xf numFmtId="1" fontId="12" fillId="3" borderId="0" xfId="4" applyNumberFormat="1" applyFont="1" applyFill="1" applyAlignment="1">
      <alignment horizontal="center"/>
    </xf>
    <xf numFmtId="168" fontId="12" fillId="3" borderId="0" xfId="4" applyNumberFormat="1" applyFont="1" applyFill="1" applyAlignment="1">
      <alignment horizontal="right"/>
    </xf>
    <xf numFmtId="167" fontId="12" fillId="3" borderId="0" xfId="4" applyNumberFormat="1" applyFont="1" applyFill="1" applyAlignment="1">
      <alignment horizontal="right"/>
    </xf>
    <xf numFmtId="1" fontId="12" fillId="3" borderId="10" xfId="4" applyNumberFormat="1" applyFont="1" applyFill="1" applyBorder="1" applyAlignment="1">
      <alignment horizontal="center"/>
    </xf>
    <xf numFmtId="168" fontId="12" fillId="3" borderId="10" xfId="4" applyNumberFormat="1" applyFont="1" applyFill="1" applyBorder="1" applyAlignment="1">
      <alignment horizontal="right"/>
    </xf>
    <xf numFmtId="1" fontId="13" fillId="3" borderId="0" xfId="4" applyNumberFormat="1" applyFont="1" applyFill="1" applyAlignment="1">
      <alignment horizontal="center"/>
    </xf>
    <xf numFmtId="168" fontId="13" fillId="3" borderId="0" xfId="4" applyNumberFormat="1" applyFont="1" applyFill="1" applyAlignment="1">
      <alignment horizontal="right"/>
    </xf>
    <xf numFmtId="14" fontId="4" fillId="0" borderId="0" xfId="0" applyNumberFormat="1" applyFont="1" applyAlignment="1">
      <alignment horizontal="center" vertical="center"/>
    </xf>
    <xf numFmtId="0" fontId="12" fillId="0" borderId="3" xfId="4" applyFont="1" applyBorder="1" applyAlignment="1">
      <alignment horizontal="center"/>
    </xf>
    <xf numFmtId="0" fontId="12" fillId="0" borderId="4" xfId="4" applyFont="1" applyBorder="1" applyAlignment="1">
      <alignment horizontal="center"/>
    </xf>
    <xf numFmtId="0" fontId="12" fillId="0" borderId="9" xfId="4" applyFont="1" applyBorder="1" applyAlignment="1">
      <alignment horizontal="center"/>
    </xf>
    <xf numFmtId="0" fontId="12" fillId="0" borderId="11" xfId="4" applyFont="1" applyBorder="1" applyAlignment="1">
      <alignment horizontal="center"/>
    </xf>
    <xf numFmtId="0" fontId="13" fillId="0" borderId="3" xfId="4" applyFont="1" applyBorder="1" applyAlignment="1">
      <alignment horizontal="center" vertical="center"/>
    </xf>
    <xf numFmtId="0" fontId="13" fillId="0" borderId="5" xfId="4" applyFont="1" applyBorder="1" applyAlignment="1">
      <alignment horizontal="center" vertical="center"/>
    </xf>
    <xf numFmtId="0" fontId="13" fillId="0" borderId="4" xfId="4" applyFont="1" applyBorder="1" applyAlignment="1">
      <alignment horizontal="center" vertical="center"/>
    </xf>
    <xf numFmtId="0" fontId="13" fillId="0" borderId="15" xfId="4" applyFont="1" applyBorder="1" applyAlignment="1">
      <alignment horizontal="center" vertical="center" wrapText="1"/>
    </xf>
    <xf numFmtId="0" fontId="13" fillId="0" borderId="16" xfId="4" applyFont="1" applyBorder="1" applyAlignment="1">
      <alignment horizontal="center" vertical="center" wrapText="1"/>
    </xf>
    <xf numFmtId="0" fontId="13" fillId="0" borderId="17" xfId="4" applyFont="1" applyBorder="1" applyAlignment="1">
      <alignment horizontal="center" vertical="center" wrapText="1"/>
    </xf>
  </cellXfs>
  <cellStyles count="5">
    <cellStyle name="Millares" xfId="1" builtinId="3"/>
    <cellStyle name="Millares [0]" xfId="3" builtinId="6"/>
    <cellStyle name="Moneda" xfId="2" builtinId="4"/>
    <cellStyle name="Normal" xfId="0" builtinId="0"/>
    <cellStyle name="Normal 2 2" xfId="4"/>
  </cellStyles>
  <dxfs count="14"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</xdr:row>
      <xdr:rowOff>0</xdr:rowOff>
    </xdr:from>
    <xdr:to>
      <xdr:col>6</xdr:col>
      <xdr:colOff>400050</xdr:colOff>
      <xdr:row>7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EE39AADF-6880-4562-A05A-E3E0D671EA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571500"/>
          <a:ext cx="2247900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189333</xdr:colOff>
      <xdr:row>24</xdr:row>
      <xdr:rowOff>18476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333333" cy="45904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31749</xdr:colOff>
      <xdr:row>1</xdr:row>
      <xdr:rowOff>74082</xdr:rowOff>
    </xdr:from>
    <xdr:ext cx="1823509" cy="809096"/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687918</xdr:colOff>
      <xdr:row>35</xdr:row>
      <xdr:rowOff>137584</xdr:rowOff>
    </xdr:from>
    <xdr:ext cx="1607609" cy="330678"/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871634"/>
          <a:ext cx="1607609" cy="330678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23.721027777778" createdVersion="5" refreshedVersion="5" minRefreshableVersion="3" recordCount="196">
  <cacheSource type="worksheet">
    <worksheetSource ref="A2:X198" sheet="ESTADO DE CADA FACTURA"/>
  </cacheSource>
  <cacheFields count="24">
    <cacheField name="NIT" numFmtId="0">
      <sharedItems containsSemiMixedTypes="0" containsString="0" containsNumber="1" containsInteger="1" minValue="891380184" maxValue="891380184"/>
    </cacheField>
    <cacheField name="PRESTADOR" numFmtId="0">
      <sharedItems/>
    </cacheField>
    <cacheField name="PREFIJO" numFmtId="0">
      <sharedItems containsBlank="1"/>
    </cacheField>
    <cacheField name="FACTURA" numFmtId="0">
      <sharedItems containsSemiMixedTypes="0" containsString="0" containsNumber="1" containsInteger="1" minValue="7961" maxValue="973308"/>
    </cacheField>
    <cacheField name="FACTURA2" numFmtId="0">
      <sharedItems containsMixedTypes="1" containsNumber="1" containsInteger="1" minValue="7961" maxValue="973308"/>
    </cacheField>
    <cacheField name="LLAVE" numFmtId="0">
      <sharedItems/>
    </cacheField>
    <cacheField name="FECHA FACTURA" numFmtId="0">
      <sharedItems containsSemiMixedTypes="0" containsNonDate="0" containsDate="1" containsString="0" minDate="2014-04-08T00:00:00" maxDate="2023-09-28T11:27:00"/>
    </cacheField>
    <cacheField name="VALOR PRESENTADO" numFmtId="165">
      <sharedItems containsSemiMixedTypes="0" containsString="0" containsNumber="1" minValue="6000" maxValue="1057463"/>
    </cacheField>
    <cacheField name="SALDO" numFmtId="165">
      <sharedItems containsSemiMixedTypes="0" containsString="0" containsNumber="1" minValue="0" maxValue="1057463"/>
    </cacheField>
    <cacheField name="ESTADO DE CARTERA ANTERIOR" numFmtId="165">
      <sharedItems/>
    </cacheField>
    <cacheField name="ESTADO EPS 24 DE OCTUBRE DE 2023" numFmtId="0">
      <sharedItems count="7">
        <s v="FACTURA NO RADICADA"/>
        <s v="FACTURA CANCELADA"/>
        <s v="FACTURA COVID"/>
        <s v="FACTIRA DEVUELTA"/>
        <s v="FACTURA CERRADA POR EXTEMPORANEIDAD"/>
        <s v="FACTURA EN PROGRAMACION DE PAGO"/>
        <s v="PROCESO INTERNO"/>
      </sharedItems>
    </cacheField>
    <cacheField name="VALIDACION COVID" numFmtId="0">
      <sharedItems containsNonDate="0" containsString="0" containsBlank="1"/>
    </cacheField>
    <cacheField name="EstadoFacturaBoxalud" numFmtId="0">
      <sharedItems containsBlank="1"/>
    </cacheField>
    <cacheField name="TipoContrato" numFmtId="0">
      <sharedItems containsBlank="1"/>
    </cacheField>
    <cacheField name="EstadoFactura" numFmtId="0">
      <sharedItems containsBlank="1"/>
    </cacheField>
    <cacheField name="ValorTotalBruto" numFmtId="41">
      <sharedItems containsSemiMixedTypes="0" containsString="0" containsNumber="1" containsInteger="1" minValue="0" maxValue="788478"/>
    </cacheField>
    <cacheField name="ValorDevolucion" numFmtId="41">
      <sharedItems containsSemiMixedTypes="0" containsString="0" containsNumber="1" containsInteger="1" minValue="0" maxValue="106000"/>
    </cacheField>
    <cacheField name="ObservacionDevolucion" numFmtId="41">
      <sharedItems containsBlank="1"/>
    </cacheField>
    <cacheField name="ValorCasusado" numFmtId="41">
      <sharedItems containsSemiMixedTypes="0" containsString="0" containsNumber="1" containsInteger="1" minValue="0" maxValue="736474"/>
    </cacheField>
    <cacheField name="ValorRadicado" numFmtId="41">
      <sharedItems containsSemiMixedTypes="0" containsString="0" containsNumber="1" containsInteger="1" minValue="0" maxValue="788478"/>
    </cacheField>
    <cacheField name="ValorDeducible" numFmtId="41">
      <sharedItems containsSemiMixedTypes="0" containsString="0" containsNumber="1" containsInteger="1" minValue="0" maxValue="8200"/>
    </cacheField>
    <cacheField name="ValorAprobado" numFmtId="41">
      <sharedItems containsSemiMixedTypes="0" containsString="0" containsNumber="1" containsInteger="1" minValue="0" maxValue="788478"/>
    </cacheField>
    <cacheField name="ValorGlosaAceptada" numFmtId="41">
      <sharedItems containsSemiMixedTypes="0" containsString="0" containsNumber="1" containsInteger="1" minValue="0" maxValue="85048"/>
    </cacheField>
    <cacheField name="ValorPagar" numFmtId="41">
      <sharedItems containsSemiMixedTypes="0" containsString="0" containsNumber="1" containsInteger="1" minValue="0" maxValue="78847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6">
  <r>
    <n v="891380184"/>
    <s v="HOSPITAL LOCAL DE CANDELARIA"/>
    <m/>
    <n v="7961"/>
    <n v="7961"/>
    <s v="891380184__7961"/>
    <d v="2014-04-08T00:00:00"/>
    <n v="319200"/>
    <n v="319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m/>
    <n v="12665"/>
    <n v="12665"/>
    <s v="891380184__12665"/>
    <d v="2017-04-30T00:00:00"/>
    <n v="1057463"/>
    <n v="1057463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m/>
    <n v="22653"/>
    <n v="22653"/>
    <s v="891380184__22653"/>
    <d v="2017-10-09T00:00:00"/>
    <n v="88227"/>
    <n v="88227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m/>
    <n v="833922"/>
    <n v="833922"/>
    <s v="891380184__833922"/>
    <d v="2018-06-04T00:00:00"/>
    <n v="156173"/>
    <n v="3000"/>
    <s v="FACTURA CANCELADA"/>
    <x v="1"/>
    <m/>
    <m/>
    <m/>
    <m/>
    <n v="0"/>
    <n v="0"/>
    <m/>
    <n v="0"/>
    <n v="0"/>
    <n v="0"/>
    <n v="0"/>
    <n v="0"/>
    <n v="0"/>
  </r>
  <r>
    <n v="891380184"/>
    <s v="HOSPITAL LOCAL DE CANDELARIA"/>
    <m/>
    <n v="973225"/>
    <n v="973225"/>
    <s v="891380184__973225"/>
    <d v="2020-08-28T00:00:00"/>
    <n v="171778"/>
    <n v="171778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m/>
    <n v="973308"/>
    <n v="973308"/>
    <s v="891380184__973308"/>
    <d v="2020-08-30T00:00:00"/>
    <n v="88863"/>
    <n v="88863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216933"/>
    <s v="HLC216933"/>
    <s v="891380184_HLC_216933"/>
    <d v="2021-02-05T00:59:00"/>
    <n v="103800"/>
    <n v="103800"/>
    <s v="FACTURA COVID-19"/>
    <x v="2"/>
    <m/>
    <s v="Finalizada"/>
    <s v="Demanda"/>
    <s v="Finalizada"/>
    <n v="103800"/>
    <n v="0"/>
    <m/>
    <n v="0"/>
    <n v="103800"/>
    <n v="3500"/>
    <n v="107300"/>
    <n v="0"/>
    <n v="103800"/>
  </r>
  <r>
    <n v="891380184"/>
    <s v="HOSPITAL LOCAL DE CANDELARIA"/>
    <s v="HLC"/>
    <n v="225326"/>
    <s v="HLC225326"/>
    <s v="891380184_HLC_225326"/>
    <d v="2021-03-27T22:37:00"/>
    <n v="235765"/>
    <n v="235765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227340"/>
    <s v="HLC227340"/>
    <s v="891380184_HLC_227340"/>
    <d v="2021-04-09T15:03:00"/>
    <n v="17880"/>
    <n v="1788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252773"/>
    <s v="HLC252773"/>
    <s v="891380184_HLC_252773"/>
    <d v="2021-10-23T09:03:00"/>
    <n v="106000"/>
    <n v="106000"/>
    <s v="FACTURA DEVUELTA"/>
    <x v="3"/>
    <m/>
    <s v="Devuelta"/>
    <s v="Demanda"/>
    <s v="Devuelta"/>
    <n v="106000"/>
    <n v="106000"/>
    <s v="MIGRACION"/>
    <n v="0"/>
    <n v="106000"/>
    <n v="0"/>
    <n v="0"/>
    <n v="0"/>
    <n v="0"/>
  </r>
  <r>
    <n v="891380184"/>
    <s v="HOSPITAL LOCAL DE CANDELARIA"/>
    <s v="HLC"/>
    <n v="271788"/>
    <s v="HLC271788"/>
    <s v="891380184_HLC_271788"/>
    <d v="2022-02-10T08:29:00"/>
    <n v="78667"/>
    <n v="78667"/>
    <s v="FACTURA COVID-19"/>
    <x v="2"/>
    <m/>
    <s v="Finalizada"/>
    <s v="Demanda"/>
    <s v="Finalizada"/>
    <n v="78667"/>
    <n v="0"/>
    <m/>
    <n v="0"/>
    <n v="78667"/>
    <n v="0"/>
    <n v="78667"/>
    <n v="0"/>
    <n v="78667"/>
  </r>
  <r>
    <n v="891380184"/>
    <s v="HOSPITAL LOCAL DE CANDELARIA"/>
    <s v="HLC"/>
    <n v="297012"/>
    <s v="HLC297012"/>
    <s v="891380184_HLC_297012"/>
    <d v="2022-08-07T15:15:00"/>
    <n v="28800"/>
    <n v="28800"/>
    <s v="FACTURA DEVUELTA"/>
    <x v="3"/>
    <m/>
    <s v="Devuelta"/>
    <s v="Demanda"/>
    <s v="Devuelta"/>
    <n v="28800"/>
    <n v="28800"/>
    <s v="MIGRACION"/>
    <n v="0"/>
    <n v="28800"/>
    <n v="0"/>
    <n v="0"/>
    <n v="0"/>
    <n v="0"/>
  </r>
  <r>
    <n v="891380184"/>
    <s v="HOSPITAL LOCAL DE CANDELARIA"/>
    <s v="HLC"/>
    <n v="300637"/>
    <s v="HLC300637"/>
    <s v="891380184_HLC_300637"/>
    <d v="2022-08-31T16:21:00"/>
    <n v="20700"/>
    <n v="20700"/>
    <s v="FACTURA DEVUELTA"/>
    <x v="3"/>
    <m/>
    <s v="Devuelta"/>
    <s v="Demanda"/>
    <s v="Devuelta"/>
    <n v="20700"/>
    <n v="20700"/>
    <s v="MIGRACION"/>
    <n v="0"/>
    <n v="20700"/>
    <n v="0"/>
    <n v="0"/>
    <n v="0"/>
    <n v="0"/>
  </r>
  <r>
    <n v="891380184"/>
    <s v="HOSPITAL LOCAL DE CANDELARIA"/>
    <s v="HLC"/>
    <n v="303597"/>
    <s v="HLC303597"/>
    <s v="891380184_HLC_303597"/>
    <d v="2022-09-24T10:09:00"/>
    <n v="85048"/>
    <n v="85048"/>
    <s v="FACTURA CERRADA POR EXTEMPORANEIDAD"/>
    <x v="4"/>
    <m/>
    <s v="Finalizada"/>
    <s v="Demanda"/>
    <s v="Finalizada"/>
    <n v="85048"/>
    <n v="0"/>
    <m/>
    <n v="0"/>
    <n v="85048"/>
    <n v="0"/>
    <n v="0"/>
    <n v="85048"/>
    <n v="0"/>
  </r>
  <r>
    <n v="891380184"/>
    <s v="HOSPITAL LOCAL DE CANDELARIA"/>
    <s v="HLC"/>
    <n v="303600"/>
    <s v="HLC303600"/>
    <s v="891380184_HLC_303600"/>
    <d v="2022-09-24T10:14:00"/>
    <n v="99423"/>
    <n v="99423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05153"/>
    <s v="HLC305153"/>
    <s v="891380184_HLC_305153"/>
    <d v="2022-10-11T17:30:00"/>
    <n v="79040"/>
    <n v="7904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10112"/>
    <s v="HLC310112"/>
    <s v="891380184_HLC_310112"/>
    <d v="2023-04-10T13:18:00"/>
    <n v="94496"/>
    <n v="94496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10679"/>
    <s v="HLC310679"/>
    <s v="891380184_HLC_310679"/>
    <d v="2023-04-14T15:20:00"/>
    <n v="208510"/>
    <n v="208510"/>
    <s v="FACTURA NO RADICADA"/>
    <x v="5"/>
    <m/>
    <s v="Finalizada"/>
    <s v="Demanda"/>
    <s v="Finalizada"/>
    <n v="212610"/>
    <n v="0"/>
    <m/>
    <n v="575378"/>
    <n v="212610"/>
    <n v="4100"/>
    <n v="287689"/>
    <n v="0"/>
    <n v="212610"/>
  </r>
  <r>
    <n v="891380184"/>
    <s v="HOSPITAL LOCAL DE CANDELARIA"/>
    <s v="HLC"/>
    <n v="311734"/>
    <s v="HLC311734"/>
    <s v="891380184_HLC_311734"/>
    <d v="2023-04-24T21:51:00"/>
    <n v="76200"/>
    <n v="76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11741"/>
    <s v="HLC311741"/>
    <s v="891380184_HLC_311741"/>
    <d v="2023-04-25T02:33:00"/>
    <n v="254699"/>
    <n v="254699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12254"/>
    <s v="HLC312254"/>
    <s v="891380184_HLC_312254"/>
    <d v="2023-04-29T22:34:00"/>
    <n v="336196"/>
    <n v="336196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12314"/>
    <s v="HLC312314"/>
    <s v="891380184_HLC_312314"/>
    <d v="2023-05-01T01:37:00"/>
    <n v="575540"/>
    <n v="57554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13062"/>
    <s v="HLC313062"/>
    <s v="891380184_HLC_313062"/>
    <d v="2023-05-08T23:49:00"/>
    <n v="165482"/>
    <n v="165482"/>
    <s v="FACTURA NO RADICADA"/>
    <x v="5"/>
    <m/>
    <s v="Finalizada"/>
    <s v="Demanda"/>
    <s v="Finalizada"/>
    <n v="169582"/>
    <n v="0"/>
    <m/>
    <n v="0"/>
    <n v="169582"/>
    <n v="4100"/>
    <n v="280839"/>
    <n v="0"/>
    <n v="169582"/>
  </r>
  <r>
    <n v="891380184"/>
    <s v="HOSPITAL LOCAL DE CANDELARIA"/>
    <s v="HLC"/>
    <n v="314034"/>
    <s v="HLC314034"/>
    <s v="891380184_HLC_314034"/>
    <d v="2023-05-17T11:43:00"/>
    <n v="80202"/>
    <n v="80202"/>
    <s v="FACTURA NO RADICADA"/>
    <x v="3"/>
    <m/>
    <s v="Devuelta"/>
    <s v="Demanda"/>
    <m/>
    <n v="0"/>
    <n v="0"/>
    <m/>
    <n v="0"/>
    <n v="0"/>
    <n v="0"/>
    <n v="0"/>
    <n v="0"/>
    <n v="0"/>
  </r>
  <r>
    <n v="891380184"/>
    <s v="HOSPITAL LOCAL DE CANDELARIA"/>
    <s v="HLC"/>
    <n v="314524"/>
    <s v="HLC314524"/>
    <s v="891380184_HLC_314524"/>
    <d v="2023-05-21T01:11:00"/>
    <n v="76200"/>
    <n v="76200"/>
    <s v="FACTURA NO RADICADA"/>
    <x v="5"/>
    <m/>
    <s v="Finalizada"/>
    <s v="Demanda"/>
    <s v="Finalizada"/>
    <n v="76200"/>
    <n v="0"/>
    <m/>
    <n v="0"/>
    <n v="76200"/>
    <n v="0"/>
    <n v="280839"/>
    <n v="0"/>
    <n v="76200"/>
  </r>
  <r>
    <n v="891380184"/>
    <s v="HOSPITAL LOCAL DE CANDELARIA"/>
    <s v="HLC"/>
    <n v="314744"/>
    <s v="HLC314744"/>
    <s v="891380184_HLC_314744"/>
    <d v="2023-05-24T06:12:00"/>
    <n v="83749"/>
    <n v="83749"/>
    <s v="FACTURA NO RADICADA"/>
    <x v="5"/>
    <m/>
    <s v="Finalizada"/>
    <s v="Demanda"/>
    <s v="Finalizada"/>
    <n v="83749"/>
    <n v="0"/>
    <m/>
    <n v="561678"/>
    <n v="83749"/>
    <n v="0"/>
    <n v="280839"/>
    <n v="0"/>
    <n v="83749"/>
  </r>
  <r>
    <n v="891380184"/>
    <s v="HOSPITAL LOCAL DE CANDELARIA"/>
    <s v="HLC"/>
    <n v="315200"/>
    <s v="HLC315200"/>
    <s v="891380184_HLC_315200"/>
    <d v="2023-05-26T22:25:00"/>
    <n v="186400"/>
    <n v="186400"/>
    <s v="FACTURA NO RADICADA"/>
    <x v="5"/>
    <m/>
    <s v="Finalizada"/>
    <s v="Demanda"/>
    <s v="Finalizada"/>
    <n v="194600"/>
    <n v="0"/>
    <m/>
    <n v="561678"/>
    <n v="194600"/>
    <n v="8200"/>
    <n v="280839"/>
    <n v="0"/>
    <n v="194600"/>
  </r>
  <r>
    <n v="891380184"/>
    <s v="HOSPITAL LOCAL DE CANDELARIA"/>
    <s v="HLC"/>
    <n v="316091"/>
    <s v="HLC316091"/>
    <s v="891380184_HLC_316091"/>
    <d v="2023-06-02T02:13:00"/>
    <n v="221284"/>
    <n v="221284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16209"/>
    <s v="HLC316209"/>
    <s v="891380184_HLC_316209"/>
    <d v="2023-06-02T15:14:00"/>
    <n v="175607"/>
    <n v="175607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16627"/>
    <s v="HLC316627"/>
    <s v="891380184_HLC_316627"/>
    <d v="2023-06-06T10:22:00"/>
    <n v="12300"/>
    <n v="12300"/>
    <s v="FACTURA NO RADICADA"/>
    <x v="3"/>
    <m/>
    <s v="Devuelta"/>
    <s v="Demanda"/>
    <m/>
    <n v="0"/>
    <n v="0"/>
    <m/>
    <n v="0"/>
    <n v="0"/>
    <n v="0"/>
    <n v="0"/>
    <n v="0"/>
    <n v="0"/>
  </r>
  <r>
    <n v="891380184"/>
    <s v="HOSPITAL LOCAL DE CANDELARIA"/>
    <s v="HLC"/>
    <n v="316820"/>
    <s v="HLC316820"/>
    <s v="891380184_HLC_316820"/>
    <d v="2023-06-08T06:53:00"/>
    <n v="112143"/>
    <n v="112143"/>
    <s v="FACTURA NO RADICADA"/>
    <x v="5"/>
    <m/>
    <s v="Finalizada"/>
    <s v="Demanda"/>
    <s v="Finalizada"/>
    <n v="112143"/>
    <n v="0"/>
    <m/>
    <n v="570806"/>
    <n v="112143"/>
    <n v="0"/>
    <n v="285403"/>
    <n v="0"/>
    <n v="112143"/>
  </r>
  <r>
    <n v="891380184"/>
    <s v="HOSPITAL LOCAL DE CANDELARIA"/>
    <s v="HLC"/>
    <n v="316868"/>
    <s v="HLC316868"/>
    <s v="891380184_HLC_316868"/>
    <d v="2023-06-08T09:36:00"/>
    <n v="76200"/>
    <n v="76200"/>
    <s v="FACTURA NO RADICADA"/>
    <x v="5"/>
    <m/>
    <s v="Finalizada"/>
    <s v="Demanda"/>
    <s v="Finalizada"/>
    <n v="76200"/>
    <n v="0"/>
    <m/>
    <n v="570806"/>
    <n v="76200"/>
    <n v="0"/>
    <n v="285403"/>
    <n v="0"/>
    <n v="76200"/>
  </r>
  <r>
    <n v="891380184"/>
    <s v="HOSPITAL LOCAL DE CANDELARIA"/>
    <s v="HLC"/>
    <n v="317087"/>
    <s v="HLC317087"/>
    <s v="891380184_HLC_317087"/>
    <d v="2023-06-10T01:49:00"/>
    <n v="76200"/>
    <n v="76200"/>
    <s v="FACTURA NO RADICADA"/>
    <x v="5"/>
    <m/>
    <s v="Finalizada"/>
    <s v="Demanda"/>
    <s v="Finalizada"/>
    <n v="76200"/>
    <n v="0"/>
    <m/>
    <n v="0"/>
    <n v="76200"/>
    <n v="0"/>
    <n v="285403"/>
    <n v="0"/>
    <n v="76200"/>
  </r>
  <r>
    <n v="891380184"/>
    <s v="HOSPITAL LOCAL DE CANDELARIA"/>
    <s v="HLC"/>
    <n v="317182"/>
    <s v="HLC317182"/>
    <s v="891380184_HLC_317182"/>
    <d v="2023-06-11T18:33:00"/>
    <n v="850897"/>
    <n v="850897"/>
    <s v="FACTURA NO RADICADA"/>
    <x v="6"/>
    <m/>
    <s v="Para auditoria de pertinencia"/>
    <s v="Demanda"/>
    <m/>
    <n v="0"/>
    <n v="0"/>
    <m/>
    <n v="0"/>
    <n v="0"/>
    <n v="0"/>
    <n v="0"/>
    <n v="0"/>
    <n v="0"/>
  </r>
  <r>
    <n v="891380184"/>
    <s v="HOSPITAL LOCAL DE CANDELARIA"/>
    <s v="HLC"/>
    <n v="317210"/>
    <s v="HLC317210"/>
    <s v="891380184_HLC_317210"/>
    <d v="2023-06-13T01:45:00"/>
    <n v="251235"/>
    <n v="251235"/>
    <s v="FACTURA NO RADICADA"/>
    <x v="5"/>
    <m/>
    <s v="Finalizada"/>
    <s v="Demanda"/>
    <s v="Finalizada"/>
    <n v="251235"/>
    <n v="0"/>
    <m/>
    <n v="561678"/>
    <n v="251235"/>
    <n v="0"/>
    <n v="280839"/>
    <n v="0"/>
    <n v="251235"/>
  </r>
  <r>
    <n v="891380184"/>
    <s v="HOSPITAL LOCAL DE CANDELARIA"/>
    <s v="HLC"/>
    <n v="317275"/>
    <s v="HLC317275"/>
    <s v="891380184_HLC_317275"/>
    <d v="2023-06-13T11:09:00"/>
    <n v="12300"/>
    <n v="12300"/>
    <s v="FACTURA NO RADICADA"/>
    <x v="3"/>
    <m/>
    <s v="Devuelta"/>
    <s v="Demanda"/>
    <m/>
    <n v="0"/>
    <n v="0"/>
    <m/>
    <n v="0"/>
    <n v="0"/>
    <n v="0"/>
    <n v="0"/>
    <n v="0"/>
    <n v="0"/>
  </r>
  <r>
    <n v="891380184"/>
    <s v="HOSPITAL LOCAL DE CANDELARIA"/>
    <s v="HLC"/>
    <n v="317495"/>
    <s v="HLC317495"/>
    <s v="891380184_HLC_317495"/>
    <d v="2023-06-14T18:15:00"/>
    <n v="76200"/>
    <n v="76200"/>
    <s v="FACTURA NO RADICADA"/>
    <x v="5"/>
    <m/>
    <s v="Finalizada"/>
    <s v="Demanda"/>
    <s v="Finalizada"/>
    <n v="76200"/>
    <n v="0"/>
    <m/>
    <n v="561678"/>
    <n v="76200"/>
    <n v="0"/>
    <n v="280839"/>
    <n v="0"/>
    <n v="76200"/>
  </r>
  <r>
    <n v="891380184"/>
    <s v="HOSPITAL LOCAL DE CANDELARIA"/>
    <s v="HLC"/>
    <n v="317895"/>
    <s v="HLC317895"/>
    <s v="891380184_HLC_317895"/>
    <d v="2023-06-17T11:50:00"/>
    <n v="79976"/>
    <n v="79976"/>
    <s v="FACTURA NO RADICADA"/>
    <x v="5"/>
    <m/>
    <s v="Finalizada"/>
    <s v="Demanda"/>
    <s v="Finalizada"/>
    <n v="79976"/>
    <n v="0"/>
    <m/>
    <n v="570806"/>
    <n v="79976"/>
    <n v="0"/>
    <n v="285403"/>
    <n v="0"/>
    <n v="79976"/>
  </r>
  <r>
    <n v="891380184"/>
    <s v="HOSPITAL LOCAL DE CANDELARIA"/>
    <s v="HLC"/>
    <n v="317933"/>
    <s v="HLC317933"/>
    <s v="891380184_HLC_317933"/>
    <d v="2023-06-17T18:38:00"/>
    <n v="76200"/>
    <n v="76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18211"/>
    <s v="HLC318211"/>
    <s v="891380184_HLC_318211"/>
    <d v="2023-06-20T23:14:00"/>
    <n v="84965"/>
    <n v="84965"/>
    <s v="FACTURA NO RADICADA"/>
    <x v="5"/>
    <m/>
    <s v="Finalizada"/>
    <s v="Demanda"/>
    <s v="Finalizada"/>
    <n v="84965"/>
    <n v="0"/>
    <m/>
    <n v="570806"/>
    <n v="84965"/>
    <n v="0"/>
    <n v="285403"/>
    <n v="0"/>
    <n v="84965"/>
  </r>
  <r>
    <n v="891380184"/>
    <s v="HOSPITAL LOCAL DE CANDELARIA"/>
    <s v="HLC"/>
    <n v="318525"/>
    <s v="HLC318525"/>
    <s v="891380184_HLC_318525"/>
    <d v="2023-06-22T17:49:00"/>
    <n v="416197"/>
    <n v="416197"/>
    <s v="FACTURA NO RADICADA"/>
    <x v="6"/>
    <m/>
    <s v="Para auditoria de pertinencia"/>
    <s v="Demanda"/>
    <m/>
    <n v="0"/>
    <n v="0"/>
    <m/>
    <n v="0"/>
    <n v="0"/>
    <n v="0"/>
    <n v="0"/>
    <n v="0"/>
    <n v="0"/>
  </r>
  <r>
    <n v="891380184"/>
    <s v="HOSPITAL LOCAL DE CANDELARIA"/>
    <s v="HLC"/>
    <n v="318583"/>
    <s v="HLC318583"/>
    <s v="891380184_HLC_318583"/>
    <d v="2023-06-23T07:43:00"/>
    <n v="12300"/>
    <n v="12300"/>
    <s v="FACTURA NO RADICADA"/>
    <x v="3"/>
    <m/>
    <s v="Devuelta"/>
    <s v="Demanda"/>
    <m/>
    <n v="0"/>
    <n v="0"/>
    <m/>
    <n v="0"/>
    <n v="0"/>
    <n v="0"/>
    <n v="0"/>
    <n v="0"/>
    <n v="0"/>
  </r>
  <r>
    <n v="891380184"/>
    <s v="HOSPITAL LOCAL DE CANDELARIA"/>
    <s v="HLC"/>
    <n v="318802"/>
    <s v="HLC318802"/>
    <s v="891380184_HLC_318802"/>
    <d v="2023-06-24T10:44:00"/>
    <n v="76200"/>
    <n v="76200"/>
    <s v="FACTURA NO RADICADA"/>
    <x v="5"/>
    <m/>
    <s v="Finalizada"/>
    <s v="Demanda"/>
    <s v="Finalizada"/>
    <n v="76200"/>
    <n v="0"/>
    <m/>
    <n v="0"/>
    <n v="76200"/>
    <n v="0"/>
    <n v="285403"/>
    <n v="0"/>
    <n v="76200"/>
  </r>
  <r>
    <n v="891380184"/>
    <s v="HOSPITAL LOCAL DE CANDELARIA"/>
    <s v="HLC"/>
    <n v="319142"/>
    <s v="HLC319142"/>
    <s v="891380184_HLC_319142"/>
    <d v="2023-06-27T06:20:00"/>
    <n v="80284"/>
    <n v="80284"/>
    <s v="FACTURA NO RADICADA"/>
    <x v="5"/>
    <m/>
    <s v="Finalizada"/>
    <s v="Demanda"/>
    <s v="Finalizada"/>
    <n v="80284"/>
    <n v="0"/>
    <m/>
    <n v="570806"/>
    <n v="80284"/>
    <n v="0"/>
    <n v="285403"/>
    <n v="0"/>
    <n v="80284"/>
  </r>
  <r>
    <n v="891380184"/>
    <s v="HOSPITAL LOCAL DE CANDELARIA"/>
    <s v="HLC"/>
    <n v="319285"/>
    <s v="HLC319285"/>
    <s v="891380184_HLC_319285"/>
    <d v="2023-06-27T16:41:00"/>
    <n v="94496"/>
    <n v="94496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19688"/>
    <s v="HLC319688"/>
    <s v="891380184_HLC_319688"/>
    <d v="2023-06-29T13:57:00"/>
    <n v="125065"/>
    <n v="125065"/>
    <s v="FACTURA NO RADICADA"/>
    <x v="5"/>
    <m/>
    <s v="Finalizada"/>
    <s v="Demanda"/>
    <s v="Finalizada"/>
    <n v="125065"/>
    <n v="0"/>
    <m/>
    <n v="570806"/>
    <n v="125065"/>
    <n v="0"/>
    <n v="285403"/>
    <n v="0"/>
    <n v="125065"/>
  </r>
  <r>
    <n v="891380184"/>
    <s v="HOSPITAL LOCAL DE CANDELARIA"/>
    <s v="HLC"/>
    <n v="319799"/>
    <s v="HLC319799"/>
    <s v="891380184_HLC_319799"/>
    <d v="2023-06-30T03:19:00"/>
    <n v="79727"/>
    <n v="79727"/>
    <s v="FACTURA NO RADICADA"/>
    <x v="5"/>
    <m/>
    <s v="Finalizada"/>
    <s v="Demanda"/>
    <s v="Finalizada"/>
    <n v="79727"/>
    <n v="0"/>
    <m/>
    <n v="570806"/>
    <n v="79727"/>
    <n v="0"/>
    <n v="285403"/>
    <n v="0"/>
    <n v="79727"/>
  </r>
  <r>
    <n v="891380184"/>
    <s v="HOSPITAL LOCAL DE CANDELARIA"/>
    <s v="HLC"/>
    <n v="320034"/>
    <s v="HLC320034"/>
    <s v="891380184_HLC_320034"/>
    <d v="2023-07-01T05:23:00"/>
    <n v="152748"/>
    <n v="152748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0083"/>
    <s v="HLC320083"/>
    <s v="891380184_HLC_320083"/>
    <d v="2023-07-01T14:38:00"/>
    <n v="252500"/>
    <n v="252500"/>
    <e v="#N/A"/>
    <x v="5"/>
    <m/>
    <s v="Finalizada"/>
    <s v="Demanda"/>
    <s v="Finalizada"/>
    <n v="252500"/>
    <n v="0"/>
    <m/>
    <n v="570806"/>
    <n v="252500"/>
    <n v="0"/>
    <n v="285403"/>
    <n v="0"/>
    <n v="252500"/>
  </r>
  <r>
    <n v="891380184"/>
    <s v="HOSPITAL LOCAL DE CANDELARIA"/>
    <s v="HLC"/>
    <n v="320166"/>
    <s v="HLC320166"/>
    <s v="891380184_HLC_320166"/>
    <d v="2023-07-03T02:27:00"/>
    <n v="96964"/>
    <n v="96964"/>
    <e v="#N/A"/>
    <x v="5"/>
    <m/>
    <s v="Finalizada"/>
    <s v="Demanda"/>
    <s v="Finalizada"/>
    <n v="96964"/>
    <n v="0"/>
    <m/>
    <n v="439132"/>
    <n v="96964"/>
    <n v="0"/>
    <n v="219566"/>
    <n v="0"/>
    <n v="96964"/>
  </r>
  <r>
    <n v="891380184"/>
    <s v="HOSPITAL LOCAL DE CANDELARIA"/>
    <s v="HLC"/>
    <n v="320641"/>
    <s v="HLC320641"/>
    <s v="891380184_HLC_320641"/>
    <d v="2023-07-05T18:50:00"/>
    <n v="196978"/>
    <n v="196978"/>
    <e v="#N/A"/>
    <x v="5"/>
    <m/>
    <s v="Finalizada"/>
    <s v="Demanda"/>
    <s v="Finalizada"/>
    <n v="196978"/>
    <n v="0"/>
    <m/>
    <n v="561678"/>
    <n v="196978"/>
    <n v="0"/>
    <n v="280839"/>
    <n v="0"/>
    <n v="196978"/>
  </r>
  <r>
    <n v="891380184"/>
    <s v="HOSPITAL LOCAL DE CANDELARIA"/>
    <s v="HLC"/>
    <n v="320796"/>
    <s v="HLC320796"/>
    <s v="891380184_HLC_320796"/>
    <d v="2023-07-06T16:23:00"/>
    <n v="233168"/>
    <n v="233168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1366"/>
    <s v="HLC321366"/>
    <s v="891380184_HLC_321366"/>
    <d v="2023-07-10T19:46:00"/>
    <n v="224525"/>
    <n v="224525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1385"/>
    <s v="HLC321385"/>
    <s v="891380184_HLC_321385"/>
    <d v="2023-07-10T23:03:00"/>
    <n v="109520"/>
    <n v="109520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1710"/>
    <s v="HLC321710"/>
    <s v="891380184_HLC_321710"/>
    <d v="2023-07-12T18:14:00"/>
    <n v="98394"/>
    <n v="98394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1991"/>
    <s v="HLC321991"/>
    <s v="891380184_HLC_321991"/>
    <d v="2023-07-14T11:07:00"/>
    <n v="322556"/>
    <n v="322556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2207"/>
    <s v="HLC322207"/>
    <s v="891380184_HLC_322207"/>
    <d v="2023-07-16T21:38:00"/>
    <n v="444320"/>
    <n v="444320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2250"/>
    <s v="HLC322250"/>
    <s v="891380184_HLC_322250"/>
    <d v="2023-07-17T08:36:00"/>
    <n v="83680"/>
    <n v="83680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2469"/>
    <s v="HLC322469"/>
    <s v="891380184_HLC_322469"/>
    <d v="2023-07-18T12:29:00"/>
    <n v="76200"/>
    <n v="76200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3349"/>
    <s v="HLC323349"/>
    <s v="891380184_HLC_323349"/>
    <d v="2023-07-25T09:32:00"/>
    <n v="61500"/>
    <n v="61500"/>
    <e v="#N/A"/>
    <x v="3"/>
    <m/>
    <s v="Devuelta"/>
    <s v="Demanda"/>
    <m/>
    <n v="0"/>
    <n v="0"/>
    <m/>
    <n v="0"/>
    <n v="0"/>
    <n v="0"/>
    <n v="0"/>
    <n v="0"/>
    <n v="0"/>
  </r>
  <r>
    <n v="891380184"/>
    <s v="HOSPITAL LOCAL DE CANDELARIA"/>
    <s v="HLC"/>
    <n v="323504"/>
    <s v="HLC323504"/>
    <s v="891380184_HLC_323504"/>
    <d v="2023-07-25T23:47:00"/>
    <n v="309902"/>
    <n v="309902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4034"/>
    <s v="HLC324034"/>
    <s v="891380184_HLC_324034"/>
    <d v="2023-07-29T01:28:00"/>
    <n v="287996"/>
    <n v="287996"/>
    <e v="#N/A"/>
    <x v="5"/>
    <m/>
    <s v="Finalizada"/>
    <s v="Demanda"/>
    <s v="Finalizada"/>
    <n v="287996"/>
    <n v="0"/>
    <m/>
    <n v="402962"/>
    <n v="287996"/>
    <n v="0"/>
    <n v="201481"/>
    <n v="0"/>
    <n v="287996"/>
  </r>
  <r>
    <n v="891380184"/>
    <s v="HOSPITAL LOCAL DE CANDELARIA"/>
    <s v="HLC"/>
    <n v="324187"/>
    <s v="HLC324187"/>
    <s v="891380184_HLC_324187"/>
    <d v="2023-07-31T07:22:00"/>
    <n v="365963"/>
    <n v="365963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4312"/>
    <s v="HLC324312"/>
    <s v="891380184_HLC_324312"/>
    <d v="2023-07-31T16:47:00"/>
    <n v="290184"/>
    <n v="290184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4500"/>
    <s v="HLC324500"/>
    <s v="891380184_HLC_324500"/>
    <d v="2023-08-02T02:59:00"/>
    <n v="339867"/>
    <n v="339867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4871"/>
    <s v="HLC324871"/>
    <s v="891380184_HLC_324871"/>
    <d v="2023-08-04T09:36:00"/>
    <n v="249610"/>
    <n v="249610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4964"/>
    <s v="HLC324964"/>
    <s v="891380184_HLC_324964"/>
    <d v="2023-08-05T03:03:00"/>
    <n v="95500"/>
    <n v="95500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5012"/>
    <s v="HLC325012"/>
    <s v="891380184_HLC_325012"/>
    <d v="2023-08-05T15:50:00"/>
    <n v="86355"/>
    <n v="86355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5273"/>
    <s v="HLC325273"/>
    <s v="891380184_HLC_325273"/>
    <d v="2023-08-08T16:24:00"/>
    <n v="249774"/>
    <n v="249774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5284"/>
    <s v="HLC325284"/>
    <s v="891380184_HLC_325284"/>
    <d v="2023-08-08T16:55:00"/>
    <n v="89585"/>
    <n v="89585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5498"/>
    <s v="HLC325498"/>
    <s v="891380184_HLC_325498"/>
    <d v="2023-08-09T17:22:00"/>
    <n v="84899"/>
    <n v="84899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5611"/>
    <s v="HLC325611"/>
    <s v="891380184_HLC_325611"/>
    <d v="2023-08-10T14:08:00"/>
    <n v="36900"/>
    <n v="36900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5810"/>
    <s v="HLC325810"/>
    <s v="891380184_HLC_325810"/>
    <d v="2023-08-12T12:01:00"/>
    <n v="78578"/>
    <n v="78578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6023"/>
    <s v="HLC326023"/>
    <s v="891380184_HLC_326023"/>
    <d v="2023-08-15T06:05:00"/>
    <n v="76200"/>
    <n v="76200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6181"/>
    <s v="HLC326181"/>
    <s v="891380184_HLC_326181"/>
    <d v="2023-08-15T17:04:00"/>
    <n v="708419"/>
    <n v="708419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6573"/>
    <s v="HLC326573"/>
    <s v="891380184_HLC_326573"/>
    <d v="2023-08-18T08:28:00"/>
    <n v="12300"/>
    <n v="12300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6626"/>
    <s v="HLC326626"/>
    <s v="891380184_HLC_326626"/>
    <d v="2023-08-18T13:49:00"/>
    <n v="12300"/>
    <n v="12300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6630"/>
    <s v="HLC326630"/>
    <s v="891380184_HLC_326630"/>
    <d v="2023-08-18T14:13:00"/>
    <n v="12300"/>
    <n v="12300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6753"/>
    <s v="HLC326753"/>
    <s v="891380184_HLC_326753"/>
    <d v="2023-08-19T10:43:00"/>
    <n v="76200"/>
    <n v="76200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6839"/>
    <s v="HLC326839"/>
    <s v="891380184_HLC_326839"/>
    <d v="2023-08-21T23:25:00"/>
    <n v="112532"/>
    <n v="112532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7428"/>
    <s v="HLC327428"/>
    <s v="891380184_HLC_327428"/>
    <d v="2023-08-25T06:49:00"/>
    <n v="76200"/>
    <n v="76200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7513"/>
    <s v="HLC327513"/>
    <s v="891380184_HLC_327513"/>
    <d v="2023-08-25T12:35:00"/>
    <n v="420408"/>
    <n v="420408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7611"/>
    <s v="HLC327611"/>
    <s v="891380184_HLC_327611"/>
    <d v="2023-08-26T00:28:00"/>
    <n v="97962"/>
    <n v="97962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7710"/>
    <s v="HLC327710"/>
    <s v="891380184_HLC_327710"/>
    <d v="2023-08-28T02:44:00"/>
    <n v="139790"/>
    <n v="139790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8151"/>
    <s v="HLC328151"/>
    <s v="891380184_HLC_328151"/>
    <d v="2023-08-30T13:40:00"/>
    <n v="76200"/>
    <n v="76200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8356"/>
    <s v="HLC328356"/>
    <s v="891380184_HLC_328356"/>
    <d v="2023-08-31T15:43:00"/>
    <n v="100607"/>
    <n v="100607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8360"/>
    <s v="HLC328360"/>
    <s v="891380184_HLC_328360"/>
    <d v="2023-08-31T16:05:00"/>
    <n v="93051"/>
    <n v="93051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8606"/>
    <s v="HLC328606"/>
    <s v="891380184_HLC_328606"/>
    <d v="2023-09-01T23:44:00"/>
    <n v="184548"/>
    <n v="184548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8673"/>
    <s v="HLC328673"/>
    <s v="891380184_HLC_328673"/>
    <d v="2023-09-03T01:01:00"/>
    <n v="82977"/>
    <n v="82977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8912"/>
    <s v="HLC328912"/>
    <s v="891380184_HLC_328912"/>
    <d v="2023-09-05T08:01:00"/>
    <n v="98868"/>
    <n v="98868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8957"/>
    <s v="HLC328957"/>
    <s v="891380184_HLC_328957"/>
    <d v="2023-09-05T10:44:00"/>
    <n v="82938"/>
    <n v="82938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8965"/>
    <s v="HLC328965"/>
    <s v="891380184_HLC_328965"/>
    <d v="2023-09-05T10:59:00"/>
    <n v="248866"/>
    <n v="248866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9294"/>
    <s v="HLC329294"/>
    <s v="891380184_HLC_329294"/>
    <d v="2023-09-07T04:32:00"/>
    <n v="143684"/>
    <n v="143684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9485"/>
    <s v="HLC329485"/>
    <s v="891380184_HLC_329485"/>
    <d v="2023-09-08T02:39:00"/>
    <n v="76200"/>
    <n v="76200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30243"/>
    <s v="HLC330243"/>
    <s v="891380184_HLC_330243"/>
    <d v="2023-09-13T22:55:00"/>
    <n v="101104"/>
    <n v="101104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30249"/>
    <s v="HLC330249"/>
    <s v="891380184_HLC_330249"/>
    <d v="2023-09-13T23:48:00"/>
    <n v="321103"/>
    <n v="321103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30430"/>
    <s v="HLC330430"/>
    <s v="891380184_HLC_330430"/>
    <d v="2023-09-14T20:53:00"/>
    <n v="245410"/>
    <n v="245410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30624"/>
    <s v="HLC330624"/>
    <s v="891380184_HLC_330624"/>
    <d v="2023-09-16T18:18:00"/>
    <n v="87240"/>
    <n v="87240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30902"/>
    <s v="HLC330902"/>
    <s v="891380184_HLC_330902"/>
    <d v="2023-09-19T10:12:00"/>
    <n v="317830"/>
    <n v="317830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31021"/>
    <s v="HLC331021"/>
    <s v="891380184_HLC_331021"/>
    <d v="2023-09-20T03:40:00"/>
    <n v="96874"/>
    <n v="96874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31025"/>
    <s v="HLC331025"/>
    <s v="891380184_HLC_331025"/>
    <d v="2023-09-20T04:10:00"/>
    <n v="76200"/>
    <n v="76200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31632"/>
    <s v="HLC331632"/>
    <s v="891380184_HLC_331632"/>
    <d v="2023-09-24T04:42:00"/>
    <n v="227596"/>
    <n v="227596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31835"/>
    <s v="HLC331835"/>
    <s v="891380184_HLC_331835"/>
    <d v="2023-09-25T14:14:00"/>
    <n v="12300"/>
    <n v="12300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32416"/>
    <s v="HLC332416"/>
    <s v="891380184_HLC_332416"/>
    <d v="2023-09-28T11:27:00"/>
    <n v="239704"/>
    <n v="239704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9211"/>
    <s v="HLC9211"/>
    <s v="891380184_HLC_9211"/>
    <d v="2015-08-03T00:00:00"/>
    <n v="42923"/>
    <n v="42923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9786"/>
    <s v="HLC9786"/>
    <s v="891380184_HLC_9786"/>
    <d v="2015-11-06T00:00:00"/>
    <n v="194822"/>
    <n v="36300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13056"/>
    <s v="HLC313056"/>
    <s v="891380184_HLC_313056"/>
    <d v="2023-05-08T22:18:00"/>
    <n v="310092"/>
    <n v="310092"/>
    <s v="FACTURA NO RADICADA"/>
    <x v="5"/>
    <m/>
    <s v="Finalizada"/>
    <s v="Demanda"/>
    <s v="Finalizada"/>
    <n v="310092"/>
    <n v="0"/>
    <m/>
    <n v="736474"/>
    <n v="310092"/>
    <n v="0"/>
    <n v="368237"/>
    <n v="0"/>
    <n v="310092"/>
  </r>
  <r>
    <n v="891380184"/>
    <s v="HOSPITAL LOCAL DE CANDELARIA"/>
    <s v="HLC"/>
    <n v="315359"/>
    <s v="HLC315359"/>
    <s v="891380184_HLC_315359"/>
    <d v="2023-05-27T13:35:00"/>
    <n v="79439"/>
    <n v="79439"/>
    <s v="FACTURA NO RADICADA"/>
    <x v="5"/>
    <m/>
    <s v="Finalizada"/>
    <s v="Demanda"/>
    <s v="Finalizada"/>
    <n v="79439"/>
    <n v="0"/>
    <m/>
    <n v="736474"/>
    <n v="79439"/>
    <n v="0"/>
    <n v="368237"/>
    <n v="0"/>
    <n v="79439"/>
  </r>
  <r>
    <n v="891380184"/>
    <s v="HOSPITAL LOCAL DE CANDELARIA"/>
    <s v="HLC"/>
    <n v="315788"/>
    <s v="HLC315788"/>
    <s v="891380184_HLC_315788"/>
    <d v="2023-05-30T21:51:00"/>
    <n v="76200"/>
    <n v="76200"/>
    <s v="FACTURA NO RADICADA"/>
    <x v="5"/>
    <m/>
    <s v="Finalizada"/>
    <s v="Demanda"/>
    <s v="Finalizada"/>
    <n v="76200"/>
    <n v="0"/>
    <m/>
    <n v="736474"/>
    <n v="76200"/>
    <n v="0"/>
    <n v="368237"/>
    <n v="0"/>
    <n v="76200"/>
  </r>
  <r>
    <n v="891380184"/>
    <s v="HOSPITAL LOCAL DE CANDELARIA"/>
    <s v="HLC"/>
    <n v="316900"/>
    <s v="HLC316900"/>
    <s v="891380184_HLC_316900"/>
    <d v="2023-06-08T11:13:00"/>
    <n v="76200"/>
    <n v="76200"/>
    <s v="FACTURA NO RADICADA"/>
    <x v="5"/>
    <m/>
    <s v="Finalizada"/>
    <s v="Demanda"/>
    <s v="Finalizada"/>
    <n v="76200"/>
    <n v="0"/>
    <m/>
    <n v="728054"/>
    <n v="76200"/>
    <n v="0"/>
    <n v="364027"/>
    <n v="0"/>
    <n v="76200"/>
  </r>
  <r>
    <n v="891380184"/>
    <s v="HOSPITAL LOCAL DE CANDELARIA"/>
    <s v="HLC"/>
    <n v="317443"/>
    <s v="HLC317443"/>
    <s v="891380184_HLC_317443"/>
    <d v="2023-06-14T13:28:00"/>
    <n v="12300"/>
    <n v="12300"/>
    <s v="FACTURA NO RADICADA"/>
    <x v="3"/>
    <m/>
    <s v="Devuelta"/>
    <s v="Demanda"/>
    <m/>
    <n v="0"/>
    <n v="0"/>
    <m/>
    <n v="0"/>
    <n v="0"/>
    <n v="0"/>
    <n v="0"/>
    <n v="0"/>
    <n v="0"/>
  </r>
  <r>
    <n v="891380184"/>
    <s v="HOSPITAL LOCAL DE CANDELARIA"/>
    <s v="HLC"/>
    <n v="317909"/>
    <s v="HLC317909"/>
    <s v="891380184_HLC_317909"/>
    <d v="2023-06-17T12:38:00"/>
    <n v="165104"/>
    <n v="165104"/>
    <s v="FACTURA NO RADICADA"/>
    <x v="5"/>
    <m/>
    <s v="Finalizada"/>
    <s v="Demanda"/>
    <s v="Finalizada"/>
    <n v="165104"/>
    <n v="0"/>
    <m/>
    <n v="728054"/>
    <n v="165104"/>
    <n v="1"/>
    <n v="364027"/>
    <n v="0"/>
    <n v="165104"/>
  </r>
  <r>
    <n v="891380184"/>
    <s v="HOSPITAL LOCAL DE CANDELARIA"/>
    <s v="HLC"/>
    <n v="317992"/>
    <s v="HLC317992"/>
    <s v="891380184_HLC_317992"/>
    <d v="2023-06-18T14:43:00"/>
    <n v="76200"/>
    <n v="76200"/>
    <s v="FACTURA NO RADICADA"/>
    <x v="5"/>
    <m/>
    <s v="Finalizada"/>
    <s v="Demanda"/>
    <s v="Finalizada"/>
    <n v="76200"/>
    <n v="0"/>
    <m/>
    <n v="728054"/>
    <n v="76200"/>
    <n v="1"/>
    <n v="364027"/>
    <n v="0"/>
    <n v="76200"/>
  </r>
  <r>
    <n v="891380184"/>
    <s v="HOSPITAL LOCAL DE CANDELARIA"/>
    <s v="HLC"/>
    <n v="319421"/>
    <s v="HLC319421"/>
    <s v="891380184_HLC_319421"/>
    <d v="2023-06-28T10:17:00"/>
    <n v="373420"/>
    <n v="373420"/>
    <s v="FACTURA NO RADICADA"/>
    <x v="6"/>
    <m/>
    <s v="Para auditoria de pertinencia"/>
    <s v="Demanda"/>
    <m/>
    <n v="0"/>
    <n v="0"/>
    <m/>
    <n v="0"/>
    <n v="0"/>
    <n v="0"/>
    <n v="0"/>
    <n v="0"/>
    <n v="0"/>
  </r>
  <r>
    <n v="891380184"/>
    <s v="HOSPITAL LOCAL DE CANDELARIA"/>
    <s v="HLC"/>
    <n v="321406"/>
    <s v="HLC321406"/>
    <s v="891380184_HLC_321406"/>
    <d v="2023-07-11T05:35:00"/>
    <n v="82912"/>
    <n v="82912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2312"/>
    <s v="HLC322312"/>
    <s v="891380184_HLC_322312"/>
    <d v="2023-07-17T13:44:00"/>
    <n v="61500"/>
    <n v="61500"/>
    <e v="#N/A"/>
    <x v="3"/>
    <m/>
    <s v="Devuelta"/>
    <s v="Demanda"/>
    <m/>
    <n v="0"/>
    <n v="0"/>
    <m/>
    <n v="0"/>
    <n v="0"/>
    <n v="0"/>
    <n v="0"/>
    <n v="0"/>
    <n v="0"/>
  </r>
  <r>
    <n v="891380184"/>
    <s v="HOSPITAL LOCAL DE CANDELARIA"/>
    <s v="HLC"/>
    <n v="322921"/>
    <s v="HLC322921"/>
    <s v="891380184_HLC_322921"/>
    <d v="2023-07-21T17:14:00"/>
    <n v="252500"/>
    <n v="252500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4313"/>
    <s v="HLC324313"/>
    <s v="891380184_HLC_324313"/>
    <d v="2023-07-31T16:56:00"/>
    <n v="76200"/>
    <n v="76200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4965"/>
    <s v="HLC324965"/>
    <s v="891380184_HLC_324965"/>
    <d v="2023-08-05T03:12:00"/>
    <n v="107374"/>
    <n v="107374"/>
    <e v="#N/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28592"/>
    <s v="HLC328592"/>
    <s v="891380184_HLC_328592"/>
    <d v="2023-09-01T16:08:00"/>
    <n v="76200"/>
    <n v="76200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28654"/>
    <s v="HLC328654"/>
    <s v="891380184_HLC_328654"/>
    <d v="2023-09-02T12:15:00"/>
    <n v="163793"/>
    <n v="163793"/>
    <e v="#N/A"/>
    <x v="0"/>
    <m/>
    <s v="Para cargar RIPS o soportes"/>
    <s v="Demanda"/>
    <m/>
    <n v="0"/>
    <n v="0"/>
    <m/>
    <n v="0"/>
    <n v="0"/>
    <n v="0"/>
    <n v="0"/>
    <n v="0"/>
    <n v="0"/>
  </r>
  <r>
    <n v="891380184"/>
    <s v="HOSPITAL LOCAL DE CANDELARIA"/>
    <s v="HLC"/>
    <n v="353554"/>
    <s v="HLC353554"/>
    <s v="891380184_HLC_353554"/>
    <d v="2022-12-29T00:00:00"/>
    <n v="6000"/>
    <n v="6000"/>
    <s v="FACTURA DEVUELTA"/>
    <x v="3"/>
    <m/>
    <s v="Devuelta"/>
    <s v="Demanda"/>
    <s v="Devuelta"/>
    <n v="6000"/>
    <n v="6000"/>
    <s v="MIGRACION"/>
    <n v="0"/>
    <n v="6000"/>
    <n v="0"/>
    <n v="0"/>
    <n v="0"/>
    <n v="0"/>
  </r>
  <r>
    <n v="891380184"/>
    <s v="HOSPITAL LOCAL DE CANDELARIA"/>
    <s v="HLC"/>
    <n v="353847"/>
    <s v="HLC353847"/>
    <s v="891380184_HLC_353847"/>
    <d v="2023-01-02T00:00:00"/>
    <n v="182103"/>
    <n v="182103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3871"/>
    <s v="HLC353871"/>
    <s v="891380184_HLC_353871"/>
    <d v="2023-01-03T00:00:00"/>
    <n v="225165"/>
    <n v="225165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4300"/>
    <s v="HLC354300"/>
    <s v="891380184_HLC_354300"/>
    <d v="2023-01-06T00:00:00"/>
    <n v="27200"/>
    <n v="27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4322"/>
    <s v="HLC354322"/>
    <s v="891380184_HLC_354322"/>
    <d v="2023-01-06T00:00:00"/>
    <n v="82671"/>
    <n v="82671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4405"/>
    <s v="HLC354405"/>
    <s v="891380184_HLC_354405"/>
    <d v="2023-01-09T00:00:00"/>
    <n v="375340"/>
    <n v="37534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4430"/>
    <s v="HLC354430"/>
    <s v="891380184_HLC_354430"/>
    <d v="2023-01-10T00:00:00"/>
    <n v="34200"/>
    <n v="34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4471"/>
    <s v="HLC354471"/>
    <s v="891380184_HLC_354471"/>
    <d v="2023-01-10T00:00:00"/>
    <n v="34200"/>
    <n v="34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4489"/>
    <s v="HLC354489"/>
    <s v="891380184_HLC_354489"/>
    <d v="2023-01-11T00:00:00"/>
    <n v="239123"/>
    <n v="239123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4661"/>
    <s v="HLC354661"/>
    <s v="891380184_HLC_354661"/>
    <d v="2023-01-12T00:00:00"/>
    <n v="7000"/>
    <n v="70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4675"/>
    <s v="HLC354675"/>
    <s v="891380184_HLC_354675"/>
    <d v="2023-01-12T00:00:00"/>
    <n v="7000"/>
    <n v="70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4870"/>
    <s v="HLC354870"/>
    <s v="891380184_HLC_354870"/>
    <d v="2023-01-15T00:00:00"/>
    <n v="163923"/>
    <n v="163923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4912"/>
    <s v="HLC354912"/>
    <s v="891380184_HLC_354912"/>
    <d v="2023-01-16T00:00:00"/>
    <n v="236746"/>
    <n v="236746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4932"/>
    <s v="HLC354932"/>
    <s v="891380184_HLC_354932"/>
    <d v="2023-01-16T00:00:00"/>
    <n v="80025"/>
    <n v="80025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5086"/>
    <s v="HLC355086"/>
    <s v="891380184_HLC_355086"/>
    <d v="2023-01-17T00:00:00"/>
    <n v="304304"/>
    <n v="304304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5192"/>
    <s v="HLC355192"/>
    <s v="891380184_HLC_355192"/>
    <d v="2023-01-19T00:00:00"/>
    <n v="76200"/>
    <n v="76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5482"/>
    <s v="HLC355482"/>
    <s v="891380184_HLC_355482"/>
    <d v="2023-01-22T00:00:00"/>
    <n v="553220"/>
    <n v="55322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5495"/>
    <s v="HLC355495"/>
    <s v="891380184_HLC_355495"/>
    <d v="2023-01-22T00:00:00"/>
    <n v="77858"/>
    <n v="77858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5508"/>
    <s v="HLC355508"/>
    <s v="891380184_HLC_355508"/>
    <d v="2023-01-23T00:00:00"/>
    <n v="79575"/>
    <n v="79575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5656"/>
    <s v="HLC355656"/>
    <s v="891380184_HLC_355656"/>
    <d v="2023-01-24T00:00:00"/>
    <n v="28000"/>
    <n v="280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5665"/>
    <s v="HLC355665"/>
    <s v="891380184_HLC_355665"/>
    <d v="2023-01-24T00:00:00"/>
    <n v="97051"/>
    <n v="97051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5678"/>
    <s v="HLC355678"/>
    <s v="891380184_HLC_355678"/>
    <d v="2023-01-24T00:00:00"/>
    <n v="6000"/>
    <n v="60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5710"/>
    <s v="HLC355710"/>
    <s v="891380184_HLC_355710"/>
    <d v="2023-01-24T00:00:00"/>
    <n v="143741.04"/>
    <n v="143741.04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5702"/>
    <s v="HLC355702"/>
    <s v="891380184_HLC_355702"/>
    <d v="2023-01-24T00:00:00"/>
    <n v="141277"/>
    <n v="141277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5853"/>
    <s v="HLC355853"/>
    <s v="891380184_HLC_355853"/>
    <d v="2023-01-25T00:00:00"/>
    <n v="76200"/>
    <n v="76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6031"/>
    <s v="HLC356031"/>
    <s v="891380184_HLC_356031"/>
    <d v="2023-01-27T00:00:00"/>
    <n v="95653"/>
    <n v="95653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6144"/>
    <s v="HLC356144"/>
    <s v="891380184_HLC_356144"/>
    <d v="2023-01-28T00:00:00"/>
    <n v="27200"/>
    <n v="27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6148"/>
    <s v="HLC356148"/>
    <s v="891380184_HLC_356148"/>
    <d v="2023-01-28T00:00:00"/>
    <n v="7000"/>
    <n v="70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6295"/>
    <s v="HLC356295"/>
    <s v="891380184_HLC_356295"/>
    <d v="2023-01-30T00:00:00"/>
    <n v="141277"/>
    <n v="141277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6349"/>
    <s v="HLC356349"/>
    <s v="891380184_HLC_356349"/>
    <d v="2023-01-31T00:00:00"/>
    <n v="245029"/>
    <n v="245029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56423"/>
    <s v="HLC356423"/>
    <s v="891380184_HLC_356423"/>
    <d v="2023-02-01T00:00:00"/>
    <n v="77877"/>
    <n v="77877"/>
    <s v="FACTURA PENDIENTE EN PROGRAMACION DE PAGO"/>
    <x v="1"/>
    <m/>
    <s v="Finalizada"/>
    <s v="Demanda"/>
    <s v="Finalizada"/>
    <n v="77877"/>
    <n v="0"/>
    <m/>
    <n v="287851"/>
    <n v="77877"/>
    <n v="0"/>
    <n v="77877"/>
    <n v="0"/>
    <n v="77877"/>
  </r>
  <r>
    <n v="891380184"/>
    <s v="HOSPITAL LOCAL DE CANDELARIA"/>
    <s v="HLC"/>
    <n v="356533"/>
    <s v="HLC356533"/>
    <s v="891380184_HLC_356533"/>
    <d v="2023-02-02T00:00:00"/>
    <n v="7000"/>
    <n v="7000"/>
    <s v="FACTURA DEVUELTA"/>
    <x v="3"/>
    <m/>
    <s v="Devuelta"/>
    <s v="Demanda"/>
    <s v="Devuelta"/>
    <n v="7000"/>
    <n v="7000"/>
    <s v="MIGRACION"/>
    <n v="0"/>
    <n v="7000"/>
    <n v="0"/>
    <n v="0"/>
    <n v="0"/>
    <n v="0"/>
  </r>
  <r>
    <n v="891380184"/>
    <s v="HOSPITAL LOCAL DE CANDELARIA"/>
    <s v="HLC"/>
    <n v="356963"/>
    <s v="HLC356963"/>
    <s v="891380184_HLC_356963"/>
    <d v="2023-02-07T00:00:00"/>
    <n v="28000"/>
    <n v="28000"/>
    <s v="FACTURA PENDIENTE EN PROGRAMACION DE PAGO"/>
    <x v="1"/>
    <m/>
    <s v="Finalizada"/>
    <s v="Demanda"/>
    <s v="Finalizada"/>
    <n v="28000"/>
    <n v="0"/>
    <m/>
    <n v="0"/>
    <n v="28000"/>
    <n v="0"/>
    <n v="28000"/>
    <n v="0"/>
    <n v="28000"/>
  </r>
  <r>
    <n v="891380184"/>
    <s v="HOSPITAL LOCAL DE CANDELARIA"/>
    <s v="HLC"/>
    <n v="357005"/>
    <s v="HLC357005"/>
    <s v="891380184_HLC_357005"/>
    <d v="2023-02-08T00:00:00"/>
    <n v="27200"/>
    <n v="27200"/>
    <s v="FACTURA DEVUELTA"/>
    <x v="3"/>
    <m/>
    <s v="Devuelta"/>
    <s v="Demanda"/>
    <s v="Devuelta"/>
    <n v="27200"/>
    <n v="27200"/>
    <s v="MIGRACION"/>
    <n v="0"/>
    <n v="27200"/>
    <n v="0"/>
    <n v="0"/>
    <n v="0"/>
    <n v="0"/>
  </r>
  <r>
    <n v="891380184"/>
    <s v="HOSPITAL LOCAL DE CANDELARIA"/>
    <s v="HLC"/>
    <n v="357078"/>
    <s v="HLC357078"/>
    <s v="891380184_HLC_357078"/>
    <d v="2023-02-08T00:00:00"/>
    <n v="249860"/>
    <n v="249860"/>
    <s v="FACTURA PENDIENTE EN PROGRAMACION DE PAGO"/>
    <x v="1"/>
    <m/>
    <s v="Finalizada"/>
    <s v="Demanda"/>
    <s v="Finalizada"/>
    <n v="249860"/>
    <n v="0"/>
    <m/>
    <n v="287851"/>
    <n v="249860"/>
    <n v="0"/>
    <n v="249860"/>
    <n v="0"/>
    <n v="249860"/>
  </r>
  <r>
    <n v="891380184"/>
    <s v="HOSPITAL LOCAL DE CANDELARIA"/>
    <s v="HLC"/>
    <n v="357112"/>
    <s v="HLC357112"/>
    <s v="891380184_HLC_357112"/>
    <d v="2023-02-08T00:00:00"/>
    <n v="77762"/>
    <n v="77762"/>
    <s v="FACTURA PENDIENTE EN PROGRAMACION DE PAGO"/>
    <x v="1"/>
    <m/>
    <s v="Finalizada"/>
    <s v="Demanda"/>
    <s v="Finalizada"/>
    <n v="77762"/>
    <n v="0"/>
    <m/>
    <n v="287851"/>
    <n v="77762"/>
    <n v="0"/>
    <n v="77762"/>
    <n v="0"/>
    <n v="77762"/>
  </r>
  <r>
    <n v="891380184"/>
    <s v="HOSPITAL LOCAL DE CANDELARIA"/>
    <s v="HLC"/>
    <n v="357497"/>
    <s v="HLC357497"/>
    <s v="891380184_HLC_357497"/>
    <d v="2023-02-10T00:00:00"/>
    <n v="92102"/>
    <n v="92102"/>
    <s v="FACTURA PENDIENTE EN PROGRAMACION DE PAGO"/>
    <x v="1"/>
    <m/>
    <s v="Finalizada"/>
    <s v="Demanda"/>
    <s v="Finalizada"/>
    <n v="92102"/>
    <n v="0"/>
    <m/>
    <n v="287851"/>
    <n v="92102"/>
    <n v="0"/>
    <n v="92102"/>
    <n v="0"/>
    <n v="92102"/>
  </r>
  <r>
    <n v="891380184"/>
    <s v="HOSPITAL LOCAL DE CANDELARIA"/>
    <s v="HLC"/>
    <n v="357623"/>
    <s v="HLC357623"/>
    <s v="891380184_HLC_357623"/>
    <d v="2023-02-13T00:00:00"/>
    <n v="92711"/>
    <n v="92711"/>
    <s v="FACTURA PENDIENTE EN PROGRAMACION DE PAGO"/>
    <x v="1"/>
    <m/>
    <s v="Finalizada"/>
    <s v="Demanda"/>
    <s v="Finalizada"/>
    <n v="92711"/>
    <n v="0"/>
    <m/>
    <n v="287851"/>
    <n v="92711"/>
    <n v="0"/>
    <n v="92711"/>
    <n v="0"/>
    <n v="92711"/>
  </r>
  <r>
    <n v="891380184"/>
    <s v="HOSPITAL LOCAL DE CANDELARIA"/>
    <s v="HLC"/>
    <n v="357837"/>
    <s v="HLC357837"/>
    <s v="891380184_HLC_357837"/>
    <d v="2023-02-14T00:00:00"/>
    <n v="85988"/>
    <n v="85988"/>
    <s v="FACTURA PENDIENTE EN PROGRAMACION DE PAGO"/>
    <x v="1"/>
    <m/>
    <s v="Finalizada"/>
    <s v="Demanda"/>
    <s v="Finalizada"/>
    <n v="85988"/>
    <n v="0"/>
    <m/>
    <n v="281828"/>
    <n v="85988"/>
    <n v="0"/>
    <n v="85988"/>
    <n v="0"/>
    <n v="85988"/>
  </r>
  <r>
    <n v="891380184"/>
    <s v="HOSPITAL LOCAL DE CANDELARIA"/>
    <s v="HLC"/>
    <n v="358095"/>
    <s v="HLC358095"/>
    <s v="891380184_HLC_358095"/>
    <d v="2023-02-16T00:00:00"/>
    <n v="284580"/>
    <n v="284580"/>
    <s v="FACTURA PENDIENTE EN PROGRAMACION DE PAGO"/>
    <x v="1"/>
    <m/>
    <s v="Finalizada"/>
    <s v="Demanda"/>
    <s v="Finalizada"/>
    <n v="284580"/>
    <n v="0"/>
    <m/>
    <n v="287851"/>
    <n v="284580"/>
    <n v="0"/>
    <n v="284580"/>
    <n v="0"/>
    <n v="284580"/>
  </r>
  <r>
    <n v="891380184"/>
    <s v="HOSPITAL LOCAL DE CANDELARIA"/>
    <s v="HLC"/>
    <n v="358169"/>
    <s v="HLC358169"/>
    <s v="891380184_HLC_358169"/>
    <d v="2023-02-16T00:00:00"/>
    <n v="171167"/>
    <n v="171167"/>
    <s v="FACTURA PENDIENTE EN PROGRAMACION DE PAGO"/>
    <x v="1"/>
    <m/>
    <s v="Finalizada"/>
    <s v="Demanda"/>
    <s v="Finalizada"/>
    <n v="171167"/>
    <n v="0"/>
    <m/>
    <n v="287851"/>
    <n v="171167"/>
    <n v="0"/>
    <n v="171167"/>
    <n v="0"/>
    <n v="171167"/>
  </r>
  <r>
    <n v="891380184"/>
    <s v="HOSPITAL LOCAL DE CANDELARIA"/>
    <s v="HLC"/>
    <n v="358391"/>
    <s v="HLC358391"/>
    <s v="891380184_HLC_358391"/>
    <d v="2023-02-17T00:00:00"/>
    <n v="80867"/>
    <n v="0"/>
    <s v="FACTURA CANCELADA"/>
    <x v="1"/>
    <m/>
    <s v="Finalizada"/>
    <s v="Demanda"/>
    <s v="Finalizada"/>
    <n v="80867"/>
    <n v="0"/>
    <m/>
    <n v="371644"/>
    <n v="80867"/>
    <n v="0"/>
    <n v="80867"/>
    <n v="0"/>
    <n v="80867"/>
  </r>
  <r>
    <n v="891380184"/>
    <s v="HOSPITAL LOCAL DE CANDELARIA"/>
    <s v="HLC"/>
    <n v="358530"/>
    <s v="HLC358530"/>
    <s v="891380184_HLC_358530"/>
    <d v="2023-02-19T00:00:00"/>
    <n v="300816"/>
    <n v="300816"/>
    <s v="FACTURA PENDIENTE EN PROGRAMACION DE PAGO"/>
    <x v="1"/>
    <m/>
    <s v="Finalizada"/>
    <s v="Demanda"/>
    <s v="Finalizada"/>
    <n v="300816"/>
    <n v="0"/>
    <m/>
    <n v="287851"/>
    <n v="300816"/>
    <n v="0"/>
    <n v="300816"/>
    <n v="0"/>
    <n v="300816"/>
  </r>
  <r>
    <n v="891380184"/>
    <s v="HOSPITAL LOCAL DE CANDELARIA"/>
    <s v="HLC"/>
    <n v="358879"/>
    <s v="HLC358879"/>
    <s v="891380184_HLC_358879"/>
    <d v="2023-02-21T00:00:00"/>
    <n v="136571"/>
    <n v="136571"/>
    <s v="FACTURA PENDIENTE EN PROGRAMACION DE PAGO"/>
    <x v="1"/>
    <m/>
    <s v="Finalizada"/>
    <s v="Demanda"/>
    <s v="Finalizada"/>
    <n v="136571"/>
    <n v="0"/>
    <m/>
    <n v="287851"/>
    <n v="136571"/>
    <n v="0"/>
    <n v="136571"/>
    <n v="0"/>
    <n v="136571"/>
  </r>
  <r>
    <n v="891380184"/>
    <s v="HOSPITAL LOCAL DE CANDELARIA"/>
    <s v="HLC"/>
    <n v="359019"/>
    <s v="HLC359019"/>
    <s v="891380184_HLC_359019"/>
    <d v="2023-02-21T00:00:00"/>
    <n v="81644"/>
    <n v="81644"/>
    <s v="FACTURA PENDIENTE EN PROGRAMACION DE PAGO"/>
    <x v="1"/>
    <m/>
    <s v="Finalizada"/>
    <s v="Demanda"/>
    <s v="Finalizada"/>
    <n v="81644"/>
    <n v="0"/>
    <m/>
    <n v="287851"/>
    <n v="81644"/>
    <n v="0"/>
    <n v="81644"/>
    <n v="0"/>
    <n v="81644"/>
  </r>
  <r>
    <n v="891380184"/>
    <s v="HOSPITAL LOCAL DE CANDELARIA"/>
    <s v="HLC"/>
    <n v="359596"/>
    <s v="HLC359596"/>
    <s v="891380184_HLC_359596"/>
    <d v="2023-02-24T00:00:00"/>
    <n v="278272"/>
    <n v="278272"/>
    <s v="FACTURA PENDIENTE EN PROGRAMACION DE PAGO"/>
    <x v="1"/>
    <m/>
    <s v="Finalizada"/>
    <s v="Demanda"/>
    <s v="Finalizada"/>
    <n v="278272"/>
    <n v="0"/>
    <m/>
    <n v="287851"/>
    <n v="278272"/>
    <n v="0"/>
    <n v="278272"/>
    <n v="0"/>
    <n v="278272"/>
  </r>
  <r>
    <n v="891380184"/>
    <s v="HOSPITAL LOCAL DE CANDELARIA"/>
    <s v="HLC"/>
    <n v="359830"/>
    <s v="HLC359830"/>
    <s v="891380184_HLC_359830"/>
    <d v="2023-02-25T00:00:00"/>
    <n v="89858"/>
    <n v="89858"/>
    <s v="FACTURA PENDIENTE EN PROGRAMACION DE PAGO"/>
    <x v="1"/>
    <m/>
    <s v="Finalizada"/>
    <s v="Demanda"/>
    <s v="Finalizada"/>
    <n v="89858"/>
    <n v="0"/>
    <m/>
    <n v="287851"/>
    <n v="89858"/>
    <n v="0"/>
    <n v="89858"/>
    <n v="0"/>
    <n v="89858"/>
  </r>
  <r>
    <n v="891380184"/>
    <s v="HOSPITAL LOCAL DE CANDELARIA"/>
    <s v="HLC"/>
    <n v="360003"/>
    <s v="HLC360003"/>
    <s v="891380184_HLC_360003"/>
    <d v="2023-02-27T00:00:00"/>
    <n v="77762"/>
    <n v="0"/>
    <s v="FACTURA CANCELADA"/>
    <x v="1"/>
    <m/>
    <s v="Finalizada"/>
    <s v="Demanda"/>
    <s v="Finalizada"/>
    <n v="77762"/>
    <n v="0"/>
    <m/>
    <n v="371644"/>
    <n v="77762"/>
    <n v="0"/>
    <n v="77762"/>
    <n v="0"/>
    <n v="77762"/>
  </r>
  <r>
    <n v="891380184"/>
    <s v="HOSPITAL LOCAL DE CANDELARIA"/>
    <s v="HLC"/>
    <n v="360131"/>
    <s v="HLC360131"/>
    <s v="891380184_HLC_360131"/>
    <d v="2023-02-28T00:00:00"/>
    <n v="788478"/>
    <n v="788478"/>
    <s v="FACTURA PENDIENTE EN PROGRAMACION DE PAGO"/>
    <x v="1"/>
    <m/>
    <s v="Finalizada"/>
    <s v="Demanda"/>
    <s v="Finalizada"/>
    <n v="788478"/>
    <n v="0"/>
    <m/>
    <n v="287851"/>
    <n v="788478"/>
    <n v="0"/>
    <n v="788478"/>
    <n v="0"/>
    <n v="788478"/>
  </r>
  <r>
    <n v="891380184"/>
    <s v="HOSPITAL LOCAL DE CANDELARIA"/>
    <s v="HLC"/>
    <n v="360205"/>
    <s v="HLC360205"/>
    <s v="891380184_HLC_360205"/>
    <d v="2023-02-28T00:00:00"/>
    <n v="7000"/>
    <n v="0"/>
    <s v="FACTURA PENDIENTE EN PROGRAMACION DE PAGO"/>
    <x v="5"/>
    <m/>
    <s v="Finalizada"/>
    <s v="Demanda"/>
    <s v="Finalizada"/>
    <n v="7000"/>
    <n v="0"/>
    <m/>
    <n v="0"/>
    <n v="7000"/>
    <n v="0"/>
    <n v="7000"/>
    <n v="0"/>
    <n v="7000"/>
  </r>
  <r>
    <n v="891380184"/>
    <s v="HOSPITAL LOCAL DE CANDELARIA"/>
    <s v="HLC"/>
    <n v="360784"/>
    <s v="HLC360784"/>
    <s v="891380184_HLC_360784"/>
    <d v="2023-03-03T00:00:00"/>
    <n v="236020"/>
    <n v="23602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0819"/>
    <s v="HLC360819"/>
    <s v="891380184_HLC_360819"/>
    <d v="2023-03-03T00:00:00"/>
    <n v="107900"/>
    <n v="1079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0933"/>
    <s v="HLC360933"/>
    <s v="891380184_HLC_360933"/>
    <d v="2023-03-05T00:00:00"/>
    <n v="76200"/>
    <n v="76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1153"/>
    <s v="HLC361153"/>
    <s v="891380184_HLC_361153"/>
    <d v="2023-03-07T00:00:00"/>
    <n v="138573"/>
    <n v="138573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1842"/>
    <s v="HLC361842"/>
    <s v="891380184_HLC_361842"/>
    <d v="2023-03-13T00:00:00"/>
    <n v="256600"/>
    <n v="2566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2112"/>
    <s v="HLC362112"/>
    <s v="891380184_HLC_362112"/>
    <d v="2023-03-15T00:00:00"/>
    <n v="81963"/>
    <n v="81963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2408"/>
    <s v="HLC362408"/>
    <s v="891380184_HLC_362408"/>
    <d v="2023-03-18T00:00:00"/>
    <n v="116500"/>
    <n v="1165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2500"/>
    <s v="HLC362500"/>
    <s v="891380184_HLC_362500"/>
    <d v="2023-03-19T00:00:00"/>
    <n v="78800"/>
    <n v="788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2481"/>
    <s v="HLC362481"/>
    <s v="891380184_HLC_362481"/>
    <d v="2023-03-19T00:00:00"/>
    <n v="175200"/>
    <n v="175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2811"/>
    <s v="HLC362811"/>
    <s v="891380184_HLC_362811"/>
    <d v="2023-03-22T00:00:00"/>
    <n v="404000"/>
    <n v="4040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3166"/>
    <s v="HLC363166"/>
    <s v="891380184_HLC_363166"/>
    <d v="2023-03-25T00:00:00"/>
    <n v="409500"/>
    <n v="4095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3391"/>
    <s v="HLC363391"/>
    <s v="891380184_HLC_363391"/>
    <d v="2023-03-28T00:00:00"/>
    <n v="578800"/>
    <n v="5788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3376"/>
    <s v="HLC363376"/>
    <s v="891380184_HLC_363376"/>
    <d v="2023-03-28T00:00:00"/>
    <n v="7000"/>
    <n v="70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3507"/>
    <s v="HLC363507"/>
    <s v="891380184_HLC_363507"/>
    <d v="2023-03-29T00:00:00"/>
    <n v="253700"/>
    <n v="2537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4066"/>
    <s v="HLC364066"/>
    <s v="891380184_HLC_364066"/>
    <d v="2023-03-31T00:00:00"/>
    <n v="79300"/>
    <n v="793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4140"/>
    <s v="HLC364140"/>
    <s v="891380184_HLC_364140"/>
    <d v="2023-03-31T00:00:00"/>
    <n v="21000"/>
    <n v="210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4364"/>
    <s v="HLC364364"/>
    <s v="891380184_HLC_364364"/>
    <d v="2023-04-02T00:00:00"/>
    <n v="239700"/>
    <n v="2397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4503"/>
    <s v="HLC364503"/>
    <s v="891380184_HLC_364503"/>
    <d v="2023-04-03T00:00:00"/>
    <n v="812000"/>
    <n v="8120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4395"/>
    <s v="HLC364395"/>
    <s v="891380184_HLC_364395"/>
    <d v="2023-04-03T00:00:00"/>
    <n v="314200"/>
    <n v="314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4504"/>
    <s v="HLC364504"/>
    <s v="891380184_HLC_364504"/>
    <d v="2023-04-03T00:00:00"/>
    <n v="705200"/>
    <n v="705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4505"/>
    <s v="HLC364505"/>
    <s v="891380184_HLC_364505"/>
    <d v="2023-04-03T00:00:00"/>
    <n v="735800"/>
    <n v="7358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4550"/>
    <s v="HLC364550"/>
    <s v="891380184_HLC_364550"/>
    <d v="2023-04-04T00:00:00"/>
    <n v="642600"/>
    <n v="6426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4754"/>
    <s v="HLC364754"/>
    <s v="891380184_HLC_364754"/>
    <d v="2023-04-06T00:00:00"/>
    <n v="77800"/>
    <n v="778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4756"/>
    <s v="HLC364756"/>
    <s v="891380184_HLC_364756"/>
    <d v="2023-04-06T00:00:00"/>
    <n v="76200"/>
    <n v="76200"/>
    <s v="FACTURA NO RADICADA"/>
    <x v="0"/>
    <m/>
    <m/>
    <m/>
    <m/>
    <n v="0"/>
    <n v="0"/>
    <m/>
    <n v="0"/>
    <n v="0"/>
    <n v="0"/>
    <n v="0"/>
    <n v="0"/>
    <n v="0"/>
  </r>
  <r>
    <n v="891380184"/>
    <s v="HOSPITAL LOCAL DE CANDELARIA"/>
    <s v="HLC"/>
    <n v="364782"/>
    <s v="HLC364782"/>
    <s v="891380184_HLC_364782"/>
    <d v="2023-04-07T00:00:00"/>
    <n v="692900"/>
    <n v="692900"/>
    <s v="FACTURA NO RADICADA"/>
    <x v="0"/>
    <m/>
    <m/>
    <m/>
    <m/>
    <n v="0"/>
    <n v="0"/>
    <m/>
    <n v="0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11" firstHeaderRow="0" firstDataRow="1" firstDataCol="1"/>
  <pivotFields count="24">
    <pivotField showAll="0"/>
    <pivotField showAll="0"/>
    <pivotField showAll="0"/>
    <pivotField showAll="0"/>
    <pivotField showAll="0"/>
    <pivotField showAll="0"/>
    <pivotField showAll="0"/>
    <pivotField numFmtId="165" showAll="0"/>
    <pivotField dataField="1" numFmtId="165" showAll="0"/>
    <pivotField showAll="0"/>
    <pivotField axis="axisRow" showAll="0">
      <items count="8">
        <item x="3"/>
        <item x="1"/>
        <item x="4"/>
        <item x="2"/>
        <item x="5"/>
        <item x="0"/>
        <item x="6"/>
        <item t="default"/>
      </items>
    </pivotField>
    <pivotField showAll="0"/>
    <pivotField showAll="0"/>
    <pivotField showAll="0"/>
    <pivotField showAll="0"/>
    <pivotField numFmtId="41" showAll="0"/>
    <pivotField numFmtId="41"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</pivotFields>
  <rowFields count="1">
    <field x="1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10" baseItem="0"/>
    <dataField name=" SUMA SALDO IPS" fld="8" baseField="0" baseItem="0" numFmtId="41"/>
  </dataFields>
  <formats count="7">
    <format dxfId="1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10" type="button" dataOnly="0" labelOnly="1" outline="0" axis="axisRow" fieldPosition="0"/>
    </format>
    <format dxfId="9">
      <pivotArea dataOnly="0" labelOnly="1" fieldPosition="0">
        <references count="1">
          <reference field="10" count="0"/>
        </references>
      </pivotArea>
    </format>
    <format dxfId="8">
      <pivotArea dataOnly="0" labelOnly="1" grandRow="1" outline="0" fieldPosition="0"/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7"/>
  <sheetViews>
    <sheetView topLeftCell="A4" workbookViewId="0">
      <pane ySplit="8" topLeftCell="A195" activePane="bottomLeft" state="frozen"/>
      <selection activeCell="A4" sqref="A4"/>
      <selection pane="bottomLeft" activeCell="A11" sqref="A11:H207"/>
    </sheetView>
  </sheetViews>
  <sheetFormatPr baseColWidth="10" defaultRowHeight="15" x14ac:dyDescent="0.25"/>
  <cols>
    <col min="2" max="2" width="11.7109375" bestFit="1" customWidth="1"/>
    <col min="3" max="3" width="13.5703125" customWidth="1"/>
    <col min="4" max="4" width="12.42578125" bestFit="1" customWidth="1"/>
    <col min="5" max="5" width="13.85546875" bestFit="1" customWidth="1"/>
    <col min="6" max="6" width="13.85546875" customWidth="1"/>
    <col min="7" max="7" width="15.42578125" customWidth="1"/>
    <col min="8" max="8" width="14.140625" bestFit="1" customWidth="1"/>
    <col min="10" max="10" width="14.140625" customWidth="1"/>
  </cols>
  <sheetData>
    <row r="1" spans="1:10" x14ac:dyDescent="0.25">
      <c r="G1" s="1"/>
      <c r="H1" s="1"/>
      <c r="I1" s="1"/>
      <c r="J1" s="1"/>
    </row>
    <row r="2" spans="1:10" x14ac:dyDescent="0.25">
      <c r="G2" s="1"/>
      <c r="H2" s="1"/>
      <c r="I2" s="1"/>
      <c r="J2" s="1"/>
    </row>
    <row r="3" spans="1:10" x14ac:dyDescent="0.25">
      <c r="A3" s="2" t="s">
        <v>0</v>
      </c>
      <c r="D3" s="1"/>
      <c r="E3" s="1"/>
      <c r="F3" s="1"/>
      <c r="G3" s="1"/>
    </row>
    <row r="4" spans="1:10" x14ac:dyDescent="0.25">
      <c r="A4" s="2" t="s">
        <v>1</v>
      </c>
      <c r="B4" s="2"/>
      <c r="D4" s="1"/>
      <c r="E4" s="1"/>
      <c r="F4" s="2"/>
      <c r="G4" s="1"/>
    </row>
    <row r="5" spans="1:10" x14ac:dyDescent="0.25">
      <c r="A5" s="2" t="s">
        <v>2</v>
      </c>
      <c r="B5" s="2"/>
      <c r="D5" s="1"/>
      <c r="E5" s="1"/>
      <c r="F5" s="2"/>
      <c r="G5" s="1"/>
    </row>
    <row r="6" spans="1:10" x14ac:dyDescent="0.25">
      <c r="A6" s="2" t="s">
        <v>3</v>
      </c>
      <c r="B6" s="2" t="s">
        <v>14</v>
      </c>
      <c r="C6" s="2"/>
      <c r="D6" s="3"/>
      <c r="E6" s="4"/>
      <c r="F6" s="2"/>
      <c r="G6" s="1"/>
    </row>
    <row r="7" spans="1:10" x14ac:dyDescent="0.25">
      <c r="A7" s="2" t="s">
        <v>4</v>
      </c>
      <c r="B7" s="5">
        <v>45199</v>
      </c>
      <c r="C7" s="2"/>
      <c r="D7" s="3"/>
      <c r="E7" s="4"/>
      <c r="F7" s="2"/>
      <c r="G7" s="1"/>
    </row>
    <row r="8" spans="1:10" x14ac:dyDescent="0.25">
      <c r="A8" s="2" t="s">
        <v>5</v>
      </c>
      <c r="B8" s="2"/>
      <c r="C8" s="10">
        <f>H10</f>
        <v>33343461.039999999</v>
      </c>
      <c r="D8" s="3"/>
      <c r="E8" s="4"/>
      <c r="F8" s="2"/>
      <c r="G8" s="1"/>
    </row>
    <row r="9" spans="1:10" x14ac:dyDescent="0.25">
      <c r="A9" s="2"/>
      <c r="B9" s="2"/>
      <c r="C9" s="6"/>
      <c r="D9" s="3"/>
      <c r="E9" s="4"/>
      <c r="F9" s="2"/>
      <c r="G9" s="1"/>
    </row>
    <row r="10" spans="1:10" x14ac:dyDescent="0.25">
      <c r="A10" s="2"/>
      <c r="B10" s="101"/>
      <c r="C10" s="101"/>
      <c r="D10" s="101"/>
      <c r="E10" s="9">
        <f>SUM(E12:E267)</f>
        <v>33820785.039999999</v>
      </c>
      <c r="F10" s="9">
        <f t="shared" ref="F10:H10" si="0">SUM(F12:F267)</f>
        <v>0</v>
      </c>
      <c r="G10" s="9">
        <f t="shared" si="0"/>
        <v>0</v>
      </c>
      <c r="H10" s="9">
        <f t="shared" si="0"/>
        <v>33343461.039999999</v>
      </c>
      <c r="I10" s="2"/>
    </row>
    <row r="11" spans="1:10" ht="25.5" x14ac:dyDescent="0.25">
      <c r="A11" s="7" t="s">
        <v>6</v>
      </c>
      <c r="B11" s="7" t="s">
        <v>7</v>
      </c>
      <c r="C11" s="7" t="s">
        <v>8</v>
      </c>
      <c r="D11" s="7" t="s">
        <v>9</v>
      </c>
      <c r="E11" s="8" t="s">
        <v>10</v>
      </c>
      <c r="F11" s="8" t="s">
        <v>11</v>
      </c>
      <c r="G11" s="8" t="s">
        <v>12</v>
      </c>
      <c r="H11" s="8" t="s">
        <v>13</v>
      </c>
    </row>
    <row r="12" spans="1:10" x14ac:dyDescent="0.25">
      <c r="A12" s="11"/>
      <c r="B12" s="12">
        <v>7961</v>
      </c>
      <c r="C12" s="13">
        <v>41737</v>
      </c>
      <c r="D12" s="11"/>
      <c r="E12" s="16">
        <v>319200</v>
      </c>
      <c r="F12" s="17"/>
      <c r="G12" s="17"/>
      <c r="H12" s="17">
        <v>319200</v>
      </c>
    </row>
    <row r="13" spans="1:10" x14ac:dyDescent="0.25">
      <c r="A13" s="11"/>
      <c r="B13" s="12">
        <v>12665</v>
      </c>
      <c r="C13" s="13">
        <v>42855</v>
      </c>
      <c r="D13" s="11"/>
      <c r="E13" s="16">
        <v>1057463</v>
      </c>
      <c r="F13" s="17"/>
      <c r="G13" s="17"/>
      <c r="H13" s="17">
        <v>1057463</v>
      </c>
    </row>
    <row r="14" spans="1:10" x14ac:dyDescent="0.25">
      <c r="A14" s="11"/>
      <c r="B14" s="12">
        <v>22653</v>
      </c>
      <c r="C14" s="13">
        <v>43017</v>
      </c>
      <c r="D14" s="11"/>
      <c r="E14" s="16">
        <v>88227</v>
      </c>
      <c r="F14" s="17"/>
      <c r="G14" s="17"/>
      <c r="H14" s="17">
        <v>88227</v>
      </c>
    </row>
    <row r="15" spans="1:10" x14ac:dyDescent="0.25">
      <c r="A15" s="11"/>
      <c r="B15" s="12">
        <v>833922</v>
      </c>
      <c r="C15" s="13">
        <v>43255</v>
      </c>
      <c r="D15" s="11"/>
      <c r="E15" s="16">
        <v>156173</v>
      </c>
      <c r="F15" s="17"/>
      <c r="G15" s="17"/>
      <c r="H15" s="17">
        <v>3000</v>
      </c>
    </row>
    <row r="16" spans="1:10" x14ac:dyDescent="0.25">
      <c r="A16" s="11"/>
      <c r="B16" s="12">
        <v>973225</v>
      </c>
      <c r="C16" s="13">
        <v>44071</v>
      </c>
      <c r="D16" s="11"/>
      <c r="E16" s="16">
        <v>171778</v>
      </c>
      <c r="F16" s="17"/>
      <c r="G16" s="17"/>
      <c r="H16" s="17">
        <v>171778</v>
      </c>
    </row>
    <row r="17" spans="1:8" x14ac:dyDescent="0.25">
      <c r="A17" s="11"/>
      <c r="B17" s="12">
        <v>973308</v>
      </c>
      <c r="C17" s="13">
        <v>44073</v>
      </c>
      <c r="D17" s="11"/>
      <c r="E17" s="16">
        <v>88863</v>
      </c>
      <c r="F17" s="17"/>
      <c r="G17" s="17"/>
      <c r="H17" s="17">
        <v>88863</v>
      </c>
    </row>
    <row r="18" spans="1:8" x14ac:dyDescent="0.25">
      <c r="A18" s="11" t="s">
        <v>15</v>
      </c>
      <c r="B18" s="12">
        <v>216933</v>
      </c>
      <c r="C18" s="13">
        <v>44232.040972222225</v>
      </c>
      <c r="D18" s="11"/>
      <c r="E18" s="16">
        <v>103800</v>
      </c>
      <c r="F18" s="17"/>
      <c r="G18" s="17"/>
      <c r="H18" s="17">
        <v>103800</v>
      </c>
    </row>
    <row r="19" spans="1:8" x14ac:dyDescent="0.25">
      <c r="A19" s="11" t="s">
        <v>15</v>
      </c>
      <c r="B19" s="12">
        <v>225326</v>
      </c>
      <c r="C19" s="13">
        <v>44282.942361111112</v>
      </c>
      <c r="D19" s="11"/>
      <c r="E19" s="16">
        <v>235765</v>
      </c>
      <c r="F19" s="17"/>
      <c r="G19" s="17"/>
      <c r="H19" s="17">
        <v>235765</v>
      </c>
    </row>
    <row r="20" spans="1:8" x14ac:dyDescent="0.25">
      <c r="A20" s="11" t="s">
        <v>15</v>
      </c>
      <c r="B20" s="12">
        <v>227340</v>
      </c>
      <c r="C20" s="13">
        <v>44295.627083333333</v>
      </c>
      <c r="D20" s="11"/>
      <c r="E20" s="16">
        <v>17880</v>
      </c>
      <c r="F20" s="17"/>
      <c r="G20" s="17"/>
      <c r="H20" s="17">
        <v>17880</v>
      </c>
    </row>
    <row r="21" spans="1:8" x14ac:dyDescent="0.25">
      <c r="A21" s="11" t="s">
        <v>15</v>
      </c>
      <c r="B21" s="12">
        <v>252773</v>
      </c>
      <c r="C21" s="13">
        <v>44492.377083333333</v>
      </c>
      <c r="D21" s="11"/>
      <c r="E21" s="16">
        <v>106000</v>
      </c>
      <c r="F21" s="17"/>
      <c r="G21" s="17"/>
      <c r="H21" s="17">
        <v>106000</v>
      </c>
    </row>
    <row r="22" spans="1:8" x14ac:dyDescent="0.25">
      <c r="A22" s="11" t="s">
        <v>15</v>
      </c>
      <c r="B22" s="12">
        <v>271788</v>
      </c>
      <c r="C22" s="13">
        <v>44602.353472222225</v>
      </c>
      <c r="D22" s="11"/>
      <c r="E22" s="16">
        <v>78667</v>
      </c>
      <c r="F22" s="17"/>
      <c r="G22" s="17"/>
      <c r="H22" s="17">
        <v>78667</v>
      </c>
    </row>
    <row r="23" spans="1:8" x14ac:dyDescent="0.25">
      <c r="A23" s="11" t="s">
        <v>15</v>
      </c>
      <c r="B23" s="12">
        <v>297012</v>
      </c>
      <c r="C23" s="13">
        <v>44780.635416666664</v>
      </c>
      <c r="D23" s="11"/>
      <c r="E23" s="16">
        <v>28800</v>
      </c>
      <c r="F23" s="17"/>
      <c r="G23" s="17"/>
      <c r="H23" s="17">
        <v>28800</v>
      </c>
    </row>
    <row r="24" spans="1:8" x14ac:dyDescent="0.25">
      <c r="A24" s="11" t="s">
        <v>15</v>
      </c>
      <c r="B24" s="12">
        <v>300637</v>
      </c>
      <c r="C24" s="13">
        <v>44804.681250000001</v>
      </c>
      <c r="D24" s="11"/>
      <c r="E24" s="16">
        <v>20700</v>
      </c>
      <c r="F24" s="17"/>
      <c r="G24" s="17"/>
      <c r="H24" s="17">
        <v>20700</v>
      </c>
    </row>
    <row r="25" spans="1:8" x14ac:dyDescent="0.25">
      <c r="A25" s="11" t="s">
        <v>15</v>
      </c>
      <c r="B25" s="12">
        <v>303597</v>
      </c>
      <c r="C25" s="13">
        <v>44828.42291666667</v>
      </c>
      <c r="D25" s="11"/>
      <c r="E25" s="16">
        <v>85048</v>
      </c>
      <c r="F25" s="17"/>
      <c r="G25" s="17"/>
      <c r="H25" s="17">
        <v>85048</v>
      </c>
    </row>
    <row r="26" spans="1:8" x14ac:dyDescent="0.25">
      <c r="A26" s="11" t="s">
        <v>15</v>
      </c>
      <c r="B26" s="12">
        <v>303600</v>
      </c>
      <c r="C26" s="13">
        <v>44828.426388888889</v>
      </c>
      <c r="D26" s="11"/>
      <c r="E26" s="16">
        <v>99423</v>
      </c>
      <c r="F26" s="17"/>
      <c r="G26" s="17"/>
      <c r="H26" s="17">
        <v>99423</v>
      </c>
    </row>
    <row r="27" spans="1:8" x14ac:dyDescent="0.25">
      <c r="A27" s="11" t="s">
        <v>15</v>
      </c>
      <c r="B27" s="12">
        <v>305153</v>
      </c>
      <c r="C27" s="13">
        <v>44845.729166666664</v>
      </c>
      <c r="D27" s="11"/>
      <c r="E27" s="16">
        <v>79040</v>
      </c>
      <c r="F27" s="17"/>
      <c r="G27" s="17"/>
      <c r="H27" s="17">
        <v>79040</v>
      </c>
    </row>
    <row r="28" spans="1:8" x14ac:dyDescent="0.25">
      <c r="A28" s="11" t="s">
        <v>15</v>
      </c>
      <c r="B28" s="12">
        <v>310112</v>
      </c>
      <c r="C28" s="13">
        <v>45026.554166666669</v>
      </c>
      <c r="D28" s="11"/>
      <c r="E28" s="16">
        <v>94496</v>
      </c>
      <c r="F28" s="17"/>
      <c r="G28" s="17"/>
      <c r="H28" s="17">
        <v>94496</v>
      </c>
    </row>
    <row r="29" spans="1:8" x14ac:dyDescent="0.25">
      <c r="A29" s="11" t="s">
        <v>15</v>
      </c>
      <c r="B29" s="12">
        <v>310679</v>
      </c>
      <c r="C29" s="13">
        <v>45030.638888888891</v>
      </c>
      <c r="D29" s="11"/>
      <c r="E29" s="16">
        <v>208510</v>
      </c>
      <c r="F29" s="17"/>
      <c r="G29" s="17"/>
      <c r="H29" s="17">
        <v>208510</v>
      </c>
    </row>
    <row r="30" spans="1:8" x14ac:dyDescent="0.25">
      <c r="A30" s="11" t="s">
        <v>15</v>
      </c>
      <c r="B30" s="12">
        <v>311734</v>
      </c>
      <c r="C30" s="13">
        <v>45040.910416666666</v>
      </c>
      <c r="D30" s="11"/>
      <c r="E30" s="16">
        <v>76200</v>
      </c>
      <c r="F30" s="17"/>
      <c r="G30" s="17"/>
      <c r="H30" s="17">
        <v>76200</v>
      </c>
    </row>
    <row r="31" spans="1:8" x14ac:dyDescent="0.25">
      <c r="A31" s="11" t="s">
        <v>15</v>
      </c>
      <c r="B31" s="12">
        <v>311741</v>
      </c>
      <c r="C31" s="13">
        <v>45041.106249999997</v>
      </c>
      <c r="D31" s="11"/>
      <c r="E31" s="16">
        <v>254699</v>
      </c>
      <c r="F31" s="17"/>
      <c r="G31" s="17"/>
      <c r="H31" s="17">
        <v>254699</v>
      </c>
    </row>
    <row r="32" spans="1:8" x14ac:dyDescent="0.25">
      <c r="A32" s="11" t="s">
        <v>15</v>
      </c>
      <c r="B32" s="12">
        <v>312254</v>
      </c>
      <c r="C32" s="13">
        <v>45045.94027777778</v>
      </c>
      <c r="D32" s="11"/>
      <c r="E32" s="16">
        <v>336196</v>
      </c>
      <c r="F32" s="17"/>
      <c r="G32" s="17"/>
      <c r="H32" s="17">
        <v>336196</v>
      </c>
    </row>
    <row r="33" spans="1:8" x14ac:dyDescent="0.25">
      <c r="A33" s="11" t="s">
        <v>15</v>
      </c>
      <c r="B33" s="12">
        <v>312314</v>
      </c>
      <c r="C33" s="13">
        <v>45047.067361111112</v>
      </c>
      <c r="D33" s="11"/>
      <c r="E33" s="16">
        <v>575540</v>
      </c>
      <c r="F33" s="17"/>
      <c r="G33" s="17"/>
      <c r="H33" s="17">
        <v>575540</v>
      </c>
    </row>
    <row r="34" spans="1:8" x14ac:dyDescent="0.25">
      <c r="A34" s="11" t="s">
        <v>15</v>
      </c>
      <c r="B34" s="12">
        <v>313062</v>
      </c>
      <c r="C34" s="13">
        <v>45054.992361111108</v>
      </c>
      <c r="D34" s="11"/>
      <c r="E34" s="16">
        <v>165482</v>
      </c>
      <c r="F34" s="17"/>
      <c r="G34" s="17"/>
      <c r="H34" s="17">
        <v>165482</v>
      </c>
    </row>
    <row r="35" spans="1:8" x14ac:dyDescent="0.25">
      <c r="A35" s="11" t="s">
        <v>15</v>
      </c>
      <c r="B35" s="12">
        <v>314034</v>
      </c>
      <c r="C35" s="13">
        <v>45063.488194444442</v>
      </c>
      <c r="D35" s="11"/>
      <c r="E35" s="16">
        <v>80202</v>
      </c>
      <c r="F35" s="17"/>
      <c r="G35" s="17"/>
      <c r="H35" s="17">
        <v>80202</v>
      </c>
    </row>
    <row r="36" spans="1:8" x14ac:dyDescent="0.25">
      <c r="A36" s="11" t="s">
        <v>15</v>
      </c>
      <c r="B36" s="12">
        <v>314524</v>
      </c>
      <c r="C36" s="13">
        <v>45067.049305555556</v>
      </c>
      <c r="D36" s="11"/>
      <c r="E36" s="16">
        <v>76200</v>
      </c>
      <c r="F36" s="17"/>
      <c r="G36" s="17"/>
      <c r="H36" s="17">
        <v>76200</v>
      </c>
    </row>
    <row r="37" spans="1:8" x14ac:dyDescent="0.25">
      <c r="A37" s="11" t="s">
        <v>15</v>
      </c>
      <c r="B37" s="12">
        <v>314744</v>
      </c>
      <c r="C37" s="13">
        <v>45070.258333333331</v>
      </c>
      <c r="D37" s="11"/>
      <c r="E37" s="16">
        <v>83749</v>
      </c>
      <c r="F37" s="17"/>
      <c r="G37" s="17"/>
      <c r="H37" s="17">
        <v>83749</v>
      </c>
    </row>
    <row r="38" spans="1:8" x14ac:dyDescent="0.25">
      <c r="A38" s="11" t="s">
        <v>15</v>
      </c>
      <c r="B38" s="12">
        <v>315200</v>
      </c>
      <c r="C38" s="13">
        <v>45072.934027777781</v>
      </c>
      <c r="D38" s="11"/>
      <c r="E38" s="16">
        <v>186400</v>
      </c>
      <c r="F38" s="17"/>
      <c r="G38" s="17"/>
      <c r="H38" s="17">
        <v>186400</v>
      </c>
    </row>
    <row r="39" spans="1:8" x14ac:dyDescent="0.25">
      <c r="A39" s="11" t="s">
        <v>15</v>
      </c>
      <c r="B39" s="12">
        <v>316091</v>
      </c>
      <c r="C39" s="13">
        <v>45079.092361111114</v>
      </c>
      <c r="D39" s="11"/>
      <c r="E39" s="16">
        <v>221284</v>
      </c>
      <c r="F39" s="17"/>
      <c r="G39" s="17"/>
      <c r="H39" s="17">
        <v>221284</v>
      </c>
    </row>
    <row r="40" spans="1:8" x14ac:dyDescent="0.25">
      <c r="A40" s="11" t="s">
        <v>15</v>
      </c>
      <c r="B40" s="12">
        <v>316209</v>
      </c>
      <c r="C40" s="13">
        <v>45079.634722222225</v>
      </c>
      <c r="D40" s="11"/>
      <c r="E40" s="16">
        <v>175607</v>
      </c>
      <c r="F40" s="17"/>
      <c r="G40" s="17"/>
      <c r="H40" s="17">
        <v>175607</v>
      </c>
    </row>
    <row r="41" spans="1:8" x14ac:dyDescent="0.25">
      <c r="A41" s="11" t="s">
        <v>15</v>
      </c>
      <c r="B41" s="12">
        <v>316627</v>
      </c>
      <c r="C41" s="13">
        <v>45083.431944444441</v>
      </c>
      <c r="D41" s="11"/>
      <c r="E41" s="16">
        <v>12300</v>
      </c>
      <c r="F41" s="17"/>
      <c r="G41" s="17"/>
      <c r="H41" s="17">
        <v>12300</v>
      </c>
    </row>
    <row r="42" spans="1:8" x14ac:dyDescent="0.25">
      <c r="A42" s="11" t="s">
        <v>15</v>
      </c>
      <c r="B42" s="12">
        <v>316820</v>
      </c>
      <c r="C42" s="13">
        <v>45085.286805555559</v>
      </c>
      <c r="D42" s="11"/>
      <c r="E42" s="16">
        <v>112143</v>
      </c>
      <c r="F42" s="17"/>
      <c r="G42" s="17"/>
      <c r="H42" s="17">
        <v>112143</v>
      </c>
    </row>
    <row r="43" spans="1:8" x14ac:dyDescent="0.25">
      <c r="A43" s="11" t="s">
        <v>15</v>
      </c>
      <c r="B43" s="12">
        <v>316868</v>
      </c>
      <c r="C43" s="13">
        <v>45085.4</v>
      </c>
      <c r="D43" s="11"/>
      <c r="E43" s="16">
        <v>76200</v>
      </c>
      <c r="F43" s="17"/>
      <c r="G43" s="17"/>
      <c r="H43" s="17">
        <v>76200</v>
      </c>
    </row>
    <row r="44" spans="1:8" x14ac:dyDescent="0.25">
      <c r="A44" s="11" t="s">
        <v>15</v>
      </c>
      <c r="B44" s="12">
        <v>317087</v>
      </c>
      <c r="C44" s="13">
        <v>45087.075694444444</v>
      </c>
      <c r="D44" s="11"/>
      <c r="E44" s="16">
        <v>76200</v>
      </c>
      <c r="F44" s="17"/>
      <c r="G44" s="17"/>
      <c r="H44" s="17">
        <v>76200</v>
      </c>
    </row>
    <row r="45" spans="1:8" x14ac:dyDescent="0.25">
      <c r="A45" s="11" t="s">
        <v>15</v>
      </c>
      <c r="B45" s="12">
        <v>317182</v>
      </c>
      <c r="C45" s="13">
        <v>45088.772916666669</v>
      </c>
      <c r="D45" s="11"/>
      <c r="E45" s="16">
        <v>850897</v>
      </c>
      <c r="F45" s="17"/>
      <c r="G45" s="17"/>
      <c r="H45" s="17">
        <v>850897</v>
      </c>
    </row>
    <row r="46" spans="1:8" x14ac:dyDescent="0.25">
      <c r="A46" s="11" t="s">
        <v>15</v>
      </c>
      <c r="B46" s="12">
        <v>317210</v>
      </c>
      <c r="C46" s="13">
        <v>45090.072916666664</v>
      </c>
      <c r="D46" s="11"/>
      <c r="E46" s="16">
        <v>251235</v>
      </c>
      <c r="F46" s="17"/>
      <c r="G46" s="17"/>
      <c r="H46" s="17">
        <v>251235</v>
      </c>
    </row>
    <row r="47" spans="1:8" x14ac:dyDescent="0.25">
      <c r="A47" s="11" t="s">
        <v>15</v>
      </c>
      <c r="B47" s="12">
        <v>317275</v>
      </c>
      <c r="C47" s="13">
        <v>45090.464583333334</v>
      </c>
      <c r="D47" s="11"/>
      <c r="E47" s="16">
        <v>12300</v>
      </c>
      <c r="F47" s="17"/>
      <c r="G47" s="17"/>
      <c r="H47" s="17">
        <v>12300</v>
      </c>
    </row>
    <row r="48" spans="1:8" x14ac:dyDescent="0.25">
      <c r="A48" s="11" t="s">
        <v>15</v>
      </c>
      <c r="B48" s="12">
        <v>317495</v>
      </c>
      <c r="C48" s="13">
        <v>45091.760416666664</v>
      </c>
      <c r="D48" s="11"/>
      <c r="E48" s="16">
        <v>76200</v>
      </c>
      <c r="F48" s="17"/>
      <c r="G48" s="17"/>
      <c r="H48" s="17">
        <v>76200</v>
      </c>
    </row>
    <row r="49" spans="1:8" x14ac:dyDescent="0.25">
      <c r="A49" s="11" t="s">
        <v>15</v>
      </c>
      <c r="B49" s="12">
        <v>317895</v>
      </c>
      <c r="C49" s="13">
        <v>45094.493055555555</v>
      </c>
      <c r="D49" s="11"/>
      <c r="E49" s="16">
        <v>79976</v>
      </c>
      <c r="F49" s="17"/>
      <c r="G49" s="17"/>
      <c r="H49" s="17">
        <v>79976</v>
      </c>
    </row>
    <row r="50" spans="1:8" x14ac:dyDescent="0.25">
      <c r="A50" s="11" t="s">
        <v>15</v>
      </c>
      <c r="B50" s="12">
        <v>317933</v>
      </c>
      <c r="C50" s="13">
        <v>45094.776388888888</v>
      </c>
      <c r="D50" s="11"/>
      <c r="E50" s="16">
        <v>76200</v>
      </c>
      <c r="F50" s="17"/>
      <c r="G50" s="17"/>
      <c r="H50" s="17">
        <v>76200</v>
      </c>
    </row>
    <row r="51" spans="1:8" x14ac:dyDescent="0.25">
      <c r="A51" s="11" t="s">
        <v>15</v>
      </c>
      <c r="B51" s="12">
        <v>318211</v>
      </c>
      <c r="C51" s="13">
        <v>45097.968055555553</v>
      </c>
      <c r="D51" s="11"/>
      <c r="E51" s="16">
        <v>84965</v>
      </c>
      <c r="F51" s="17"/>
      <c r="G51" s="17"/>
      <c r="H51" s="17">
        <v>84965</v>
      </c>
    </row>
    <row r="52" spans="1:8" x14ac:dyDescent="0.25">
      <c r="A52" s="11" t="s">
        <v>15</v>
      </c>
      <c r="B52" s="12">
        <v>318525</v>
      </c>
      <c r="C52" s="13">
        <v>45099.742361111108</v>
      </c>
      <c r="D52" s="11"/>
      <c r="E52" s="16">
        <v>416197</v>
      </c>
      <c r="F52" s="17"/>
      <c r="G52" s="17"/>
      <c r="H52" s="17">
        <v>416197</v>
      </c>
    </row>
    <row r="53" spans="1:8" x14ac:dyDescent="0.25">
      <c r="A53" s="11" t="s">
        <v>15</v>
      </c>
      <c r="B53" s="12">
        <v>318583</v>
      </c>
      <c r="C53" s="13">
        <v>45100.321527777778</v>
      </c>
      <c r="D53" s="11"/>
      <c r="E53" s="16">
        <v>12300</v>
      </c>
      <c r="F53" s="17"/>
      <c r="G53" s="17"/>
      <c r="H53" s="17">
        <v>12300</v>
      </c>
    </row>
    <row r="54" spans="1:8" x14ac:dyDescent="0.25">
      <c r="A54" s="11" t="s">
        <v>15</v>
      </c>
      <c r="B54" s="12">
        <v>318802</v>
      </c>
      <c r="C54" s="13">
        <v>45101.447222222225</v>
      </c>
      <c r="D54" s="11"/>
      <c r="E54" s="16">
        <v>76200</v>
      </c>
      <c r="F54" s="17"/>
      <c r="G54" s="17"/>
      <c r="H54" s="17">
        <v>76200</v>
      </c>
    </row>
    <row r="55" spans="1:8" x14ac:dyDescent="0.25">
      <c r="A55" s="11" t="s">
        <v>15</v>
      </c>
      <c r="B55" s="12">
        <v>319142</v>
      </c>
      <c r="C55" s="13">
        <v>45104.263888888891</v>
      </c>
      <c r="D55" s="11"/>
      <c r="E55" s="16">
        <v>80284</v>
      </c>
      <c r="F55" s="17"/>
      <c r="G55" s="17"/>
      <c r="H55" s="17">
        <v>80284</v>
      </c>
    </row>
    <row r="56" spans="1:8" x14ac:dyDescent="0.25">
      <c r="A56" s="11" t="s">
        <v>15</v>
      </c>
      <c r="B56" s="12">
        <v>319285</v>
      </c>
      <c r="C56" s="13">
        <v>45104.695138888892</v>
      </c>
      <c r="D56" s="11"/>
      <c r="E56" s="16">
        <v>94496</v>
      </c>
      <c r="F56" s="17"/>
      <c r="G56" s="17"/>
      <c r="H56" s="17">
        <v>94496</v>
      </c>
    </row>
    <row r="57" spans="1:8" x14ac:dyDescent="0.25">
      <c r="A57" s="11" t="s">
        <v>15</v>
      </c>
      <c r="B57" s="12">
        <v>319688</v>
      </c>
      <c r="C57" s="13">
        <v>45106.581250000003</v>
      </c>
      <c r="D57" s="11"/>
      <c r="E57" s="16">
        <v>125065</v>
      </c>
      <c r="F57" s="17"/>
      <c r="G57" s="17"/>
      <c r="H57" s="17">
        <v>125065</v>
      </c>
    </row>
    <row r="58" spans="1:8" x14ac:dyDescent="0.25">
      <c r="A58" s="11" t="s">
        <v>15</v>
      </c>
      <c r="B58" s="12">
        <v>319799</v>
      </c>
      <c r="C58" s="13">
        <v>45107.138194444444</v>
      </c>
      <c r="D58" s="11"/>
      <c r="E58" s="16">
        <v>79727</v>
      </c>
      <c r="F58" s="17"/>
      <c r="G58" s="17"/>
      <c r="H58" s="17">
        <v>79727</v>
      </c>
    </row>
    <row r="59" spans="1:8" x14ac:dyDescent="0.25">
      <c r="A59" s="11" t="s">
        <v>15</v>
      </c>
      <c r="B59" s="12">
        <v>320034</v>
      </c>
      <c r="C59" s="13">
        <v>45108.224305555559</v>
      </c>
      <c r="D59" s="11"/>
      <c r="E59" s="16">
        <v>152748</v>
      </c>
      <c r="F59" s="17"/>
      <c r="G59" s="17"/>
      <c r="H59" s="17">
        <v>152748</v>
      </c>
    </row>
    <row r="60" spans="1:8" x14ac:dyDescent="0.25">
      <c r="A60" s="11" t="s">
        <v>15</v>
      </c>
      <c r="B60" s="12">
        <v>320083</v>
      </c>
      <c r="C60" s="13">
        <v>45108.609722222223</v>
      </c>
      <c r="D60" s="11"/>
      <c r="E60" s="16">
        <v>252500</v>
      </c>
      <c r="F60" s="17"/>
      <c r="G60" s="17"/>
      <c r="H60" s="17">
        <v>252500</v>
      </c>
    </row>
    <row r="61" spans="1:8" x14ac:dyDescent="0.25">
      <c r="A61" s="11" t="s">
        <v>15</v>
      </c>
      <c r="B61" s="12">
        <v>320166</v>
      </c>
      <c r="C61" s="13">
        <v>45110.102083333331</v>
      </c>
      <c r="D61" s="11"/>
      <c r="E61" s="16">
        <v>96964</v>
      </c>
      <c r="F61" s="17"/>
      <c r="G61" s="17"/>
      <c r="H61" s="17">
        <v>96964</v>
      </c>
    </row>
    <row r="62" spans="1:8" x14ac:dyDescent="0.25">
      <c r="A62" s="11" t="s">
        <v>15</v>
      </c>
      <c r="B62" s="12">
        <v>320641</v>
      </c>
      <c r="C62" s="13">
        <v>45112.784722222219</v>
      </c>
      <c r="D62" s="11"/>
      <c r="E62" s="16">
        <v>196978</v>
      </c>
      <c r="F62" s="17"/>
      <c r="G62" s="17"/>
      <c r="H62" s="17">
        <v>196978</v>
      </c>
    </row>
    <row r="63" spans="1:8" x14ac:dyDescent="0.25">
      <c r="A63" s="11" t="s">
        <v>15</v>
      </c>
      <c r="B63" s="12">
        <v>320796</v>
      </c>
      <c r="C63" s="13">
        <v>45113.682638888888</v>
      </c>
      <c r="D63" s="11"/>
      <c r="E63" s="16">
        <v>233168</v>
      </c>
      <c r="F63" s="17"/>
      <c r="G63" s="17"/>
      <c r="H63" s="17">
        <v>233168</v>
      </c>
    </row>
    <row r="64" spans="1:8" x14ac:dyDescent="0.25">
      <c r="A64" s="11" t="s">
        <v>15</v>
      </c>
      <c r="B64" s="12">
        <v>321366</v>
      </c>
      <c r="C64" s="13">
        <v>45117.823611111111</v>
      </c>
      <c r="D64" s="11"/>
      <c r="E64" s="16">
        <v>224525</v>
      </c>
      <c r="F64" s="17"/>
      <c r="G64" s="17"/>
      <c r="H64" s="17">
        <v>224525</v>
      </c>
    </row>
    <row r="65" spans="1:8" x14ac:dyDescent="0.25">
      <c r="A65" s="11" t="s">
        <v>15</v>
      </c>
      <c r="B65" s="12">
        <v>321385</v>
      </c>
      <c r="C65" s="13">
        <v>45117.960416666669</v>
      </c>
      <c r="D65" s="11"/>
      <c r="E65" s="16">
        <v>109520</v>
      </c>
      <c r="F65" s="17"/>
      <c r="G65" s="17"/>
      <c r="H65" s="17">
        <v>109520</v>
      </c>
    </row>
    <row r="66" spans="1:8" x14ac:dyDescent="0.25">
      <c r="A66" s="11" t="s">
        <v>15</v>
      </c>
      <c r="B66" s="12">
        <v>321710</v>
      </c>
      <c r="C66" s="13">
        <v>45119.759722222225</v>
      </c>
      <c r="D66" s="11"/>
      <c r="E66" s="16">
        <v>98394</v>
      </c>
      <c r="F66" s="17"/>
      <c r="G66" s="17"/>
      <c r="H66" s="17">
        <v>98394</v>
      </c>
    </row>
    <row r="67" spans="1:8" x14ac:dyDescent="0.25">
      <c r="A67" s="11" t="s">
        <v>15</v>
      </c>
      <c r="B67" s="12">
        <v>321991</v>
      </c>
      <c r="C67" s="13">
        <v>45121.463194444441</v>
      </c>
      <c r="D67" s="11"/>
      <c r="E67" s="16">
        <v>322556</v>
      </c>
      <c r="F67" s="17"/>
      <c r="G67" s="17"/>
      <c r="H67" s="17">
        <v>322556</v>
      </c>
    </row>
    <row r="68" spans="1:8" x14ac:dyDescent="0.25">
      <c r="A68" s="11" t="s">
        <v>15</v>
      </c>
      <c r="B68" s="12">
        <v>322207</v>
      </c>
      <c r="C68" s="13">
        <v>45123.901388888888</v>
      </c>
      <c r="D68" s="11"/>
      <c r="E68" s="16">
        <v>444320</v>
      </c>
      <c r="F68" s="17"/>
      <c r="G68" s="17"/>
      <c r="H68" s="17">
        <v>444320</v>
      </c>
    </row>
    <row r="69" spans="1:8" x14ac:dyDescent="0.25">
      <c r="A69" s="11" t="s">
        <v>15</v>
      </c>
      <c r="B69" s="12">
        <v>322250</v>
      </c>
      <c r="C69" s="13">
        <v>45124.35833333333</v>
      </c>
      <c r="D69" s="11"/>
      <c r="E69" s="16">
        <v>83680</v>
      </c>
      <c r="F69" s="17"/>
      <c r="G69" s="17"/>
      <c r="H69" s="17">
        <v>83680</v>
      </c>
    </row>
    <row r="70" spans="1:8" x14ac:dyDescent="0.25">
      <c r="A70" s="11" t="s">
        <v>15</v>
      </c>
      <c r="B70" s="12">
        <v>322469</v>
      </c>
      <c r="C70" s="13">
        <v>45125.520138888889</v>
      </c>
      <c r="D70" s="11"/>
      <c r="E70" s="16">
        <v>76200</v>
      </c>
      <c r="F70" s="17"/>
      <c r="G70" s="17"/>
      <c r="H70" s="17">
        <v>76200</v>
      </c>
    </row>
    <row r="71" spans="1:8" x14ac:dyDescent="0.25">
      <c r="A71" s="11" t="s">
        <v>15</v>
      </c>
      <c r="B71" s="12">
        <v>323349</v>
      </c>
      <c r="C71" s="13">
        <v>45132.397222222222</v>
      </c>
      <c r="D71" s="11"/>
      <c r="E71" s="16">
        <v>61500</v>
      </c>
      <c r="F71" s="17"/>
      <c r="G71" s="17"/>
      <c r="H71" s="17">
        <v>61500</v>
      </c>
    </row>
    <row r="72" spans="1:8" x14ac:dyDescent="0.25">
      <c r="A72" s="11" t="s">
        <v>15</v>
      </c>
      <c r="B72" s="12">
        <v>323504</v>
      </c>
      <c r="C72" s="13">
        <v>45132.990972222222</v>
      </c>
      <c r="D72" s="11"/>
      <c r="E72" s="16">
        <v>309902</v>
      </c>
      <c r="F72" s="17"/>
      <c r="G72" s="17"/>
      <c r="H72" s="17">
        <v>309902</v>
      </c>
    </row>
    <row r="73" spans="1:8" x14ac:dyDescent="0.25">
      <c r="A73" s="11" t="s">
        <v>15</v>
      </c>
      <c r="B73" s="12">
        <v>324034</v>
      </c>
      <c r="C73" s="13">
        <v>45136.061111111114</v>
      </c>
      <c r="D73" s="11"/>
      <c r="E73" s="16">
        <v>287996</v>
      </c>
      <c r="F73" s="17"/>
      <c r="G73" s="17"/>
      <c r="H73" s="17">
        <v>287996</v>
      </c>
    </row>
    <row r="74" spans="1:8" x14ac:dyDescent="0.25">
      <c r="A74" s="11" t="s">
        <v>15</v>
      </c>
      <c r="B74" s="12">
        <v>324187</v>
      </c>
      <c r="C74" s="13">
        <v>45138.306944444441</v>
      </c>
      <c r="D74" s="11"/>
      <c r="E74" s="16">
        <v>365963</v>
      </c>
      <c r="F74" s="17"/>
      <c r="G74" s="17"/>
      <c r="H74" s="17">
        <v>365963</v>
      </c>
    </row>
    <row r="75" spans="1:8" x14ac:dyDescent="0.25">
      <c r="A75" s="11" t="s">
        <v>15</v>
      </c>
      <c r="B75" s="12">
        <v>324312</v>
      </c>
      <c r="C75" s="13">
        <v>45138.699305555558</v>
      </c>
      <c r="D75" s="11"/>
      <c r="E75" s="16">
        <v>290184</v>
      </c>
      <c r="F75" s="17"/>
      <c r="G75" s="17"/>
      <c r="H75" s="17">
        <v>290184</v>
      </c>
    </row>
    <row r="76" spans="1:8" x14ac:dyDescent="0.25">
      <c r="A76" s="11" t="s">
        <v>15</v>
      </c>
      <c r="B76" s="12">
        <v>324500</v>
      </c>
      <c r="C76" s="13">
        <v>45140.124305555553</v>
      </c>
      <c r="D76" s="11"/>
      <c r="E76" s="16">
        <v>339867</v>
      </c>
      <c r="F76" s="17"/>
      <c r="G76" s="17"/>
      <c r="H76" s="17">
        <v>339867</v>
      </c>
    </row>
    <row r="77" spans="1:8" x14ac:dyDescent="0.25">
      <c r="A77" s="11" t="s">
        <v>15</v>
      </c>
      <c r="B77" s="12">
        <v>324871</v>
      </c>
      <c r="C77" s="13">
        <v>45142.400000000001</v>
      </c>
      <c r="D77" s="11"/>
      <c r="E77" s="16">
        <v>249610</v>
      </c>
      <c r="F77" s="17"/>
      <c r="G77" s="17"/>
      <c r="H77" s="17">
        <v>249610</v>
      </c>
    </row>
    <row r="78" spans="1:8" x14ac:dyDescent="0.25">
      <c r="A78" s="11" t="s">
        <v>15</v>
      </c>
      <c r="B78" s="12">
        <v>324964</v>
      </c>
      <c r="C78" s="13">
        <v>45143.127083333333</v>
      </c>
      <c r="D78" s="11"/>
      <c r="E78" s="16">
        <v>95500</v>
      </c>
      <c r="F78" s="17"/>
      <c r="G78" s="17"/>
      <c r="H78" s="17">
        <v>95500</v>
      </c>
    </row>
    <row r="79" spans="1:8" x14ac:dyDescent="0.25">
      <c r="A79" s="11" t="s">
        <v>15</v>
      </c>
      <c r="B79" s="12">
        <v>325012</v>
      </c>
      <c r="C79" s="13">
        <v>45143.659722222219</v>
      </c>
      <c r="D79" s="11"/>
      <c r="E79" s="16">
        <v>86355</v>
      </c>
      <c r="F79" s="17"/>
      <c r="G79" s="17"/>
      <c r="H79" s="17">
        <v>86355</v>
      </c>
    </row>
    <row r="80" spans="1:8" x14ac:dyDescent="0.25">
      <c r="A80" s="11" t="s">
        <v>15</v>
      </c>
      <c r="B80" s="12">
        <v>325273</v>
      </c>
      <c r="C80" s="13">
        <v>45146.683333333334</v>
      </c>
      <c r="D80" s="11"/>
      <c r="E80" s="16">
        <v>249774</v>
      </c>
      <c r="F80" s="17"/>
      <c r="G80" s="17"/>
      <c r="H80" s="17">
        <v>249774</v>
      </c>
    </row>
    <row r="81" spans="1:8" x14ac:dyDescent="0.25">
      <c r="A81" s="11" t="s">
        <v>15</v>
      </c>
      <c r="B81" s="12">
        <v>325284</v>
      </c>
      <c r="C81" s="13">
        <v>45146.704861111109</v>
      </c>
      <c r="D81" s="11"/>
      <c r="E81" s="16">
        <v>89585</v>
      </c>
      <c r="F81" s="17"/>
      <c r="G81" s="17"/>
      <c r="H81" s="17">
        <v>89585</v>
      </c>
    </row>
    <row r="82" spans="1:8" x14ac:dyDescent="0.25">
      <c r="A82" s="11" t="s">
        <v>15</v>
      </c>
      <c r="B82" s="12">
        <v>325498</v>
      </c>
      <c r="C82" s="13">
        <v>45147.723611111112</v>
      </c>
      <c r="D82" s="11"/>
      <c r="E82" s="16">
        <v>84899</v>
      </c>
      <c r="F82" s="17"/>
      <c r="G82" s="17"/>
      <c r="H82" s="17">
        <v>84899</v>
      </c>
    </row>
    <row r="83" spans="1:8" x14ac:dyDescent="0.25">
      <c r="A83" s="11" t="s">
        <v>15</v>
      </c>
      <c r="B83" s="12">
        <v>325611</v>
      </c>
      <c r="C83" s="13">
        <v>45148.588888888888</v>
      </c>
      <c r="D83" s="11"/>
      <c r="E83" s="16">
        <v>36900</v>
      </c>
      <c r="F83" s="17"/>
      <c r="G83" s="17"/>
      <c r="H83" s="17">
        <v>36900</v>
      </c>
    </row>
    <row r="84" spans="1:8" x14ac:dyDescent="0.25">
      <c r="A84" s="11" t="s">
        <v>15</v>
      </c>
      <c r="B84" s="12">
        <v>325810</v>
      </c>
      <c r="C84" s="13">
        <v>45150.500694444447</v>
      </c>
      <c r="D84" s="11"/>
      <c r="E84" s="16">
        <v>78578</v>
      </c>
      <c r="F84" s="17"/>
      <c r="G84" s="17"/>
      <c r="H84" s="17">
        <v>78578</v>
      </c>
    </row>
    <row r="85" spans="1:8" x14ac:dyDescent="0.25">
      <c r="A85" s="11" t="s">
        <v>15</v>
      </c>
      <c r="B85" s="12">
        <v>326023</v>
      </c>
      <c r="C85" s="13">
        <v>45153.253472222219</v>
      </c>
      <c r="D85" s="11"/>
      <c r="E85" s="16">
        <v>76200</v>
      </c>
      <c r="F85" s="17"/>
      <c r="G85" s="17"/>
      <c r="H85" s="17">
        <v>76200</v>
      </c>
    </row>
    <row r="86" spans="1:8" x14ac:dyDescent="0.25">
      <c r="A86" s="11" t="s">
        <v>15</v>
      </c>
      <c r="B86" s="12">
        <v>326181</v>
      </c>
      <c r="C86" s="13">
        <v>45153.711111111108</v>
      </c>
      <c r="D86" s="11"/>
      <c r="E86" s="16">
        <v>708419</v>
      </c>
      <c r="F86" s="17"/>
      <c r="G86" s="17"/>
      <c r="H86" s="17">
        <v>708419</v>
      </c>
    </row>
    <row r="87" spans="1:8" x14ac:dyDescent="0.25">
      <c r="A87" s="11" t="s">
        <v>15</v>
      </c>
      <c r="B87" s="12">
        <v>326573</v>
      </c>
      <c r="C87" s="13">
        <v>45156.352777777778</v>
      </c>
      <c r="D87" s="11"/>
      <c r="E87" s="16">
        <v>12300</v>
      </c>
      <c r="F87" s="17"/>
      <c r="G87" s="17"/>
      <c r="H87" s="17">
        <v>12300</v>
      </c>
    </row>
    <row r="88" spans="1:8" x14ac:dyDescent="0.25">
      <c r="A88" s="11" t="s">
        <v>15</v>
      </c>
      <c r="B88" s="12">
        <v>326626</v>
      </c>
      <c r="C88" s="13">
        <v>45156.575694444444</v>
      </c>
      <c r="D88" s="11"/>
      <c r="E88" s="16">
        <v>12300</v>
      </c>
      <c r="F88" s="17"/>
      <c r="G88" s="17"/>
      <c r="H88" s="17">
        <v>12300</v>
      </c>
    </row>
    <row r="89" spans="1:8" x14ac:dyDescent="0.25">
      <c r="A89" s="11" t="s">
        <v>15</v>
      </c>
      <c r="B89" s="12">
        <v>326630</v>
      </c>
      <c r="C89" s="13">
        <v>45156.592361111114</v>
      </c>
      <c r="D89" s="11"/>
      <c r="E89" s="16">
        <v>12300</v>
      </c>
      <c r="F89" s="17"/>
      <c r="G89" s="17"/>
      <c r="H89" s="17">
        <v>12300</v>
      </c>
    </row>
    <row r="90" spans="1:8" x14ac:dyDescent="0.25">
      <c r="A90" s="11" t="s">
        <v>15</v>
      </c>
      <c r="B90" s="12">
        <v>326753</v>
      </c>
      <c r="C90" s="13">
        <v>45157.446527777778</v>
      </c>
      <c r="D90" s="11"/>
      <c r="E90" s="16">
        <v>76200</v>
      </c>
      <c r="F90" s="17"/>
      <c r="G90" s="17"/>
      <c r="H90" s="17">
        <v>76200</v>
      </c>
    </row>
    <row r="91" spans="1:8" x14ac:dyDescent="0.25">
      <c r="A91" s="11" t="s">
        <v>15</v>
      </c>
      <c r="B91" s="12">
        <v>326839</v>
      </c>
      <c r="C91" s="13">
        <v>45159.975694444445</v>
      </c>
      <c r="D91" s="11"/>
      <c r="E91" s="16">
        <v>112532</v>
      </c>
      <c r="F91" s="17"/>
      <c r="G91" s="17"/>
      <c r="H91" s="17">
        <v>112532</v>
      </c>
    </row>
    <row r="92" spans="1:8" x14ac:dyDescent="0.25">
      <c r="A92" s="11" t="s">
        <v>15</v>
      </c>
      <c r="B92" s="12">
        <v>327428</v>
      </c>
      <c r="C92" s="13">
        <v>45163.28402777778</v>
      </c>
      <c r="D92" s="11"/>
      <c r="E92" s="16">
        <v>76200</v>
      </c>
      <c r="F92" s="17"/>
      <c r="G92" s="17"/>
      <c r="H92" s="17">
        <v>76200</v>
      </c>
    </row>
    <row r="93" spans="1:8" x14ac:dyDescent="0.25">
      <c r="A93" s="11" t="s">
        <v>15</v>
      </c>
      <c r="B93" s="12">
        <v>327513</v>
      </c>
      <c r="C93" s="13">
        <v>45163.524305555555</v>
      </c>
      <c r="D93" s="11"/>
      <c r="E93" s="16">
        <v>420408</v>
      </c>
      <c r="F93" s="17"/>
      <c r="G93" s="17"/>
      <c r="H93" s="17">
        <v>420408</v>
      </c>
    </row>
    <row r="94" spans="1:8" x14ac:dyDescent="0.25">
      <c r="A94" s="11" t="s">
        <v>15</v>
      </c>
      <c r="B94" s="12">
        <v>327611</v>
      </c>
      <c r="C94" s="13">
        <v>45164.019444444442</v>
      </c>
      <c r="D94" s="11"/>
      <c r="E94" s="16">
        <v>97962</v>
      </c>
      <c r="F94" s="17"/>
      <c r="G94" s="17"/>
      <c r="H94" s="17">
        <v>97962</v>
      </c>
    </row>
    <row r="95" spans="1:8" x14ac:dyDescent="0.25">
      <c r="A95" s="11" t="s">
        <v>15</v>
      </c>
      <c r="B95" s="12">
        <v>327710</v>
      </c>
      <c r="C95" s="13">
        <v>45166.113888888889</v>
      </c>
      <c r="D95" s="11"/>
      <c r="E95" s="16">
        <v>139790</v>
      </c>
      <c r="F95" s="17"/>
      <c r="G95" s="17"/>
      <c r="H95" s="17">
        <v>139790</v>
      </c>
    </row>
    <row r="96" spans="1:8" x14ac:dyDescent="0.25">
      <c r="A96" s="11" t="s">
        <v>15</v>
      </c>
      <c r="B96" s="12">
        <v>328151</v>
      </c>
      <c r="C96" s="13">
        <v>45168.569444444445</v>
      </c>
      <c r="D96" s="11"/>
      <c r="E96" s="16">
        <v>76200</v>
      </c>
      <c r="F96" s="17"/>
      <c r="G96" s="17"/>
      <c r="H96" s="17">
        <v>76200</v>
      </c>
    </row>
    <row r="97" spans="1:8" x14ac:dyDescent="0.25">
      <c r="A97" s="11" t="s">
        <v>15</v>
      </c>
      <c r="B97" s="12">
        <v>328356</v>
      </c>
      <c r="C97" s="13">
        <v>45169.654861111114</v>
      </c>
      <c r="D97" s="11"/>
      <c r="E97" s="16">
        <v>100607</v>
      </c>
      <c r="F97" s="17"/>
      <c r="G97" s="17"/>
      <c r="H97" s="17">
        <v>100607</v>
      </c>
    </row>
    <row r="98" spans="1:8" x14ac:dyDescent="0.25">
      <c r="A98" s="11" t="s">
        <v>15</v>
      </c>
      <c r="B98" s="12">
        <v>328360</v>
      </c>
      <c r="C98" s="13">
        <v>45169.670138888891</v>
      </c>
      <c r="D98" s="11"/>
      <c r="E98" s="16">
        <v>93051</v>
      </c>
      <c r="F98" s="17"/>
      <c r="G98" s="17"/>
      <c r="H98" s="17">
        <v>93051</v>
      </c>
    </row>
    <row r="99" spans="1:8" x14ac:dyDescent="0.25">
      <c r="A99" s="11" t="s">
        <v>15</v>
      </c>
      <c r="B99" s="12">
        <v>328606</v>
      </c>
      <c r="C99" s="13">
        <v>45170.988888888889</v>
      </c>
      <c r="D99" s="11"/>
      <c r="E99" s="16">
        <v>184548</v>
      </c>
      <c r="F99" s="17"/>
      <c r="G99" s="17"/>
      <c r="H99" s="17">
        <v>184548</v>
      </c>
    </row>
    <row r="100" spans="1:8" x14ac:dyDescent="0.25">
      <c r="A100" s="11" t="s">
        <v>15</v>
      </c>
      <c r="B100" s="12">
        <v>328673</v>
      </c>
      <c r="C100" s="13">
        <v>45172.042361111111</v>
      </c>
      <c r="D100" s="11"/>
      <c r="E100" s="16">
        <v>82977</v>
      </c>
      <c r="F100" s="17"/>
      <c r="G100" s="17"/>
      <c r="H100" s="17">
        <v>82977</v>
      </c>
    </row>
    <row r="101" spans="1:8" x14ac:dyDescent="0.25">
      <c r="A101" s="11" t="s">
        <v>15</v>
      </c>
      <c r="B101" s="12">
        <v>328912</v>
      </c>
      <c r="C101" s="13">
        <v>45174.334027777775</v>
      </c>
      <c r="D101" s="11"/>
      <c r="E101" s="16">
        <v>98868</v>
      </c>
      <c r="F101" s="17"/>
      <c r="G101" s="17"/>
      <c r="H101" s="17">
        <v>98868</v>
      </c>
    </row>
    <row r="102" spans="1:8" x14ac:dyDescent="0.25">
      <c r="A102" s="11" t="s">
        <v>15</v>
      </c>
      <c r="B102" s="12">
        <v>328957</v>
      </c>
      <c r="C102" s="13">
        <v>45174.447222222225</v>
      </c>
      <c r="D102" s="11"/>
      <c r="E102" s="16">
        <v>82938</v>
      </c>
      <c r="F102" s="17"/>
      <c r="G102" s="17"/>
      <c r="H102" s="17">
        <v>82938</v>
      </c>
    </row>
    <row r="103" spans="1:8" x14ac:dyDescent="0.25">
      <c r="A103" s="11" t="s">
        <v>15</v>
      </c>
      <c r="B103" s="12">
        <v>328965</v>
      </c>
      <c r="C103" s="13">
        <v>45174.457638888889</v>
      </c>
      <c r="D103" s="11"/>
      <c r="E103" s="16">
        <v>248866</v>
      </c>
      <c r="F103" s="17"/>
      <c r="G103" s="17"/>
      <c r="H103" s="17">
        <v>248866</v>
      </c>
    </row>
    <row r="104" spans="1:8" x14ac:dyDescent="0.25">
      <c r="A104" s="11" t="s">
        <v>15</v>
      </c>
      <c r="B104" s="12">
        <v>329294</v>
      </c>
      <c r="C104" s="13">
        <v>45176.188888888886</v>
      </c>
      <c r="D104" s="11"/>
      <c r="E104" s="16">
        <v>143684</v>
      </c>
      <c r="F104" s="17"/>
      <c r="G104" s="17"/>
      <c r="H104" s="17">
        <v>143684</v>
      </c>
    </row>
    <row r="105" spans="1:8" x14ac:dyDescent="0.25">
      <c r="A105" s="11" t="s">
        <v>15</v>
      </c>
      <c r="B105" s="12">
        <v>329485</v>
      </c>
      <c r="C105" s="13">
        <v>45177.11041666667</v>
      </c>
      <c r="D105" s="11"/>
      <c r="E105" s="16">
        <v>76200</v>
      </c>
      <c r="F105" s="17"/>
      <c r="G105" s="17"/>
      <c r="H105" s="17">
        <v>76200</v>
      </c>
    </row>
    <row r="106" spans="1:8" x14ac:dyDescent="0.25">
      <c r="A106" s="11" t="s">
        <v>15</v>
      </c>
      <c r="B106" s="12">
        <v>330243</v>
      </c>
      <c r="C106" s="13">
        <v>45182.954861111109</v>
      </c>
      <c r="D106" s="11"/>
      <c r="E106" s="16">
        <v>101104</v>
      </c>
      <c r="F106" s="17"/>
      <c r="G106" s="17"/>
      <c r="H106" s="17">
        <v>101104</v>
      </c>
    </row>
    <row r="107" spans="1:8" x14ac:dyDescent="0.25">
      <c r="A107" s="11" t="s">
        <v>15</v>
      </c>
      <c r="B107" s="12">
        <v>330249</v>
      </c>
      <c r="C107" s="13">
        <v>45182.991666666669</v>
      </c>
      <c r="D107" s="11"/>
      <c r="E107" s="16">
        <v>321103</v>
      </c>
      <c r="F107" s="17"/>
      <c r="G107" s="17"/>
      <c r="H107" s="17">
        <v>321103</v>
      </c>
    </row>
    <row r="108" spans="1:8" x14ac:dyDescent="0.25">
      <c r="A108" s="11" t="s">
        <v>15</v>
      </c>
      <c r="B108" s="12">
        <v>330430</v>
      </c>
      <c r="C108" s="13">
        <v>45183.870138888888</v>
      </c>
      <c r="D108" s="11"/>
      <c r="E108" s="16">
        <v>245410</v>
      </c>
      <c r="F108" s="17"/>
      <c r="G108" s="17"/>
      <c r="H108" s="17">
        <v>245410</v>
      </c>
    </row>
    <row r="109" spans="1:8" x14ac:dyDescent="0.25">
      <c r="A109" s="11" t="s">
        <v>15</v>
      </c>
      <c r="B109" s="12">
        <v>330624</v>
      </c>
      <c r="C109" s="13">
        <v>45185.762499999997</v>
      </c>
      <c r="D109" s="11"/>
      <c r="E109" s="16">
        <v>87240</v>
      </c>
      <c r="F109" s="17"/>
      <c r="G109" s="17"/>
      <c r="H109" s="17">
        <v>87240</v>
      </c>
    </row>
    <row r="110" spans="1:8" x14ac:dyDescent="0.25">
      <c r="A110" s="11" t="s">
        <v>15</v>
      </c>
      <c r="B110" s="12">
        <v>330902</v>
      </c>
      <c r="C110" s="13">
        <v>45188.425000000003</v>
      </c>
      <c r="D110" s="11"/>
      <c r="E110" s="16">
        <v>317830</v>
      </c>
      <c r="F110" s="17"/>
      <c r="G110" s="17"/>
      <c r="H110" s="17">
        <v>317830</v>
      </c>
    </row>
    <row r="111" spans="1:8" x14ac:dyDescent="0.25">
      <c r="A111" s="11" t="s">
        <v>15</v>
      </c>
      <c r="B111" s="12">
        <v>331021</v>
      </c>
      <c r="C111" s="13">
        <v>45189.152777777781</v>
      </c>
      <c r="D111" s="11"/>
      <c r="E111" s="16">
        <v>96874</v>
      </c>
      <c r="F111" s="17"/>
      <c r="G111" s="17"/>
      <c r="H111" s="17">
        <v>96874</v>
      </c>
    </row>
    <row r="112" spans="1:8" x14ac:dyDescent="0.25">
      <c r="A112" s="11" t="s">
        <v>15</v>
      </c>
      <c r="B112" s="12">
        <v>331025</v>
      </c>
      <c r="C112" s="13">
        <v>45189.173611111109</v>
      </c>
      <c r="D112" s="11"/>
      <c r="E112" s="16">
        <v>76200</v>
      </c>
      <c r="F112" s="17"/>
      <c r="G112" s="17"/>
      <c r="H112" s="17">
        <v>76200</v>
      </c>
    </row>
    <row r="113" spans="1:8" x14ac:dyDescent="0.25">
      <c r="A113" s="11" t="s">
        <v>15</v>
      </c>
      <c r="B113" s="12">
        <v>331632</v>
      </c>
      <c r="C113" s="13">
        <v>45193.195833333331</v>
      </c>
      <c r="D113" s="11"/>
      <c r="E113" s="16">
        <v>227596</v>
      </c>
      <c r="F113" s="17"/>
      <c r="G113" s="17"/>
      <c r="H113" s="17">
        <v>227596</v>
      </c>
    </row>
    <row r="114" spans="1:8" x14ac:dyDescent="0.25">
      <c r="A114" s="11" t="s">
        <v>15</v>
      </c>
      <c r="B114" s="12">
        <v>331835</v>
      </c>
      <c r="C114" s="13">
        <v>45194.593055555553</v>
      </c>
      <c r="D114" s="11"/>
      <c r="E114" s="16">
        <v>12300</v>
      </c>
      <c r="F114" s="17"/>
      <c r="G114" s="17"/>
      <c r="H114" s="17">
        <v>12300</v>
      </c>
    </row>
    <row r="115" spans="1:8" x14ac:dyDescent="0.25">
      <c r="A115" s="11" t="s">
        <v>15</v>
      </c>
      <c r="B115" s="12">
        <v>332416</v>
      </c>
      <c r="C115" s="13">
        <v>45197.477083333331</v>
      </c>
      <c r="D115" s="11"/>
      <c r="E115" s="16">
        <v>239704</v>
      </c>
      <c r="F115" s="17"/>
      <c r="G115" s="17"/>
      <c r="H115" s="17">
        <v>239704</v>
      </c>
    </row>
    <row r="116" spans="1:8" x14ac:dyDescent="0.25">
      <c r="A116" s="11" t="s">
        <v>15</v>
      </c>
      <c r="B116" s="12">
        <v>9211</v>
      </c>
      <c r="C116" s="13">
        <v>42219</v>
      </c>
      <c r="D116" s="11"/>
      <c r="E116" s="16">
        <v>42923</v>
      </c>
      <c r="F116" s="17"/>
      <c r="G116" s="17"/>
      <c r="H116" s="17">
        <v>42923</v>
      </c>
    </row>
    <row r="117" spans="1:8" x14ac:dyDescent="0.25">
      <c r="A117" s="11" t="s">
        <v>15</v>
      </c>
      <c r="B117" s="12">
        <v>9786</v>
      </c>
      <c r="C117" s="13">
        <v>42314</v>
      </c>
      <c r="D117" s="11"/>
      <c r="E117" s="16">
        <v>194822</v>
      </c>
      <c r="F117" s="17"/>
      <c r="G117" s="17"/>
      <c r="H117" s="17">
        <v>36300</v>
      </c>
    </row>
    <row r="118" spans="1:8" x14ac:dyDescent="0.25">
      <c r="A118" s="11" t="s">
        <v>15</v>
      </c>
      <c r="B118" s="12">
        <v>313056</v>
      </c>
      <c r="C118" s="13">
        <v>45054.929166666669</v>
      </c>
      <c r="D118" s="11"/>
      <c r="E118" s="16">
        <v>310092</v>
      </c>
      <c r="F118" s="17"/>
      <c r="G118" s="17"/>
      <c r="H118" s="17">
        <v>310092</v>
      </c>
    </row>
    <row r="119" spans="1:8" x14ac:dyDescent="0.25">
      <c r="A119" s="11" t="s">
        <v>15</v>
      </c>
      <c r="B119" s="12">
        <v>315359</v>
      </c>
      <c r="C119" s="13">
        <v>45073.565972222219</v>
      </c>
      <c r="D119" s="11"/>
      <c r="E119" s="16">
        <v>79439</v>
      </c>
      <c r="F119" s="17"/>
      <c r="G119" s="17"/>
      <c r="H119" s="17">
        <v>79439</v>
      </c>
    </row>
    <row r="120" spans="1:8" x14ac:dyDescent="0.25">
      <c r="A120" s="11" t="s">
        <v>15</v>
      </c>
      <c r="B120" s="12">
        <v>315788</v>
      </c>
      <c r="C120" s="13">
        <v>45076.910416666666</v>
      </c>
      <c r="D120" s="11"/>
      <c r="E120" s="16">
        <v>76200</v>
      </c>
      <c r="F120" s="17"/>
      <c r="G120" s="17"/>
      <c r="H120" s="17">
        <v>76200</v>
      </c>
    </row>
    <row r="121" spans="1:8" x14ac:dyDescent="0.25">
      <c r="A121" s="11" t="s">
        <v>15</v>
      </c>
      <c r="B121" s="12">
        <v>316900</v>
      </c>
      <c r="C121" s="13">
        <v>45085.467361111114</v>
      </c>
      <c r="D121" s="11"/>
      <c r="E121" s="16">
        <v>76200</v>
      </c>
      <c r="F121" s="17"/>
      <c r="G121" s="17"/>
      <c r="H121" s="17">
        <v>76200</v>
      </c>
    </row>
    <row r="122" spans="1:8" x14ac:dyDescent="0.25">
      <c r="A122" s="11" t="s">
        <v>15</v>
      </c>
      <c r="B122" s="12">
        <v>317443</v>
      </c>
      <c r="C122" s="13">
        <v>45091.561111111114</v>
      </c>
      <c r="D122" s="11"/>
      <c r="E122" s="16">
        <v>12300</v>
      </c>
      <c r="F122" s="17"/>
      <c r="G122" s="17"/>
      <c r="H122" s="17">
        <v>12300</v>
      </c>
    </row>
    <row r="123" spans="1:8" x14ac:dyDescent="0.25">
      <c r="A123" s="11" t="s">
        <v>15</v>
      </c>
      <c r="B123" s="12">
        <v>317909</v>
      </c>
      <c r="C123" s="13">
        <v>45094.526388888888</v>
      </c>
      <c r="D123" s="11"/>
      <c r="E123" s="16">
        <v>165104</v>
      </c>
      <c r="F123" s="17"/>
      <c r="G123" s="17"/>
      <c r="H123" s="17">
        <v>165104</v>
      </c>
    </row>
    <row r="124" spans="1:8" x14ac:dyDescent="0.25">
      <c r="A124" s="11" t="s">
        <v>15</v>
      </c>
      <c r="B124" s="12">
        <v>317992</v>
      </c>
      <c r="C124" s="13">
        <v>45095.613194444442</v>
      </c>
      <c r="D124" s="11"/>
      <c r="E124" s="16">
        <v>76200</v>
      </c>
      <c r="F124" s="17"/>
      <c r="G124" s="17"/>
      <c r="H124" s="17">
        <v>76200</v>
      </c>
    </row>
    <row r="125" spans="1:8" x14ac:dyDescent="0.25">
      <c r="A125" s="11" t="s">
        <v>15</v>
      </c>
      <c r="B125" s="12">
        <v>319421</v>
      </c>
      <c r="C125" s="13">
        <v>45105.428472222222</v>
      </c>
      <c r="D125" s="11"/>
      <c r="E125" s="16">
        <v>373420</v>
      </c>
      <c r="F125" s="17"/>
      <c r="G125" s="17"/>
      <c r="H125" s="17">
        <v>373420</v>
      </c>
    </row>
    <row r="126" spans="1:8" x14ac:dyDescent="0.25">
      <c r="A126" s="11" t="s">
        <v>15</v>
      </c>
      <c r="B126" s="12">
        <v>321406</v>
      </c>
      <c r="C126" s="13">
        <v>45118.232638888891</v>
      </c>
      <c r="D126" s="11"/>
      <c r="E126" s="16">
        <v>82912</v>
      </c>
      <c r="F126" s="17"/>
      <c r="G126" s="17"/>
      <c r="H126" s="17">
        <v>82912</v>
      </c>
    </row>
    <row r="127" spans="1:8" x14ac:dyDescent="0.25">
      <c r="A127" s="11" t="s">
        <v>15</v>
      </c>
      <c r="B127" s="12">
        <v>322312</v>
      </c>
      <c r="C127" s="13">
        <v>45124.572222222225</v>
      </c>
      <c r="D127" s="11"/>
      <c r="E127" s="16">
        <v>61500</v>
      </c>
      <c r="F127" s="17"/>
      <c r="G127" s="17"/>
      <c r="H127" s="17">
        <v>61500</v>
      </c>
    </row>
    <row r="128" spans="1:8" x14ac:dyDescent="0.25">
      <c r="A128" s="11" t="s">
        <v>15</v>
      </c>
      <c r="B128" s="12">
        <v>322921</v>
      </c>
      <c r="C128" s="13">
        <v>45128.718055555553</v>
      </c>
      <c r="D128" s="11"/>
      <c r="E128" s="16">
        <v>252500</v>
      </c>
      <c r="F128" s="17"/>
      <c r="G128" s="17"/>
      <c r="H128" s="17">
        <v>252500</v>
      </c>
    </row>
    <row r="129" spans="1:8" x14ac:dyDescent="0.25">
      <c r="A129" s="11" t="s">
        <v>15</v>
      </c>
      <c r="B129" s="12">
        <v>324313</v>
      </c>
      <c r="C129" s="13">
        <v>45138.705555555556</v>
      </c>
      <c r="D129" s="11"/>
      <c r="E129" s="16">
        <v>76200</v>
      </c>
      <c r="F129" s="17"/>
      <c r="G129" s="17"/>
      <c r="H129" s="17">
        <v>76200</v>
      </c>
    </row>
    <row r="130" spans="1:8" x14ac:dyDescent="0.25">
      <c r="A130" s="11" t="s">
        <v>15</v>
      </c>
      <c r="B130" s="12">
        <v>324965</v>
      </c>
      <c r="C130" s="13">
        <v>45143.133333333331</v>
      </c>
      <c r="D130" s="11"/>
      <c r="E130" s="16">
        <v>107374</v>
      </c>
      <c r="F130" s="17"/>
      <c r="G130" s="17"/>
      <c r="H130" s="17">
        <v>107374</v>
      </c>
    </row>
    <row r="131" spans="1:8" x14ac:dyDescent="0.25">
      <c r="A131" s="11" t="s">
        <v>15</v>
      </c>
      <c r="B131" s="12">
        <v>328592</v>
      </c>
      <c r="C131" s="13">
        <v>45170.672222222223</v>
      </c>
      <c r="D131" s="11"/>
      <c r="E131" s="16">
        <v>76200</v>
      </c>
      <c r="F131" s="17"/>
      <c r="G131" s="17"/>
      <c r="H131" s="17">
        <v>76200</v>
      </c>
    </row>
    <row r="132" spans="1:8" x14ac:dyDescent="0.25">
      <c r="A132" s="11" t="s">
        <v>15</v>
      </c>
      <c r="B132" s="12">
        <v>328654</v>
      </c>
      <c r="C132" s="13">
        <v>45171.510416666664</v>
      </c>
      <c r="D132" s="11"/>
      <c r="E132" s="16">
        <v>163793</v>
      </c>
      <c r="F132" s="17"/>
      <c r="G132" s="17"/>
      <c r="H132" s="17">
        <v>163793</v>
      </c>
    </row>
    <row r="133" spans="1:8" x14ac:dyDescent="0.25">
      <c r="A133" s="11" t="s">
        <v>15</v>
      </c>
      <c r="B133" s="14">
        <v>353554</v>
      </c>
      <c r="C133" s="15">
        <v>44924</v>
      </c>
      <c r="D133" s="11"/>
      <c r="E133" s="17">
        <v>6000</v>
      </c>
      <c r="F133" s="17"/>
      <c r="G133" s="17"/>
      <c r="H133" s="17">
        <v>6000</v>
      </c>
    </row>
    <row r="134" spans="1:8" x14ac:dyDescent="0.25">
      <c r="A134" s="11" t="s">
        <v>15</v>
      </c>
      <c r="B134" s="14">
        <v>353847</v>
      </c>
      <c r="C134" s="15">
        <v>44928</v>
      </c>
      <c r="D134" s="11"/>
      <c r="E134" s="17">
        <v>182103</v>
      </c>
      <c r="F134" s="17"/>
      <c r="G134" s="17"/>
      <c r="H134" s="17">
        <v>182103</v>
      </c>
    </row>
    <row r="135" spans="1:8" x14ac:dyDescent="0.25">
      <c r="A135" s="11" t="s">
        <v>15</v>
      </c>
      <c r="B135" s="14">
        <v>353871</v>
      </c>
      <c r="C135" s="15">
        <v>44929</v>
      </c>
      <c r="D135" s="11"/>
      <c r="E135" s="17">
        <v>225165</v>
      </c>
      <c r="F135" s="17"/>
      <c r="G135" s="17"/>
      <c r="H135" s="17">
        <v>225165</v>
      </c>
    </row>
    <row r="136" spans="1:8" x14ac:dyDescent="0.25">
      <c r="A136" s="11" t="s">
        <v>15</v>
      </c>
      <c r="B136" s="14">
        <v>354300</v>
      </c>
      <c r="C136" s="15">
        <v>44932</v>
      </c>
      <c r="D136" s="11"/>
      <c r="E136" s="17">
        <v>27200</v>
      </c>
      <c r="F136" s="17"/>
      <c r="G136" s="17"/>
      <c r="H136" s="17">
        <v>27200</v>
      </c>
    </row>
    <row r="137" spans="1:8" x14ac:dyDescent="0.25">
      <c r="A137" s="11" t="s">
        <v>15</v>
      </c>
      <c r="B137" s="14">
        <v>354322</v>
      </c>
      <c r="C137" s="15">
        <v>44932</v>
      </c>
      <c r="D137" s="11"/>
      <c r="E137" s="17">
        <v>82671</v>
      </c>
      <c r="F137" s="17"/>
      <c r="G137" s="17"/>
      <c r="H137" s="17">
        <v>82671</v>
      </c>
    </row>
    <row r="138" spans="1:8" x14ac:dyDescent="0.25">
      <c r="A138" s="11" t="s">
        <v>15</v>
      </c>
      <c r="B138" s="14">
        <v>354405</v>
      </c>
      <c r="C138" s="15">
        <v>44935</v>
      </c>
      <c r="D138" s="11"/>
      <c r="E138" s="17">
        <v>375340</v>
      </c>
      <c r="F138" s="17"/>
      <c r="G138" s="17"/>
      <c r="H138" s="17">
        <v>375340</v>
      </c>
    </row>
    <row r="139" spans="1:8" x14ac:dyDescent="0.25">
      <c r="A139" s="11" t="s">
        <v>15</v>
      </c>
      <c r="B139" s="14">
        <v>354430</v>
      </c>
      <c r="C139" s="15">
        <v>44936</v>
      </c>
      <c r="D139" s="11"/>
      <c r="E139" s="17">
        <v>34200</v>
      </c>
      <c r="F139" s="17"/>
      <c r="G139" s="17"/>
      <c r="H139" s="17">
        <v>34200</v>
      </c>
    </row>
    <row r="140" spans="1:8" x14ac:dyDescent="0.25">
      <c r="A140" s="11" t="s">
        <v>15</v>
      </c>
      <c r="B140" s="14">
        <v>354471</v>
      </c>
      <c r="C140" s="15">
        <v>44936</v>
      </c>
      <c r="D140" s="11"/>
      <c r="E140" s="17">
        <v>34200</v>
      </c>
      <c r="F140" s="17"/>
      <c r="G140" s="17"/>
      <c r="H140" s="17">
        <v>34200</v>
      </c>
    </row>
    <row r="141" spans="1:8" x14ac:dyDescent="0.25">
      <c r="A141" s="11" t="s">
        <v>15</v>
      </c>
      <c r="B141" s="14">
        <v>354489</v>
      </c>
      <c r="C141" s="15">
        <v>44937</v>
      </c>
      <c r="D141" s="11"/>
      <c r="E141" s="17">
        <v>239123</v>
      </c>
      <c r="F141" s="17"/>
      <c r="G141" s="17"/>
      <c r="H141" s="17">
        <v>239123</v>
      </c>
    </row>
    <row r="142" spans="1:8" x14ac:dyDescent="0.25">
      <c r="A142" s="11" t="s">
        <v>15</v>
      </c>
      <c r="B142" s="14">
        <v>354661</v>
      </c>
      <c r="C142" s="15">
        <v>44938</v>
      </c>
      <c r="D142" s="11"/>
      <c r="E142" s="17">
        <v>7000</v>
      </c>
      <c r="F142" s="17"/>
      <c r="G142" s="17"/>
      <c r="H142" s="17">
        <v>7000</v>
      </c>
    </row>
    <row r="143" spans="1:8" x14ac:dyDescent="0.25">
      <c r="A143" s="11" t="s">
        <v>15</v>
      </c>
      <c r="B143" s="14">
        <v>354675</v>
      </c>
      <c r="C143" s="15">
        <v>44938</v>
      </c>
      <c r="D143" s="11"/>
      <c r="E143" s="17">
        <v>7000</v>
      </c>
      <c r="F143" s="17"/>
      <c r="G143" s="17"/>
      <c r="H143" s="17">
        <v>7000</v>
      </c>
    </row>
    <row r="144" spans="1:8" x14ac:dyDescent="0.25">
      <c r="A144" s="11" t="s">
        <v>15</v>
      </c>
      <c r="B144" s="14">
        <v>354870</v>
      </c>
      <c r="C144" s="15">
        <v>44941</v>
      </c>
      <c r="D144" s="11"/>
      <c r="E144" s="17">
        <v>163923</v>
      </c>
      <c r="F144" s="17"/>
      <c r="G144" s="17"/>
      <c r="H144" s="17">
        <v>163923</v>
      </c>
    </row>
    <row r="145" spans="1:8" x14ac:dyDescent="0.25">
      <c r="A145" s="11" t="s">
        <v>15</v>
      </c>
      <c r="B145" s="14">
        <v>354912</v>
      </c>
      <c r="C145" s="15">
        <v>44942</v>
      </c>
      <c r="D145" s="11"/>
      <c r="E145" s="17">
        <v>236746</v>
      </c>
      <c r="F145" s="17"/>
      <c r="G145" s="17"/>
      <c r="H145" s="17">
        <v>236746</v>
      </c>
    </row>
    <row r="146" spans="1:8" x14ac:dyDescent="0.25">
      <c r="A146" s="11" t="s">
        <v>15</v>
      </c>
      <c r="B146" s="14">
        <v>354932</v>
      </c>
      <c r="C146" s="15">
        <v>44942</v>
      </c>
      <c r="D146" s="11"/>
      <c r="E146" s="17">
        <v>80025</v>
      </c>
      <c r="F146" s="17"/>
      <c r="G146" s="17"/>
      <c r="H146" s="17">
        <v>80025</v>
      </c>
    </row>
    <row r="147" spans="1:8" x14ac:dyDescent="0.25">
      <c r="A147" s="11" t="s">
        <v>15</v>
      </c>
      <c r="B147" s="14">
        <v>355086</v>
      </c>
      <c r="C147" s="15">
        <v>44943</v>
      </c>
      <c r="D147" s="11"/>
      <c r="E147" s="17">
        <v>304304</v>
      </c>
      <c r="F147" s="17"/>
      <c r="G147" s="17"/>
      <c r="H147" s="17">
        <v>304304</v>
      </c>
    </row>
    <row r="148" spans="1:8" x14ac:dyDescent="0.25">
      <c r="A148" s="11" t="s">
        <v>15</v>
      </c>
      <c r="B148" s="14">
        <v>355192</v>
      </c>
      <c r="C148" s="15">
        <v>44945</v>
      </c>
      <c r="D148" s="11"/>
      <c r="E148" s="17">
        <v>76200</v>
      </c>
      <c r="F148" s="17"/>
      <c r="G148" s="17"/>
      <c r="H148" s="17">
        <v>76200</v>
      </c>
    </row>
    <row r="149" spans="1:8" x14ac:dyDescent="0.25">
      <c r="A149" s="11" t="s">
        <v>15</v>
      </c>
      <c r="B149" s="14">
        <v>355482</v>
      </c>
      <c r="C149" s="15">
        <v>44948</v>
      </c>
      <c r="D149" s="11"/>
      <c r="E149" s="17">
        <v>553220</v>
      </c>
      <c r="F149" s="17"/>
      <c r="G149" s="17"/>
      <c r="H149" s="17">
        <v>553220</v>
      </c>
    </row>
    <row r="150" spans="1:8" x14ac:dyDescent="0.25">
      <c r="A150" s="11" t="s">
        <v>15</v>
      </c>
      <c r="B150" s="14">
        <v>355495</v>
      </c>
      <c r="C150" s="15">
        <v>44948</v>
      </c>
      <c r="D150" s="11"/>
      <c r="E150" s="17">
        <v>77858</v>
      </c>
      <c r="F150" s="17"/>
      <c r="G150" s="17"/>
      <c r="H150" s="17">
        <v>77858</v>
      </c>
    </row>
    <row r="151" spans="1:8" x14ac:dyDescent="0.25">
      <c r="A151" s="11" t="s">
        <v>15</v>
      </c>
      <c r="B151" s="14">
        <v>355508</v>
      </c>
      <c r="C151" s="15">
        <v>44949</v>
      </c>
      <c r="D151" s="11"/>
      <c r="E151" s="17">
        <v>79575</v>
      </c>
      <c r="F151" s="17"/>
      <c r="G151" s="17"/>
      <c r="H151" s="17">
        <v>79575</v>
      </c>
    </row>
    <row r="152" spans="1:8" x14ac:dyDescent="0.25">
      <c r="A152" s="11" t="s">
        <v>15</v>
      </c>
      <c r="B152" s="14">
        <v>355656</v>
      </c>
      <c r="C152" s="15">
        <v>44950</v>
      </c>
      <c r="D152" s="11"/>
      <c r="E152" s="17">
        <v>28000</v>
      </c>
      <c r="F152" s="17"/>
      <c r="G152" s="17"/>
      <c r="H152" s="17">
        <v>28000</v>
      </c>
    </row>
    <row r="153" spans="1:8" x14ac:dyDescent="0.25">
      <c r="A153" s="11" t="s">
        <v>15</v>
      </c>
      <c r="B153" s="14">
        <v>355665</v>
      </c>
      <c r="C153" s="15">
        <v>44950</v>
      </c>
      <c r="D153" s="11"/>
      <c r="E153" s="17">
        <v>97051</v>
      </c>
      <c r="F153" s="17"/>
      <c r="G153" s="17"/>
      <c r="H153" s="17">
        <v>97051</v>
      </c>
    </row>
    <row r="154" spans="1:8" x14ac:dyDescent="0.25">
      <c r="A154" s="11" t="s">
        <v>15</v>
      </c>
      <c r="B154" s="14">
        <v>355678</v>
      </c>
      <c r="C154" s="15">
        <v>44950</v>
      </c>
      <c r="D154" s="11"/>
      <c r="E154" s="17">
        <v>6000</v>
      </c>
      <c r="F154" s="17"/>
      <c r="G154" s="17"/>
      <c r="H154" s="17">
        <v>6000</v>
      </c>
    </row>
    <row r="155" spans="1:8" x14ac:dyDescent="0.25">
      <c r="A155" s="11" t="s">
        <v>15</v>
      </c>
      <c r="B155" s="14">
        <v>355710</v>
      </c>
      <c r="C155" s="15">
        <v>44950</v>
      </c>
      <c r="D155" s="11"/>
      <c r="E155" s="17">
        <v>143741.04</v>
      </c>
      <c r="F155" s="17"/>
      <c r="G155" s="17"/>
      <c r="H155" s="17">
        <v>143741.04</v>
      </c>
    </row>
    <row r="156" spans="1:8" x14ac:dyDescent="0.25">
      <c r="A156" s="11" t="s">
        <v>15</v>
      </c>
      <c r="B156" s="14">
        <v>355702</v>
      </c>
      <c r="C156" s="15">
        <v>44950</v>
      </c>
      <c r="D156" s="11"/>
      <c r="E156" s="17">
        <v>141277</v>
      </c>
      <c r="F156" s="17"/>
      <c r="G156" s="17"/>
      <c r="H156" s="17">
        <v>141277</v>
      </c>
    </row>
    <row r="157" spans="1:8" x14ac:dyDescent="0.25">
      <c r="A157" s="11" t="s">
        <v>15</v>
      </c>
      <c r="B157" s="14">
        <v>355853</v>
      </c>
      <c r="C157" s="15">
        <v>44951</v>
      </c>
      <c r="D157" s="11"/>
      <c r="E157" s="17">
        <v>76200</v>
      </c>
      <c r="F157" s="17"/>
      <c r="G157" s="17"/>
      <c r="H157" s="17">
        <v>76200</v>
      </c>
    </row>
    <row r="158" spans="1:8" x14ac:dyDescent="0.25">
      <c r="A158" s="11" t="s">
        <v>15</v>
      </c>
      <c r="B158" s="14">
        <v>356031</v>
      </c>
      <c r="C158" s="15">
        <v>44953</v>
      </c>
      <c r="D158" s="11"/>
      <c r="E158" s="17">
        <v>95653</v>
      </c>
      <c r="F158" s="17"/>
      <c r="G158" s="17"/>
      <c r="H158" s="17">
        <v>95653</v>
      </c>
    </row>
    <row r="159" spans="1:8" x14ac:dyDescent="0.25">
      <c r="A159" s="11" t="s">
        <v>15</v>
      </c>
      <c r="B159" s="14">
        <v>356144</v>
      </c>
      <c r="C159" s="15">
        <v>44954</v>
      </c>
      <c r="D159" s="11"/>
      <c r="E159" s="17">
        <v>27200</v>
      </c>
      <c r="F159" s="17"/>
      <c r="G159" s="17"/>
      <c r="H159" s="17">
        <v>27200</v>
      </c>
    </row>
    <row r="160" spans="1:8" x14ac:dyDescent="0.25">
      <c r="A160" s="11" t="s">
        <v>15</v>
      </c>
      <c r="B160" s="14">
        <v>356148</v>
      </c>
      <c r="C160" s="15">
        <v>44954</v>
      </c>
      <c r="D160" s="11"/>
      <c r="E160" s="17">
        <v>7000</v>
      </c>
      <c r="F160" s="17"/>
      <c r="G160" s="17"/>
      <c r="H160" s="17">
        <v>7000</v>
      </c>
    </row>
    <row r="161" spans="1:8" x14ac:dyDescent="0.25">
      <c r="A161" s="11" t="s">
        <v>15</v>
      </c>
      <c r="B161" s="14">
        <v>356295</v>
      </c>
      <c r="C161" s="15">
        <v>44956</v>
      </c>
      <c r="D161" s="11"/>
      <c r="E161" s="17">
        <v>141277</v>
      </c>
      <c r="F161" s="17"/>
      <c r="G161" s="17"/>
      <c r="H161" s="17">
        <v>141277</v>
      </c>
    </row>
    <row r="162" spans="1:8" x14ac:dyDescent="0.25">
      <c r="A162" s="11" t="s">
        <v>15</v>
      </c>
      <c r="B162" s="14">
        <v>356349</v>
      </c>
      <c r="C162" s="15">
        <v>44957</v>
      </c>
      <c r="D162" s="11"/>
      <c r="E162" s="17">
        <v>245029</v>
      </c>
      <c r="F162" s="17"/>
      <c r="G162" s="17"/>
      <c r="H162" s="17">
        <v>245029</v>
      </c>
    </row>
    <row r="163" spans="1:8" x14ac:dyDescent="0.25">
      <c r="A163" s="11" t="s">
        <v>15</v>
      </c>
      <c r="B163" s="14">
        <v>356423</v>
      </c>
      <c r="C163" s="15">
        <v>44958</v>
      </c>
      <c r="D163" s="11"/>
      <c r="E163" s="17">
        <v>77877</v>
      </c>
      <c r="F163" s="17"/>
      <c r="G163" s="17"/>
      <c r="H163" s="17">
        <v>77877</v>
      </c>
    </row>
    <row r="164" spans="1:8" x14ac:dyDescent="0.25">
      <c r="A164" s="11" t="s">
        <v>15</v>
      </c>
      <c r="B164" s="14">
        <v>356533</v>
      </c>
      <c r="C164" s="15">
        <v>44959</v>
      </c>
      <c r="D164" s="11"/>
      <c r="E164" s="17">
        <v>7000</v>
      </c>
      <c r="F164" s="17"/>
      <c r="G164" s="17"/>
      <c r="H164" s="17">
        <v>7000</v>
      </c>
    </row>
    <row r="165" spans="1:8" x14ac:dyDescent="0.25">
      <c r="A165" s="11" t="s">
        <v>15</v>
      </c>
      <c r="B165" s="14">
        <v>356963</v>
      </c>
      <c r="C165" s="15">
        <v>44964</v>
      </c>
      <c r="D165" s="11"/>
      <c r="E165" s="17">
        <v>28000</v>
      </c>
      <c r="F165" s="17"/>
      <c r="G165" s="17"/>
      <c r="H165" s="17">
        <v>28000</v>
      </c>
    </row>
    <row r="166" spans="1:8" x14ac:dyDescent="0.25">
      <c r="A166" s="11" t="s">
        <v>15</v>
      </c>
      <c r="B166" s="14">
        <v>357005</v>
      </c>
      <c r="C166" s="15">
        <v>44965</v>
      </c>
      <c r="D166" s="11"/>
      <c r="E166" s="17">
        <v>27200</v>
      </c>
      <c r="F166" s="17"/>
      <c r="G166" s="17"/>
      <c r="H166" s="17">
        <v>27200</v>
      </c>
    </row>
    <row r="167" spans="1:8" x14ac:dyDescent="0.25">
      <c r="A167" s="11" t="s">
        <v>15</v>
      </c>
      <c r="B167" s="14">
        <v>357078</v>
      </c>
      <c r="C167" s="15">
        <v>44965</v>
      </c>
      <c r="D167" s="11"/>
      <c r="E167" s="17">
        <v>249860</v>
      </c>
      <c r="F167" s="17"/>
      <c r="G167" s="17"/>
      <c r="H167" s="17">
        <v>249860</v>
      </c>
    </row>
    <row r="168" spans="1:8" x14ac:dyDescent="0.25">
      <c r="A168" s="11" t="s">
        <v>15</v>
      </c>
      <c r="B168" s="14">
        <v>357112</v>
      </c>
      <c r="C168" s="15">
        <v>44965</v>
      </c>
      <c r="D168" s="11"/>
      <c r="E168" s="17">
        <v>77762</v>
      </c>
      <c r="F168" s="17"/>
      <c r="G168" s="17"/>
      <c r="H168" s="17">
        <v>77762</v>
      </c>
    </row>
    <row r="169" spans="1:8" x14ac:dyDescent="0.25">
      <c r="A169" s="11" t="s">
        <v>15</v>
      </c>
      <c r="B169" s="14">
        <v>357497</v>
      </c>
      <c r="C169" s="15">
        <v>44967</v>
      </c>
      <c r="D169" s="11"/>
      <c r="E169" s="17">
        <v>92102</v>
      </c>
      <c r="F169" s="17"/>
      <c r="G169" s="17"/>
      <c r="H169" s="17">
        <v>92102</v>
      </c>
    </row>
    <row r="170" spans="1:8" x14ac:dyDescent="0.25">
      <c r="A170" s="11" t="s">
        <v>15</v>
      </c>
      <c r="B170" s="14">
        <v>357623</v>
      </c>
      <c r="C170" s="15">
        <v>44970</v>
      </c>
      <c r="D170" s="11"/>
      <c r="E170" s="17">
        <v>92711</v>
      </c>
      <c r="F170" s="17"/>
      <c r="G170" s="17"/>
      <c r="H170" s="17">
        <v>92711</v>
      </c>
    </row>
    <row r="171" spans="1:8" x14ac:dyDescent="0.25">
      <c r="A171" s="11" t="s">
        <v>15</v>
      </c>
      <c r="B171" s="14">
        <v>357837</v>
      </c>
      <c r="C171" s="15">
        <v>44971</v>
      </c>
      <c r="D171" s="11"/>
      <c r="E171" s="17">
        <v>85988</v>
      </c>
      <c r="F171" s="17"/>
      <c r="G171" s="17"/>
      <c r="H171" s="17">
        <v>85988</v>
      </c>
    </row>
    <row r="172" spans="1:8" x14ac:dyDescent="0.25">
      <c r="A172" s="11" t="s">
        <v>15</v>
      </c>
      <c r="B172" s="14">
        <v>358095</v>
      </c>
      <c r="C172" s="15">
        <v>44973</v>
      </c>
      <c r="D172" s="11"/>
      <c r="E172" s="17">
        <v>284580</v>
      </c>
      <c r="F172" s="17"/>
      <c r="G172" s="17"/>
      <c r="H172" s="17">
        <v>284580</v>
      </c>
    </row>
    <row r="173" spans="1:8" x14ac:dyDescent="0.25">
      <c r="A173" s="11" t="s">
        <v>15</v>
      </c>
      <c r="B173" s="14">
        <v>358169</v>
      </c>
      <c r="C173" s="15">
        <v>44973</v>
      </c>
      <c r="D173" s="11"/>
      <c r="E173" s="17">
        <v>171167</v>
      </c>
      <c r="F173" s="17"/>
      <c r="G173" s="17"/>
      <c r="H173" s="17">
        <v>171167</v>
      </c>
    </row>
    <row r="174" spans="1:8" x14ac:dyDescent="0.25">
      <c r="A174" s="11" t="s">
        <v>15</v>
      </c>
      <c r="B174" s="14">
        <v>358391</v>
      </c>
      <c r="C174" s="15">
        <v>44974</v>
      </c>
      <c r="D174" s="11"/>
      <c r="E174" s="17">
        <v>80867</v>
      </c>
      <c r="F174" s="17"/>
      <c r="G174" s="17"/>
      <c r="H174" s="17">
        <v>0</v>
      </c>
    </row>
    <row r="175" spans="1:8" x14ac:dyDescent="0.25">
      <c r="A175" s="11" t="s">
        <v>15</v>
      </c>
      <c r="B175" s="14">
        <v>358530</v>
      </c>
      <c r="C175" s="15">
        <v>44976</v>
      </c>
      <c r="D175" s="11"/>
      <c r="E175" s="17">
        <v>300816</v>
      </c>
      <c r="F175" s="17"/>
      <c r="G175" s="17"/>
      <c r="H175" s="17">
        <v>300816</v>
      </c>
    </row>
    <row r="176" spans="1:8" x14ac:dyDescent="0.25">
      <c r="A176" s="11" t="s">
        <v>15</v>
      </c>
      <c r="B176" s="14">
        <v>358879</v>
      </c>
      <c r="C176" s="15">
        <v>44978</v>
      </c>
      <c r="D176" s="11"/>
      <c r="E176" s="17">
        <v>136571</v>
      </c>
      <c r="F176" s="17"/>
      <c r="G176" s="17"/>
      <c r="H176" s="17">
        <v>136571</v>
      </c>
    </row>
    <row r="177" spans="1:8" x14ac:dyDescent="0.25">
      <c r="A177" s="11" t="s">
        <v>15</v>
      </c>
      <c r="B177" s="14">
        <v>359019</v>
      </c>
      <c r="C177" s="15">
        <v>44978</v>
      </c>
      <c r="D177" s="11"/>
      <c r="E177" s="17">
        <v>81644</v>
      </c>
      <c r="F177" s="17"/>
      <c r="G177" s="17"/>
      <c r="H177" s="17">
        <v>81644</v>
      </c>
    </row>
    <row r="178" spans="1:8" x14ac:dyDescent="0.25">
      <c r="A178" s="11" t="s">
        <v>15</v>
      </c>
      <c r="B178" s="14">
        <v>359596</v>
      </c>
      <c r="C178" s="15">
        <v>44981</v>
      </c>
      <c r="D178" s="11"/>
      <c r="E178" s="17">
        <v>278272</v>
      </c>
      <c r="F178" s="17"/>
      <c r="G178" s="17"/>
      <c r="H178" s="17">
        <v>278272</v>
      </c>
    </row>
    <row r="179" spans="1:8" x14ac:dyDescent="0.25">
      <c r="A179" s="11" t="s">
        <v>15</v>
      </c>
      <c r="B179" s="14">
        <v>359830</v>
      </c>
      <c r="C179" s="15">
        <v>44982</v>
      </c>
      <c r="D179" s="11"/>
      <c r="E179" s="17">
        <v>89858</v>
      </c>
      <c r="F179" s="17"/>
      <c r="G179" s="17"/>
      <c r="H179" s="17">
        <v>89858</v>
      </c>
    </row>
    <row r="180" spans="1:8" x14ac:dyDescent="0.25">
      <c r="A180" s="11" t="s">
        <v>15</v>
      </c>
      <c r="B180" s="14">
        <v>360003</v>
      </c>
      <c r="C180" s="15">
        <v>44984</v>
      </c>
      <c r="D180" s="11"/>
      <c r="E180" s="17">
        <v>77762</v>
      </c>
      <c r="F180" s="17"/>
      <c r="G180" s="17"/>
      <c r="H180" s="17">
        <v>0</v>
      </c>
    </row>
    <row r="181" spans="1:8" x14ac:dyDescent="0.25">
      <c r="A181" s="11" t="s">
        <v>15</v>
      </c>
      <c r="B181" s="14">
        <v>360131</v>
      </c>
      <c r="C181" s="15">
        <v>44985</v>
      </c>
      <c r="D181" s="11"/>
      <c r="E181" s="17">
        <v>788478</v>
      </c>
      <c r="F181" s="17"/>
      <c r="G181" s="17"/>
      <c r="H181" s="17">
        <v>788478</v>
      </c>
    </row>
    <row r="182" spans="1:8" x14ac:dyDescent="0.25">
      <c r="A182" s="11" t="s">
        <v>15</v>
      </c>
      <c r="B182" s="14">
        <v>360205</v>
      </c>
      <c r="C182" s="15">
        <v>44985</v>
      </c>
      <c r="D182" s="11"/>
      <c r="E182" s="17">
        <v>7000</v>
      </c>
      <c r="F182" s="17"/>
      <c r="G182" s="17"/>
      <c r="H182" s="17">
        <v>0</v>
      </c>
    </row>
    <row r="183" spans="1:8" x14ac:dyDescent="0.25">
      <c r="A183" s="11" t="s">
        <v>15</v>
      </c>
      <c r="B183" s="14">
        <v>360784</v>
      </c>
      <c r="C183" s="15">
        <v>44988</v>
      </c>
      <c r="D183" s="11"/>
      <c r="E183" s="17">
        <v>236020</v>
      </c>
      <c r="F183" s="17"/>
      <c r="G183" s="17"/>
      <c r="H183" s="17">
        <v>236020</v>
      </c>
    </row>
    <row r="184" spans="1:8" x14ac:dyDescent="0.25">
      <c r="A184" s="11" t="s">
        <v>15</v>
      </c>
      <c r="B184" s="14">
        <v>360819</v>
      </c>
      <c r="C184" s="15">
        <v>44988</v>
      </c>
      <c r="D184" s="11"/>
      <c r="E184" s="17">
        <v>107900</v>
      </c>
      <c r="F184" s="17"/>
      <c r="G184" s="17"/>
      <c r="H184" s="17">
        <v>107900</v>
      </c>
    </row>
    <row r="185" spans="1:8" x14ac:dyDescent="0.25">
      <c r="A185" s="11" t="s">
        <v>15</v>
      </c>
      <c r="B185" s="14">
        <v>360933</v>
      </c>
      <c r="C185" s="15">
        <v>44990</v>
      </c>
      <c r="D185" s="11"/>
      <c r="E185" s="17">
        <v>76200</v>
      </c>
      <c r="F185" s="17"/>
      <c r="G185" s="17"/>
      <c r="H185" s="17">
        <v>76200</v>
      </c>
    </row>
    <row r="186" spans="1:8" x14ac:dyDescent="0.25">
      <c r="A186" s="11" t="s">
        <v>15</v>
      </c>
      <c r="B186" s="14">
        <v>361153</v>
      </c>
      <c r="C186" s="15">
        <v>44992</v>
      </c>
      <c r="D186" s="11"/>
      <c r="E186" s="17">
        <v>138573</v>
      </c>
      <c r="F186" s="17"/>
      <c r="G186" s="17"/>
      <c r="H186" s="17">
        <v>138573</v>
      </c>
    </row>
    <row r="187" spans="1:8" x14ac:dyDescent="0.25">
      <c r="A187" s="11" t="s">
        <v>15</v>
      </c>
      <c r="B187" s="14">
        <v>361842</v>
      </c>
      <c r="C187" s="15">
        <v>44998</v>
      </c>
      <c r="D187" s="11"/>
      <c r="E187" s="17">
        <v>256600</v>
      </c>
      <c r="F187" s="17"/>
      <c r="G187" s="17"/>
      <c r="H187" s="17">
        <v>256600</v>
      </c>
    </row>
    <row r="188" spans="1:8" x14ac:dyDescent="0.25">
      <c r="A188" s="11" t="s">
        <v>15</v>
      </c>
      <c r="B188" s="14">
        <v>362112</v>
      </c>
      <c r="C188" s="15">
        <v>45000</v>
      </c>
      <c r="D188" s="11"/>
      <c r="E188" s="17">
        <v>81963</v>
      </c>
      <c r="F188" s="17"/>
      <c r="G188" s="17"/>
      <c r="H188" s="17">
        <v>81963</v>
      </c>
    </row>
    <row r="189" spans="1:8" x14ac:dyDescent="0.25">
      <c r="A189" s="11" t="s">
        <v>15</v>
      </c>
      <c r="B189" s="14">
        <v>362408</v>
      </c>
      <c r="C189" s="15">
        <v>45003</v>
      </c>
      <c r="D189" s="11"/>
      <c r="E189" s="17">
        <v>116500</v>
      </c>
      <c r="F189" s="17"/>
      <c r="G189" s="17"/>
      <c r="H189" s="17">
        <v>116500</v>
      </c>
    </row>
    <row r="190" spans="1:8" x14ac:dyDescent="0.25">
      <c r="A190" s="11" t="s">
        <v>15</v>
      </c>
      <c r="B190" s="14">
        <v>362500</v>
      </c>
      <c r="C190" s="15">
        <v>45004</v>
      </c>
      <c r="D190" s="11"/>
      <c r="E190" s="17">
        <v>78800</v>
      </c>
      <c r="F190" s="17"/>
      <c r="G190" s="17"/>
      <c r="H190" s="17">
        <v>78800</v>
      </c>
    </row>
    <row r="191" spans="1:8" x14ac:dyDescent="0.25">
      <c r="A191" s="11" t="s">
        <v>15</v>
      </c>
      <c r="B191" s="14">
        <v>362481</v>
      </c>
      <c r="C191" s="15">
        <v>45004</v>
      </c>
      <c r="D191" s="11"/>
      <c r="E191" s="17">
        <v>175200</v>
      </c>
      <c r="F191" s="17"/>
      <c r="G191" s="17"/>
      <c r="H191" s="17">
        <v>175200</v>
      </c>
    </row>
    <row r="192" spans="1:8" x14ac:dyDescent="0.25">
      <c r="A192" s="11" t="s">
        <v>15</v>
      </c>
      <c r="B192" s="14">
        <v>362811</v>
      </c>
      <c r="C192" s="15">
        <v>45007</v>
      </c>
      <c r="D192" s="11"/>
      <c r="E192" s="17">
        <v>404000</v>
      </c>
      <c r="F192" s="17"/>
      <c r="G192" s="17"/>
      <c r="H192" s="17">
        <v>404000</v>
      </c>
    </row>
    <row r="193" spans="1:8" x14ac:dyDescent="0.25">
      <c r="A193" s="11" t="s">
        <v>15</v>
      </c>
      <c r="B193" s="14">
        <v>363166</v>
      </c>
      <c r="C193" s="15">
        <v>45010</v>
      </c>
      <c r="D193" s="11"/>
      <c r="E193" s="17">
        <v>409500</v>
      </c>
      <c r="F193" s="17"/>
      <c r="G193" s="17"/>
      <c r="H193" s="17">
        <v>409500</v>
      </c>
    </row>
    <row r="194" spans="1:8" x14ac:dyDescent="0.25">
      <c r="A194" s="11" t="s">
        <v>15</v>
      </c>
      <c r="B194" s="14">
        <v>363391</v>
      </c>
      <c r="C194" s="15">
        <v>45013</v>
      </c>
      <c r="D194" s="11"/>
      <c r="E194" s="17">
        <v>578800</v>
      </c>
      <c r="F194" s="17"/>
      <c r="G194" s="17"/>
      <c r="H194" s="17">
        <v>578800</v>
      </c>
    </row>
    <row r="195" spans="1:8" x14ac:dyDescent="0.25">
      <c r="A195" s="11" t="s">
        <v>15</v>
      </c>
      <c r="B195" s="14">
        <v>363376</v>
      </c>
      <c r="C195" s="15">
        <v>45013</v>
      </c>
      <c r="D195" s="11"/>
      <c r="E195" s="17">
        <v>7000</v>
      </c>
      <c r="F195" s="17"/>
      <c r="G195" s="17"/>
      <c r="H195" s="17">
        <v>7000</v>
      </c>
    </row>
    <row r="196" spans="1:8" x14ac:dyDescent="0.25">
      <c r="A196" s="11" t="s">
        <v>15</v>
      </c>
      <c r="B196" s="14">
        <v>363507</v>
      </c>
      <c r="C196" s="15">
        <v>45014</v>
      </c>
      <c r="D196" s="11"/>
      <c r="E196" s="17">
        <v>253700</v>
      </c>
      <c r="F196" s="17"/>
      <c r="G196" s="17"/>
      <c r="H196" s="17">
        <v>253700</v>
      </c>
    </row>
    <row r="197" spans="1:8" x14ac:dyDescent="0.25">
      <c r="A197" s="11" t="s">
        <v>15</v>
      </c>
      <c r="B197" s="14">
        <v>364066</v>
      </c>
      <c r="C197" s="15">
        <v>45016</v>
      </c>
      <c r="D197" s="11"/>
      <c r="E197" s="17">
        <v>79300</v>
      </c>
      <c r="F197" s="17"/>
      <c r="G197" s="17"/>
      <c r="H197" s="17">
        <v>79300</v>
      </c>
    </row>
    <row r="198" spans="1:8" x14ac:dyDescent="0.25">
      <c r="A198" s="11" t="s">
        <v>15</v>
      </c>
      <c r="B198" s="14">
        <v>364140</v>
      </c>
      <c r="C198" s="15">
        <v>45016</v>
      </c>
      <c r="D198" s="11"/>
      <c r="E198" s="17">
        <v>21000</v>
      </c>
      <c r="F198" s="17"/>
      <c r="G198" s="17"/>
      <c r="H198" s="17">
        <v>21000</v>
      </c>
    </row>
    <row r="199" spans="1:8" x14ac:dyDescent="0.25">
      <c r="A199" s="11" t="s">
        <v>15</v>
      </c>
      <c r="B199" s="14">
        <v>364364</v>
      </c>
      <c r="C199" s="15">
        <v>45018</v>
      </c>
      <c r="D199" s="11"/>
      <c r="E199" s="17">
        <v>239700</v>
      </c>
      <c r="F199" s="17"/>
      <c r="G199" s="17"/>
      <c r="H199" s="17">
        <v>239700</v>
      </c>
    </row>
    <row r="200" spans="1:8" x14ac:dyDescent="0.25">
      <c r="A200" s="11" t="s">
        <v>15</v>
      </c>
      <c r="B200" s="14">
        <v>364503</v>
      </c>
      <c r="C200" s="15">
        <v>45019</v>
      </c>
      <c r="D200" s="11"/>
      <c r="E200" s="17">
        <v>812000</v>
      </c>
      <c r="F200" s="17"/>
      <c r="G200" s="17"/>
      <c r="H200" s="17">
        <v>812000</v>
      </c>
    </row>
    <row r="201" spans="1:8" x14ac:dyDescent="0.25">
      <c r="A201" s="11" t="s">
        <v>15</v>
      </c>
      <c r="B201" s="14">
        <v>364395</v>
      </c>
      <c r="C201" s="15">
        <v>45019</v>
      </c>
      <c r="D201" s="11"/>
      <c r="E201" s="17">
        <v>314200</v>
      </c>
      <c r="F201" s="17"/>
      <c r="G201" s="17"/>
      <c r="H201" s="17">
        <v>314200</v>
      </c>
    </row>
    <row r="202" spans="1:8" x14ac:dyDescent="0.25">
      <c r="A202" s="11" t="s">
        <v>15</v>
      </c>
      <c r="B202" s="14">
        <v>364504</v>
      </c>
      <c r="C202" s="15">
        <v>45019</v>
      </c>
      <c r="D202" s="11"/>
      <c r="E202" s="17">
        <v>705200</v>
      </c>
      <c r="F202" s="17"/>
      <c r="G202" s="17"/>
      <c r="H202" s="17">
        <v>705200</v>
      </c>
    </row>
    <row r="203" spans="1:8" x14ac:dyDescent="0.25">
      <c r="A203" s="11" t="s">
        <v>15</v>
      </c>
      <c r="B203" s="14">
        <v>364505</v>
      </c>
      <c r="C203" s="15">
        <v>45019</v>
      </c>
      <c r="D203" s="11"/>
      <c r="E203" s="17">
        <v>735800</v>
      </c>
      <c r="F203" s="17"/>
      <c r="G203" s="17"/>
      <c r="H203" s="17">
        <v>735800</v>
      </c>
    </row>
    <row r="204" spans="1:8" x14ac:dyDescent="0.25">
      <c r="A204" s="11" t="s">
        <v>15</v>
      </c>
      <c r="B204" s="14">
        <v>364550</v>
      </c>
      <c r="C204" s="15">
        <v>45020</v>
      </c>
      <c r="D204" s="11"/>
      <c r="E204" s="17">
        <v>642600</v>
      </c>
      <c r="F204" s="17"/>
      <c r="G204" s="17"/>
      <c r="H204" s="17">
        <v>642600</v>
      </c>
    </row>
    <row r="205" spans="1:8" x14ac:dyDescent="0.25">
      <c r="A205" s="11" t="s">
        <v>15</v>
      </c>
      <c r="B205" s="14">
        <v>364754</v>
      </c>
      <c r="C205" s="15">
        <v>45022</v>
      </c>
      <c r="D205" s="11"/>
      <c r="E205" s="17">
        <v>77800</v>
      </c>
      <c r="F205" s="17"/>
      <c r="G205" s="17"/>
      <c r="H205" s="17">
        <v>77800</v>
      </c>
    </row>
    <row r="206" spans="1:8" x14ac:dyDescent="0.25">
      <c r="A206" s="11" t="s">
        <v>15</v>
      </c>
      <c r="B206" s="14">
        <v>364756</v>
      </c>
      <c r="C206" s="15">
        <v>45022</v>
      </c>
      <c r="D206" s="11"/>
      <c r="E206" s="17">
        <v>76200</v>
      </c>
      <c r="F206" s="17"/>
      <c r="G206" s="17"/>
      <c r="H206" s="17">
        <v>76200</v>
      </c>
    </row>
    <row r="207" spans="1:8" x14ac:dyDescent="0.25">
      <c r="A207" s="11" t="s">
        <v>15</v>
      </c>
      <c r="B207" s="14">
        <v>364782</v>
      </c>
      <c r="C207" s="15">
        <v>45023</v>
      </c>
      <c r="D207" s="11"/>
      <c r="E207" s="17">
        <v>692900</v>
      </c>
      <c r="F207" s="17"/>
      <c r="G207" s="17"/>
      <c r="H207" s="17">
        <v>692900</v>
      </c>
    </row>
  </sheetData>
  <mergeCells count="1">
    <mergeCell ref="B10:D1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1"/>
  <sheetViews>
    <sheetView workbookViewId="0">
      <selection activeCell="A3" sqref="A3:C11"/>
    </sheetView>
  </sheetViews>
  <sheetFormatPr baseColWidth="10" defaultRowHeight="15" x14ac:dyDescent="0.25"/>
  <cols>
    <col min="1" max="1" width="40.85546875" bestFit="1" customWidth="1"/>
    <col min="2" max="2" width="16.42578125" bestFit="1" customWidth="1"/>
    <col min="3" max="3" width="15.85546875" bestFit="1" customWidth="1"/>
  </cols>
  <sheetData>
    <row r="3" spans="1:3" x14ac:dyDescent="0.25">
      <c r="A3" s="90" t="s">
        <v>478</v>
      </c>
      <c r="B3" s="32" t="s">
        <v>479</v>
      </c>
      <c r="C3" s="32" t="s">
        <v>480</v>
      </c>
    </row>
    <row r="4" spans="1:3" x14ac:dyDescent="0.25">
      <c r="A4" s="91" t="s">
        <v>423</v>
      </c>
      <c r="B4" s="92">
        <v>13</v>
      </c>
      <c r="C4" s="93">
        <v>448102</v>
      </c>
    </row>
    <row r="5" spans="1:3" x14ac:dyDescent="0.25">
      <c r="A5" s="91" t="s">
        <v>430</v>
      </c>
      <c r="B5" s="92">
        <v>18</v>
      </c>
      <c r="C5" s="93">
        <v>2838686</v>
      </c>
    </row>
    <row r="6" spans="1:3" x14ac:dyDescent="0.25">
      <c r="A6" s="91" t="s">
        <v>433</v>
      </c>
      <c r="B6" s="92">
        <v>1</v>
      </c>
      <c r="C6" s="93">
        <v>85048</v>
      </c>
    </row>
    <row r="7" spans="1:3" x14ac:dyDescent="0.25">
      <c r="A7" s="91" t="s">
        <v>435</v>
      </c>
      <c r="B7" s="92">
        <v>2</v>
      </c>
      <c r="C7" s="93">
        <v>182467</v>
      </c>
    </row>
    <row r="8" spans="1:3" x14ac:dyDescent="0.25">
      <c r="A8" s="91" t="s">
        <v>426</v>
      </c>
      <c r="B8" s="92">
        <v>27</v>
      </c>
      <c r="C8" s="93">
        <v>3456209</v>
      </c>
    </row>
    <row r="9" spans="1:3" x14ac:dyDescent="0.25">
      <c r="A9" s="91" t="s">
        <v>428</v>
      </c>
      <c r="B9" s="92">
        <v>132</v>
      </c>
      <c r="C9" s="93">
        <v>24692435.039999999</v>
      </c>
    </row>
    <row r="10" spans="1:3" x14ac:dyDescent="0.25">
      <c r="A10" s="91" t="s">
        <v>427</v>
      </c>
      <c r="B10" s="92">
        <v>3</v>
      </c>
      <c r="C10" s="93">
        <v>1640514</v>
      </c>
    </row>
    <row r="11" spans="1:3" x14ac:dyDescent="0.25">
      <c r="A11" s="91" t="s">
        <v>477</v>
      </c>
      <c r="B11" s="92">
        <v>196</v>
      </c>
      <c r="C11" s="93">
        <v>33343461.039999999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8"/>
  <sheetViews>
    <sheetView topLeftCell="D1" workbookViewId="0">
      <selection activeCell="D2" sqref="A2:XFD2"/>
    </sheetView>
  </sheetViews>
  <sheetFormatPr baseColWidth="10" defaultRowHeight="15" x14ac:dyDescent="0.25"/>
  <cols>
    <col min="2" max="2" width="30.140625" customWidth="1"/>
    <col min="6" max="6" width="19.42578125" customWidth="1"/>
    <col min="10" max="10" width="19.28515625" customWidth="1"/>
    <col min="11" max="11" width="38.140625" customWidth="1"/>
    <col min="12" max="12" width="20.140625" customWidth="1"/>
    <col min="13" max="13" width="13.7109375" customWidth="1"/>
    <col min="14" max="14" width="12.7109375" customWidth="1"/>
    <col min="15" max="15" width="13.140625" customWidth="1"/>
    <col min="18" max="18" width="12.140625" customWidth="1"/>
    <col min="20" max="20" width="13.42578125" customWidth="1"/>
  </cols>
  <sheetData>
    <row r="1" spans="1:24" x14ac:dyDescent="0.25">
      <c r="H1" s="24">
        <f>SUBTOTAL(9,H3:H198)</f>
        <v>33820785.039999999</v>
      </c>
      <c r="I1" s="24">
        <f>SUBTOTAL(9,I3:I198)</f>
        <v>33343461.039999999</v>
      </c>
      <c r="J1" s="24"/>
      <c r="P1" s="24">
        <f>SUBTOTAL(9,P3:P198)</f>
        <v>6937139</v>
      </c>
      <c r="Q1" s="24">
        <f>SUBTOTAL(9,Q3:Q198)</f>
        <v>195700</v>
      </c>
      <c r="R1" s="24"/>
      <c r="S1" s="24">
        <f t="shared" ref="S1:X1" si="0">SUBTOTAL(9,S3:S198)</f>
        <v>17953073</v>
      </c>
      <c r="T1" s="24">
        <f t="shared" si="0"/>
        <v>6937139</v>
      </c>
      <c r="U1" s="24">
        <f t="shared" si="0"/>
        <v>19902</v>
      </c>
      <c r="V1" s="24">
        <f t="shared" si="0"/>
        <v>10912713</v>
      </c>
      <c r="W1" s="24">
        <f t="shared" si="0"/>
        <v>85048</v>
      </c>
      <c r="X1" s="24">
        <f t="shared" si="0"/>
        <v>6656391</v>
      </c>
    </row>
    <row r="2" spans="1:24" s="25" customFormat="1" ht="38.25" x14ac:dyDescent="0.25">
      <c r="A2" s="20" t="s">
        <v>17</v>
      </c>
      <c r="B2" s="20" t="s">
        <v>18</v>
      </c>
      <c r="C2" s="18" t="s">
        <v>6</v>
      </c>
      <c r="D2" s="18" t="s">
        <v>7</v>
      </c>
      <c r="E2" s="22" t="s">
        <v>7</v>
      </c>
      <c r="F2" s="22" t="s">
        <v>19</v>
      </c>
      <c r="G2" s="18" t="s">
        <v>8</v>
      </c>
      <c r="H2" s="19" t="s">
        <v>10</v>
      </c>
      <c r="I2" s="23" t="s">
        <v>13</v>
      </c>
      <c r="J2" s="34" t="s">
        <v>429</v>
      </c>
      <c r="K2" s="29" t="s">
        <v>413</v>
      </c>
      <c r="L2" s="29" t="s">
        <v>436</v>
      </c>
      <c r="M2" s="30" t="s">
        <v>408</v>
      </c>
      <c r="N2" s="31" t="s">
        <v>406</v>
      </c>
      <c r="O2" s="31" t="s">
        <v>405</v>
      </c>
      <c r="P2" s="31" t="s">
        <v>415</v>
      </c>
      <c r="Q2" s="30" t="s">
        <v>416</v>
      </c>
      <c r="R2" s="30" t="s">
        <v>424</v>
      </c>
      <c r="S2" s="31" t="s">
        <v>417</v>
      </c>
      <c r="T2" s="31" t="s">
        <v>418</v>
      </c>
      <c r="U2" s="31" t="s">
        <v>419</v>
      </c>
      <c r="V2" s="31" t="s">
        <v>420</v>
      </c>
      <c r="W2" s="31" t="s">
        <v>421</v>
      </c>
      <c r="X2" s="31" t="s">
        <v>422</v>
      </c>
    </row>
    <row r="3" spans="1:24" x14ac:dyDescent="0.25">
      <c r="A3" s="21">
        <v>891380184</v>
      </c>
      <c r="B3" s="21" t="s">
        <v>16</v>
      </c>
      <c r="C3" s="11"/>
      <c r="D3" s="26">
        <v>7961</v>
      </c>
      <c r="E3" s="27">
        <v>7961</v>
      </c>
      <c r="F3" s="26" t="s">
        <v>209</v>
      </c>
      <c r="G3" s="13">
        <v>41737</v>
      </c>
      <c r="H3" s="16">
        <v>319200</v>
      </c>
      <c r="I3" s="17">
        <v>319200</v>
      </c>
      <c r="J3" s="17" t="s">
        <v>428</v>
      </c>
      <c r="K3" s="17" t="s">
        <v>428</v>
      </c>
      <c r="L3" s="17"/>
      <c r="M3" s="32"/>
      <c r="N3" s="32"/>
      <c r="O3" s="32"/>
      <c r="P3" s="33">
        <v>0</v>
      </c>
      <c r="Q3" s="33">
        <v>0</v>
      </c>
      <c r="R3" s="33"/>
      <c r="S3" s="33">
        <v>0</v>
      </c>
      <c r="T3" s="33">
        <v>0</v>
      </c>
      <c r="U3" s="33">
        <v>0</v>
      </c>
      <c r="V3" s="33">
        <v>0</v>
      </c>
      <c r="W3" s="33">
        <v>0</v>
      </c>
      <c r="X3" s="33">
        <v>0</v>
      </c>
    </row>
    <row r="4" spans="1:24" x14ac:dyDescent="0.25">
      <c r="A4" s="21">
        <v>891380184</v>
      </c>
      <c r="B4" s="21" t="s">
        <v>16</v>
      </c>
      <c r="C4" s="11"/>
      <c r="D4" s="26">
        <v>12665</v>
      </c>
      <c r="E4" s="27">
        <v>12665</v>
      </c>
      <c r="F4" s="26" t="s">
        <v>210</v>
      </c>
      <c r="G4" s="13">
        <v>42855</v>
      </c>
      <c r="H4" s="16">
        <v>1057463</v>
      </c>
      <c r="I4" s="17">
        <v>1057463</v>
      </c>
      <c r="J4" s="17" t="s">
        <v>428</v>
      </c>
      <c r="K4" s="17" t="s">
        <v>428</v>
      </c>
      <c r="L4" s="17"/>
      <c r="M4" s="32"/>
      <c r="N4" s="32"/>
      <c r="O4" s="32"/>
      <c r="P4" s="33">
        <v>0</v>
      </c>
      <c r="Q4" s="33">
        <v>0</v>
      </c>
      <c r="R4" s="33"/>
      <c r="S4" s="33">
        <v>0</v>
      </c>
      <c r="T4" s="33">
        <v>0</v>
      </c>
      <c r="U4" s="33">
        <v>0</v>
      </c>
      <c r="V4" s="33">
        <v>0</v>
      </c>
      <c r="W4" s="33">
        <v>0</v>
      </c>
      <c r="X4" s="33">
        <v>0</v>
      </c>
    </row>
    <row r="5" spans="1:24" x14ac:dyDescent="0.25">
      <c r="A5" s="21">
        <v>891380184</v>
      </c>
      <c r="B5" s="21" t="s">
        <v>16</v>
      </c>
      <c r="C5" s="11"/>
      <c r="D5" s="26">
        <v>22653</v>
      </c>
      <c r="E5" s="27">
        <v>22653</v>
      </c>
      <c r="F5" s="26" t="s">
        <v>211</v>
      </c>
      <c r="G5" s="13">
        <v>43017</v>
      </c>
      <c r="H5" s="16">
        <v>88227</v>
      </c>
      <c r="I5" s="17">
        <v>88227</v>
      </c>
      <c r="J5" s="17" t="s">
        <v>428</v>
      </c>
      <c r="K5" s="17" t="s">
        <v>428</v>
      </c>
      <c r="L5" s="17"/>
      <c r="M5" s="32"/>
      <c r="N5" s="32"/>
      <c r="O5" s="32"/>
      <c r="P5" s="33">
        <v>0</v>
      </c>
      <c r="Q5" s="33">
        <v>0</v>
      </c>
      <c r="R5" s="33"/>
      <c r="S5" s="33">
        <v>0</v>
      </c>
      <c r="T5" s="33">
        <v>0</v>
      </c>
      <c r="U5" s="33">
        <v>0</v>
      </c>
      <c r="V5" s="33">
        <v>0</v>
      </c>
      <c r="W5" s="33">
        <v>0</v>
      </c>
      <c r="X5" s="33">
        <v>0</v>
      </c>
    </row>
    <row r="6" spans="1:24" x14ac:dyDescent="0.25">
      <c r="A6" s="21">
        <v>891380184</v>
      </c>
      <c r="B6" s="21" t="s">
        <v>16</v>
      </c>
      <c r="C6" s="11"/>
      <c r="D6" s="26">
        <v>833922</v>
      </c>
      <c r="E6" s="27">
        <v>833922</v>
      </c>
      <c r="F6" s="26" t="s">
        <v>212</v>
      </c>
      <c r="G6" s="13">
        <v>43255</v>
      </c>
      <c r="H6" s="16">
        <v>156173</v>
      </c>
      <c r="I6" s="17">
        <v>3000</v>
      </c>
      <c r="J6" s="17" t="s">
        <v>430</v>
      </c>
      <c r="K6" s="17" t="s">
        <v>430</v>
      </c>
      <c r="L6" s="17"/>
      <c r="M6" s="32"/>
      <c r="N6" s="32"/>
      <c r="O6" s="32"/>
      <c r="P6" s="33">
        <v>0</v>
      </c>
      <c r="Q6" s="33">
        <v>0</v>
      </c>
      <c r="R6" s="33"/>
      <c r="S6" s="33">
        <v>0</v>
      </c>
      <c r="T6" s="33">
        <v>0</v>
      </c>
      <c r="U6" s="33">
        <v>0</v>
      </c>
      <c r="V6" s="33">
        <v>0</v>
      </c>
      <c r="W6" s="33">
        <v>0</v>
      </c>
      <c r="X6" s="33">
        <v>0</v>
      </c>
    </row>
    <row r="7" spans="1:24" x14ac:dyDescent="0.25">
      <c r="A7" s="21">
        <v>891380184</v>
      </c>
      <c r="B7" s="21" t="s">
        <v>16</v>
      </c>
      <c r="C7" s="11"/>
      <c r="D7" s="26">
        <v>973225</v>
      </c>
      <c r="E7" s="27">
        <v>973225</v>
      </c>
      <c r="F7" s="26" t="s">
        <v>213</v>
      </c>
      <c r="G7" s="13">
        <v>44071</v>
      </c>
      <c r="H7" s="16">
        <v>171778</v>
      </c>
      <c r="I7" s="17">
        <v>171778</v>
      </c>
      <c r="J7" s="17" t="s">
        <v>428</v>
      </c>
      <c r="K7" s="17" t="s">
        <v>428</v>
      </c>
      <c r="L7" s="17"/>
      <c r="M7" s="32"/>
      <c r="N7" s="32"/>
      <c r="O7" s="32"/>
      <c r="P7" s="33">
        <v>0</v>
      </c>
      <c r="Q7" s="33">
        <v>0</v>
      </c>
      <c r="R7" s="33"/>
      <c r="S7" s="33">
        <v>0</v>
      </c>
      <c r="T7" s="33">
        <v>0</v>
      </c>
      <c r="U7" s="33">
        <v>0</v>
      </c>
      <c r="V7" s="33">
        <v>0</v>
      </c>
      <c r="W7" s="33">
        <v>0</v>
      </c>
      <c r="X7" s="33">
        <v>0</v>
      </c>
    </row>
    <row r="8" spans="1:24" x14ac:dyDescent="0.25">
      <c r="A8" s="21">
        <v>891380184</v>
      </c>
      <c r="B8" s="21" t="s">
        <v>16</v>
      </c>
      <c r="C8" s="11"/>
      <c r="D8" s="26">
        <v>973308</v>
      </c>
      <c r="E8" s="27">
        <v>973308</v>
      </c>
      <c r="F8" s="26" t="s">
        <v>214</v>
      </c>
      <c r="G8" s="13">
        <v>44073</v>
      </c>
      <c r="H8" s="16">
        <v>88863</v>
      </c>
      <c r="I8" s="17">
        <v>88863</v>
      </c>
      <c r="J8" s="17" t="s">
        <v>428</v>
      </c>
      <c r="K8" s="17" t="s">
        <v>428</v>
      </c>
      <c r="L8" s="17"/>
      <c r="M8" s="32"/>
      <c r="N8" s="32"/>
      <c r="O8" s="32"/>
      <c r="P8" s="33">
        <v>0</v>
      </c>
      <c r="Q8" s="33">
        <v>0</v>
      </c>
      <c r="R8" s="33"/>
      <c r="S8" s="33">
        <v>0</v>
      </c>
      <c r="T8" s="33">
        <v>0</v>
      </c>
      <c r="U8" s="33">
        <v>0</v>
      </c>
      <c r="V8" s="33">
        <v>0</v>
      </c>
      <c r="W8" s="33">
        <v>0</v>
      </c>
      <c r="X8" s="33">
        <v>0</v>
      </c>
    </row>
    <row r="9" spans="1:24" x14ac:dyDescent="0.25">
      <c r="A9" s="21">
        <v>891380184</v>
      </c>
      <c r="B9" s="21" t="s">
        <v>16</v>
      </c>
      <c r="C9" s="11" t="s">
        <v>15</v>
      </c>
      <c r="D9" s="26">
        <v>216933</v>
      </c>
      <c r="E9" s="27" t="s">
        <v>407</v>
      </c>
      <c r="F9" s="26" t="s">
        <v>215</v>
      </c>
      <c r="G9" s="13">
        <v>44232.040972222225</v>
      </c>
      <c r="H9" s="16">
        <v>103800</v>
      </c>
      <c r="I9" s="17">
        <v>103800</v>
      </c>
      <c r="J9" s="17" t="s">
        <v>431</v>
      </c>
      <c r="K9" s="32" t="s">
        <v>435</v>
      </c>
      <c r="L9" s="17" t="s">
        <v>474</v>
      </c>
      <c r="M9" s="32" t="s">
        <v>409</v>
      </c>
      <c r="N9" s="32" t="s">
        <v>414</v>
      </c>
      <c r="O9" s="32" t="s">
        <v>409</v>
      </c>
      <c r="P9" s="33">
        <v>103800</v>
      </c>
      <c r="Q9" s="33">
        <v>0</v>
      </c>
      <c r="R9" s="33"/>
      <c r="S9" s="33">
        <v>0</v>
      </c>
      <c r="T9" s="33">
        <v>103800</v>
      </c>
      <c r="U9" s="33">
        <v>3500</v>
      </c>
      <c r="V9" s="33">
        <v>107300</v>
      </c>
      <c r="W9" s="33">
        <v>0</v>
      </c>
      <c r="X9" s="33">
        <v>103800</v>
      </c>
    </row>
    <row r="10" spans="1:24" x14ac:dyDescent="0.25">
      <c r="A10" s="21">
        <v>891380184</v>
      </c>
      <c r="B10" s="21" t="s">
        <v>16</v>
      </c>
      <c r="C10" s="11" t="s">
        <v>15</v>
      </c>
      <c r="D10" s="26">
        <v>225326</v>
      </c>
      <c r="E10" s="27" t="s">
        <v>20</v>
      </c>
      <c r="F10" s="26" t="s">
        <v>216</v>
      </c>
      <c r="G10" s="13">
        <v>44282.942361111112</v>
      </c>
      <c r="H10" s="16">
        <v>235765</v>
      </c>
      <c r="I10" s="17">
        <v>235765</v>
      </c>
      <c r="J10" s="17" t="s">
        <v>428</v>
      </c>
      <c r="K10" s="17" t="s">
        <v>428</v>
      </c>
      <c r="L10" s="17"/>
      <c r="M10" s="32"/>
      <c r="N10" s="32"/>
      <c r="O10" s="32"/>
      <c r="P10" s="33">
        <v>0</v>
      </c>
      <c r="Q10" s="33">
        <v>0</v>
      </c>
      <c r="R10" s="33"/>
      <c r="S10" s="33">
        <v>0</v>
      </c>
      <c r="T10" s="33">
        <v>0</v>
      </c>
      <c r="U10" s="33">
        <v>0</v>
      </c>
      <c r="V10" s="33">
        <v>0</v>
      </c>
      <c r="W10" s="33">
        <v>0</v>
      </c>
      <c r="X10" s="33">
        <v>0</v>
      </c>
    </row>
    <row r="11" spans="1:24" x14ac:dyDescent="0.25">
      <c r="A11" s="21">
        <v>891380184</v>
      </c>
      <c r="B11" s="21" t="s">
        <v>16</v>
      </c>
      <c r="C11" s="11" t="s">
        <v>15</v>
      </c>
      <c r="D11" s="26">
        <v>227340</v>
      </c>
      <c r="E11" s="27" t="s">
        <v>21</v>
      </c>
      <c r="F11" s="26" t="s">
        <v>217</v>
      </c>
      <c r="G11" s="13">
        <v>44295.627083333333</v>
      </c>
      <c r="H11" s="16">
        <v>17880</v>
      </c>
      <c r="I11" s="17">
        <v>17880</v>
      </c>
      <c r="J11" s="17" t="s">
        <v>428</v>
      </c>
      <c r="K11" s="17" t="s">
        <v>428</v>
      </c>
      <c r="L11" s="17"/>
      <c r="M11" s="32"/>
      <c r="N11" s="32"/>
      <c r="O11" s="32"/>
      <c r="P11" s="33">
        <v>0</v>
      </c>
      <c r="Q11" s="33">
        <v>0</v>
      </c>
      <c r="R11" s="33"/>
      <c r="S11" s="33">
        <v>0</v>
      </c>
      <c r="T11" s="33">
        <v>0</v>
      </c>
      <c r="U11" s="33">
        <v>0</v>
      </c>
      <c r="V11" s="33">
        <v>0</v>
      </c>
      <c r="W11" s="33">
        <v>0</v>
      </c>
      <c r="X11" s="33">
        <v>0</v>
      </c>
    </row>
    <row r="12" spans="1:24" x14ac:dyDescent="0.25">
      <c r="A12" s="21">
        <v>891380184</v>
      </c>
      <c r="B12" s="21" t="s">
        <v>16</v>
      </c>
      <c r="C12" s="11" t="s">
        <v>15</v>
      </c>
      <c r="D12" s="26">
        <v>252773</v>
      </c>
      <c r="E12" s="27" t="s">
        <v>22</v>
      </c>
      <c r="F12" s="26" t="s">
        <v>218</v>
      </c>
      <c r="G12" s="13">
        <v>44492.377083333333</v>
      </c>
      <c r="H12" s="16">
        <v>106000</v>
      </c>
      <c r="I12" s="17">
        <v>106000</v>
      </c>
      <c r="J12" s="17" t="s">
        <v>432</v>
      </c>
      <c r="K12" s="32" t="s">
        <v>423</v>
      </c>
      <c r="L12" s="17"/>
      <c r="M12" s="32" t="s">
        <v>410</v>
      </c>
      <c r="N12" s="32" t="s">
        <v>414</v>
      </c>
      <c r="O12" s="32" t="s">
        <v>410</v>
      </c>
      <c r="P12" s="33">
        <v>106000</v>
      </c>
      <c r="Q12" s="33">
        <v>106000</v>
      </c>
      <c r="R12" s="33" t="s">
        <v>425</v>
      </c>
      <c r="S12" s="33">
        <v>0</v>
      </c>
      <c r="T12" s="33">
        <v>106000</v>
      </c>
      <c r="U12" s="33">
        <v>0</v>
      </c>
      <c r="V12" s="33">
        <v>0</v>
      </c>
      <c r="W12" s="33">
        <v>0</v>
      </c>
      <c r="X12" s="33">
        <v>0</v>
      </c>
    </row>
    <row r="13" spans="1:24" ht="16.5" x14ac:dyDescent="0.25">
      <c r="A13" s="21">
        <v>891380184</v>
      </c>
      <c r="B13" s="21" t="s">
        <v>16</v>
      </c>
      <c r="C13" s="11" t="s">
        <v>15</v>
      </c>
      <c r="D13" s="26">
        <v>271788</v>
      </c>
      <c r="E13" s="27" t="s">
        <v>23</v>
      </c>
      <c r="F13" s="26" t="s">
        <v>219</v>
      </c>
      <c r="G13" s="13">
        <v>44602.353472222225</v>
      </c>
      <c r="H13" s="16">
        <v>78667</v>
      </c>
      <c r="I13" s="17">
        <v>78667</v>
      </c>
      <c r="J13" s="17" t="s">
        <v>431</v>
      </c>
      <c r="K13" s="32" t="s">
        <v>435</v>
      </c>
      <c r="L13" s="89" t="s">
        <v>476</v>
      </c>
      <c r="M13" s="32" t="s">
        <v>409</v>
      </c>
      <c r="N13" s="32" t="s">
        <v>414</v>
      </c>
      <c r="O13" s="32" t="s">
        <v>409</v>
      </c>
      <c r="P13" s="33">
        <v>78667</v>
      </c>
      <c r="Q13" s="33">
        <v>0</v>
      </c>
      <c r="R13" s="33"/>
      <c r="S13" s="33">
        <v>0</v>
      </c>
      <c r="T13" s="33">
        <v>78667</v>
      </c>
      <c r="U13" s="33">
        <v>0</v>
      </c>
      <c r="V13" s="33">
        <v>78667</v>
      </c>
      <c r="W13" s="33">
        <v>0</v>
      </c>
      <c r="X13" s="33">
        <v>78667</v>
      </c>
    </row>
    <row r="14" spans="1:24" x14ac:dyDescent="0.25">
      <c r="A14" s="21">
        <v>891380184</v>
      </c>
      <c r="B14" s="21" t="s">
        <v>16</v>
      </c>
      <c r="C14" s="11" t="s">
        <v>15</v>
      </c>
      <c r="D14" s="26">
        <v>297012</v>
      </c>
      <c r="E14" s="27" t="s">
        <v>24</v>
      </c>
      <c r="F14" s="26" t="s">
        <v>220</v>
      </c>
      <c r="G14" s="13">
        <v>44780.635416666664</v>
      </c>
      <c r="H14" s="16">
        <v>28800</v>
      </c>
      <c r="I14" s="17">
        <v>28800</v>
      </c>
      <c r="J14" s="17" t="s">
        <v>432</v>
      </c>
      <c r="K14" s="32" t="s">
        <v>423</v>
      </c>
      <c r="L14" s="17"/>
      <c r="M14" s="32" t="s">
        <v>410</v>
      </c>
      <c r="N14" s="32" t="s">
        <v>414</v>
      </c>
      <c r="O14" s="32" t="s">
        <v>410</v>
      </c>
      <c r="P14" s="33">
        <v>28800</v>
      </c>
      <c r="Q14" s="33">
        <v>28800</v>
      </c>
      <c r="R14" s="33" t="s">
        <v>425</v>
      </c>
      <c r="S14" s="33">
        <v>0</v>
      </c>
      <c r="T14" s="33">
        <v>28800</v>
      </c>
      <c r="U14" s="33">
        <v>0</v>
      </c>
      <c r="V14" s="33">
        <v>0</v>
      </c>
      <c r="W14" s="33">
        <v>0</v>
      </c>
      <c r="X14" s="33">
        <v>0</v>
      </c>
    </row>
    <row r="15" spans="1:24" x14ac:dyDescent="0.25">
      <c r="A15" s="21">
        <v>891380184</v>
      </c>
      <c r="B15" s="21" t="s">
        <v>16</v>
      </c>
      <c r="C15" s="11" t="s">
        <v>15</v>
      </c>
      <c r="D15" s="26">
        <v>300637</v>
      </c>
      <c r="E15" s="27" t="s">
        <v>25</v>
      </c>
      <c r="F15" s="26" t="s">
        <v>221</v>
      </c>
      <c r="G15" s="13">
        <v>44804.681250000001</v>
      </c>
      <c r="H15" s="16">
        <v>20700</v>
      </c>
      <c r="I15" s="17">
        <v>20700</v>
      </c>
      <c r="J15" s="17" t="s">
        <v>432</v>
      </c>
      <c r="K15" s="32" t="s">
        <v>423</v>
      </c>
      <c r="L15" s="17"/>
      <c r="M15" s="32" t="s">
        <v>410</v>
      </c>
      <c r="N15" s="32" t="s">
        <v>414</v>
      </c>
      <c r="O15" s="32" t="s">
        <v>410</v>
      </c>
      <c r="P15" s="33">
        <v>20700</v>
      </c>
      <c r="Q15" s="33">
        <v>20700</v>
      </c>
      <c r="R15" s="33" t="s">
        <v>425</v>
      </c>
      <c r="S15" s="33">
        <v>0</v>
      </c>
      <c r="T15" s="33">
        <v>20700</v>
      </c>
      <c r="U15" s="33">
        <v>0</v>
      </c>
      <c r="V15" s="33">
        <v>0</v>
      </c>
      <c r="W15" s="33">
        <v>0</v>
      </c>
      <c r="X15" s="33">
        <v>0</v>
      </c>
    </row>
    <row r="16" spans="1:24" x14ac:dyDescent="0.25">
      <c r="A16" s="21">
        <v>891380184</v>
      </c>
      <c r="B16" s="21" t="s">
        <v>16</v>
      </c>
      <c r="C16" s="11" t="s">
        <v>15</v>
      </c>
      <c r="D16" s="26">
        <v>303597</v>
      </c>
      <c r="E16" s="27" t="s">
        <v>26</v>
      </c>
      <c r="F16" s="26" t="s">
        <v>222</v>
      </c>
      <c r="G16" s="13">
        <v>44828.42291666667</v>
      </c>
      <c r="H16" s="16">
        <v>85048</v>
      </c>
      <c r="I16" s="17">
        <v>85048</v>
      </c>
      <c r="J16" s="17" t="s">
        <v>433</v>
      </c>
      <c r="K16" s="17" t="s">
        <v>433</v>
      </c>
      <c r="L16" s="17"/>
      <c r="M16" s="32" t="s">
        <v>409</v>
      </c>
      <c r="N16" s="32" t="s">
        <v>414</v>
      </c>
      <c r="O16" s="32" t="s">
        <v>409</v>
      </c>
      <c r="P16" s="33">
        <v>85048</v>
      </c>
      <c r="Q16" s="33">
        <v>0</v>
      </c>
      <c r="R16" s="33"/>
      <c r="S16" s="33">
        <v>0</v>
      </c>
      <c r="T16" s="33">
        <v>85048</v>
      </c>
      <c r="U16" s="33">
        <v>0</v>
      </c>
      <c r="V16" s="33">
        <v>0</v>
      </c>
      <c r="W16" s="33">
        <v>85048</v>
      </c>
      <c r="X16" s="33">
        <v>0</v>
      </c>
    </row>
    <row r="17" spans="1:24" x14ac:dyDescent="0.25">
      <c r="A17" s="21">
        <v>891380184</v>
      </c>
      <c r="B17" s="21" t="s">
        <v>16</v>
      </c>
      <c r="C17" s="11" t="s">
        <v>15</v>
      </c>
      <c r="D17" s="26">
        <v>303600</v>
      </c>
      <c r="E17" s="27" t="s">
        <v>27</v>
      </c>
      <c r="F17" s="26" t="s">
        <v>223</v>
      </c>
      <c r="G17" s="13">
        <v>44828.426388888889</v>
      </c>
      <c r="H17" s="16">
        <v>99423</v>
      </c>
      <c r="I17" s="17">
        <v>99423</v>
      </c>
      <c r="J17" s="17" t="s">
        <v>428</v>
      </c>
      <c r="K17" s="17" t="s">
        <v>428</v>
      </c>
      <c r="L17" s="17"/>
      <c r="M17" s="32"/>
      <c r="N17" s="32"/>
      <c r="O17" s="32"/>
      <c r="P17" s="33">
        <v>0</v>
      </c>
      <c r="Q17" s="33">
        <v>0</v>
      </c>
      <c r="R17" s="33"/>
      <c r="S17" s="33">
        <v>0</v>
      </c>
      <c r="T17" s="33">
        <v>0</v>
      </c>
      <c r="U17" s="33">
        <v>0</v>
      </c>
      <c r="V17" s="33">
        <v>0</v>
      </c>
      <c r="W17" s="33">
        <v>0</v>
      </c>
      <c r="X17" s="33">
        <v>0</v>
      </c>
    </row>
    <row r="18" spans="1:24" x14ac:dyDescent="0.25">
      <c r="A18" s="21">
        <v>891380184</v>
      </c>
      <c r="B18" s="21" t="s">
        <v>16</v>
      </c>
      <c r="C18" s="11" t="s">
        <v>15</v>
      </c>
      <c r="D18" s="26">
        <v>305153</v>
      </c>
      <c r="E18" s="27" t="s">
        <v>28</v>
      </c>
      <c r="F18" s="26" t="s">
        <v>224</v>
      </c>
      <c r="G18" s="13">
        <v>44845.729166666664</v>
      </c>
      <c r="H18" s="16">
        <v>79040</v>
      </c>
      <c r="I18" s="17">
        <v>79040</v>
      </c>
      <c r="J18" s="17" t="s">
        <v>428</v>
      </c>
      <c r="K18" s="17" t="s">
        <v>428</v>
      </c>
      <c r="L18" s="17"/>
      <c r="M18" s="32"/>
      <c r="N18" s="32"/>
      <c r="O18" s="32"/>
      <c r="P18" s="33">
        <v>0</v>
      </c>
      <c r="Q18" s="33">
        <v>0</v>
      </c>
      <c r="R18" s="33"/>
      <c r="S18" s="33">
        <v>0</v>
      </c>
      <c r="T18" s="33">
        <v>0</v>
      </c>
      <c r="U18" s="33">
        <v>0</v>
      </c>
      <c r="V18" s="33">
        <v>0</v>
      </c>
      <c r="W18" s="33">
        <v>0</v>
      </c>
      <c r="X18" s="33">
        <v>0</v>
      </c>
    </row>
    <row r="19" spans="1:24" x14ac:dyDescent="0.25">
      <c r="A19" s="21">
        <v>891380184</v>
      </c>
      <c r="B19" s="21" t="s">
        <v>16</v>
      </c>
      <c r="C19" s="11" t="s">
        <v>15</v>
      </c>
      <c r="D19" s="26">
        <v>310112</v>
      </c>
      <c r="E19" s="27" t="s">
        <v>29</v>
      </c>
      <c r="F19" s="26" t="s">
        <v>225</v>
      </c>
      <c r="G19" s="13">
        <v>45026.554166666669</v>
      </c>
      <c r="H19" s="16">
        <v>94496</v>
      </c>
      <c r="I19" s="17">
        <v>94496</v>
      </c>
      <c r="J19" s="17" t="s">
        <v>428</v>
      </c>
      <c r="K19" s="17" t="s">
        <v>428</v>
      </c>
      <c r="L19" s="17"/>
      <c r="M19" s="32"/>
      <c r="N19" s="32"/>
      <c r="O19" s="32"/>
      <c r="P19" s="33">
        <v>0</v>
      </c>
      <c r="Q19" s="33">
        <v>0</v>
      </c>
      <c r="R19" s="33"/>
      <c r="S19" s="33">
        <v>0</v>
      </c>
      <c r="T19" s="33">
        <v>0</v>
      </c>
      <c r="U19" s="33">
        <v>0</v>
      </c>
      <c r="V19" s="33">
        <v>0</v>
      </c>
      <c r="W19" s="33">
        <v>0</v>
      </c>
      <c r="X19" s="33">
        <v>0</v>
      </c>
    </row>
    <row r="20" spans="1:24" x14ac:dyDescent="0.25">
      <c r="A20" s="21">
        <v>891380184</v>
      </c>
      <c r="B20" s="21" t="s">
        <v>16</v>
      </c>
      <c r="C20" s="11" t="s">
        <v>15</v>
      </c>
      <c r="D20" s="26">
        <v>310679</v>
      </c>
      <c r="E20" s="27" t="s">
        <v>30</v>
      </c>
      <c r="F20" s="26" t="s">
        <v>226</v>
      </c>
      <c r="G20" s="13">
        <v>45030.638888888891</v>
      </c>
      <c r="H20" s="16">
        <v>208510</v>
      </c>
      <c r="I20" s="17">
        <v>208510</v>
      </c>
      <c r="J20" s="17" t="s">
        <v>428</v>
      </c>
      <c r="K20" s="32" t="s">
        <v>426</v>
      </c>
      <c r="L20" s="17"/>
      <c r="M20" s="32" t="s">
        <v>409</v>
      </c>
      <c r="N20" s="32" t="s">
        <v>414</v>
      </c>
      <c r="O20" s="32" t="s">
        <v>409</v>
      </c>
      <c r="P20" s="33">
        <v>212610</v>
      </c>
      <c r="Q20" s="33">
        <v>0</v>
      </c>
      <c r="R20" s="33"/>
      <c r="S20" s="33">
        <v>575378</v>
      </c>
      <c r="T20" s="33">
        <v>212610</v>
      </c>
      <c r="U20" s="33">
        <v>4100</v>
      </c>
      <c r="V20" s="33">
        <v>287689</v>
      </c>
      <c r="W20" s="33">
        <v>0</v>
      </c>
      <c r="X20" s="33">
        <v>212610</v>
      </c>
    </row>
    <row r="21" spans="1:24" x14ac:dyDescent="0.25">
      <c r="A21" s="21">
        <v>891380184</v>
      </c>
      <c r="B21" s="21" t="s">
        <v>16</v>
      </c>
      <c r="C21" s="11" t="s">
        <v>15</v>
      </c>
      <c r="D21" s="26">
        <v>311734</v>
      </c>
      <c r="E21" s="27" t="s">
        <v>31</v>
      </c>
      <c r="F21" s="26" t="s">
        <v>227</v>
      </c>
      <c r="G21" s="13">
        <v>45040.910416666666</v>
      </c>
      <c r="H21" s="16">
        <v>76200</v>
      </c>
      <c r="I21" s="17">
        <v>76200</v>
      </c>
      <c r="J21" s="17" t="s">
        <v>428</v>
      </c>
      <c r="K21" s="17" t="s">
        <v>428</v>
      </c>
      <c r="L21" s="17"/>
      <c r="M21" s="32"/>
      <c r="N21" s="32"/>
      <c r="O21" s="32"/>
      <c r="P21" s="33">
        <v>0</v>
      </c>
      <c r="Q21" s="33">
        <v>0</v>
      </c>
      <c r="R21" s="33"/>
      <c r="S21" s="33">
        <v>0</v>
      </c>
      <c r="T21" s="33">
        <v>0</v>
      </c>
      <c r="U21" s="33">
        <v>0</v>
      </c>
      <c r="V21" s="33">
        <v>0</v>
      </c>
      <c r="W21" s="33">
        <v>0</v>
      </c>
      <c r="X21" s="33">
        <v>0</v>
      </c>
    </row>
    <row r="22" spans="1:24" x14ac:dyDescent="0.25">
      <c r="A22" s="21">
        <v>891380184</v>
      </c>
      <c r="B22" s="21" t="s">
        <v>16</v>
      </c>
      <c r="C22" s="11" t="s">
        <v>15</v>
      </c>
      <c r="D22" s="26">
        <v>311741</v>
      </c>
      <c r="E22" s="27" t="s">
        <v>32</v>
      </c>
      <c r="F22" s="26" t="s">
        <v>228</v>
      </c>
      <c r="G22" s="13">
        <v>45041.106249999997</v>
      </c>
      <c r="H22" s="16">
        <v>254699</v>
      </c>
      <c r="I22" s="17">
        <v>254699</v>
      </c>
      <c r="J22" s="17" t="s">
        <v>428</v>
      </c>
      <c r="K22" s="17" t="s">
        <v>428</v>
      </c>
      <c r="L22" s="17"/>
      <c r="M22" s="32"/>
      <c r="N22" s="32"/>
      <c r="O22" s="32"/>
      <c r="P22" s="33">
        <v>0</v>
      </c>
      <c r="Q22" s="33">
        <v>0</v>
      </c>
      <c r="R22" s="33"/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</row>
    <row r="23" spans="1:24" x14ac:dyDescent="0.25">
      <c r="A23" s="21">
        <v>891380184</v>
      </c>
      <c r="B23" s="21" t="s">
        <v>16</v>
      </c>
      <c r="C23" s="11" t="s">
        <v>15</v>
      </c>
      <c r="D23" s="26">
        <v>312254</v>
      </c>
      <c r="E23" s="27" t="s">
        <v>33</v>
      </c>
      <c r="F23" s="26" t="s">
        <v>229</v>
      </c>
      <c r="G23" s="13">
        <v>45045.94027777778</v>
      </c>
      <c r="H23" s="16">
        <v>336196</v>
      </c>
      <c r="I23" s="17">
        <v>336196</v>
      </c>
      <c r="J23" s="17" t="s">
        <v>428</v>
      </c>
      <c r="K23" s="17" t="s">
        <v>428</v>
      </c>
      <c r="L23" s="17"/>
      <c r="M23" s="32"/>
      <c r="N23" s="32"/>
      <c r="O23" s="32"/>
      <c r="P23" s="33">
        <v>0</v>
      </c>
      <c r="Q23" s="33">
        <v>0</v>
      </c>
      <c r="R23" s="33"/>
      <c r="S23" s="33">
        <v>0</v>
      </c>
      <c r="T23" s="33">
        <v>0</v>
      </c>
      <c r="U23" s="33">
        <v>0</v>
      </c>
      <c r="V23" s="33">
        <v>0</v>
      </c>
      <c r="W23" s="33">
        <v>0</v>
      </c>
      <c r="X23" s="33">
        <v>0</v>
      </c>
    </row>
    <row r="24" spans="1:24" x14ac:dyDescent="0.25">
      <c r="A24" s="21">
        <v>891380184</v>
      </c>
      <c r="B24" s="21" t="s">
        <v>16</v>
      </c>
      <c r="C24" s="11" t="s">
        <v>15</v>
      </c>
      <c r="D24" s="26">
        <v>312314</v>
      </c>
      <c r="E24" s="27" t="s">
        <v>34</v>
      </c>
      <c r="F24" s="26" t="s">
        <v>230</v>
      </c>
      <c r="G24" s="13">
        <v>45047.067361111112</v>
      </c>
      <c r="H24" s="16">
        <v>575540</v>
      </c>
      <c r="I24" s="17">
        <v>575540</v>
      </c>
      <c r="J24" s="17" t="s">
        <v>428</v>
      </c>
      <c r="K24" s="17" t="s">
        <v>428</v>
      </c>
      <c r="L24" s="17"/>
      <c r="M24" s="32"/>
      <c r="N24" s="32"/>
      <c r="O24" s="32"/>
      <c r="P24" s="33">
        <v>0</v>
      </c>
      <c r="Q24" s="33">
        <v>0</v>
      </c>
      <c r="R24" s="33"/>
      <c r="S24" s="33">
        <v>0</v>
      </c>
      <c r="T24" s="33">
        <v>0</v>
      </c>
      <c r="U24" s="33">
        <v>0</v>
      </c>
      <c r="V24" s="33">
        <v>0</v>
      </c>
      <c r="W24" s="33">
        <v>0</v>
      </c>
      <c r="X24" s="33">
        <v>0</v>
      </c>
    </row>
    <row r="25" spans="1:24" x14ac:dyDescent="0.25">
      <c r="A25" s="21">
        <v>891380184</v>
      </c>
      <c r="B25" s="21" t="s">
        <v>16</v>
      </c>
      <c r="C25" s="11" t="s">
        <v>15</v>
      </c>
      <c r="D25" s="26">
        <v>313062</v>
      </c>
      <c r="E25" s="27" t="s">
        <v>35</v>
      </c>
      <c r="F25" s="26" t="s">
        <v>231</v>
      </c>
      <c r="G25" s="13">
        <v>45054.992361111108</v>
      </c>
      <c r="H25" s="16">
        <v>165482</v>
      </c>
      <c r="I25" s="17">
        <v>165482</v>
      </c>
      <c r="J25" s="17" t="s">
        <v>428</v>
      </c>
      <c r="K25" s="32" t="s">
        <v>426</v>
      </c>
      <c r="L25" s="17"/>
      <c r="M25" s="32" t="s">
        <v>409</v>
      </c>
      <c r="N25" s="32" t="s">
        <v>414</v>
      </c>
      <c r="O25" s="32" t="s">
        <v>409</v>
      </c>
      <c r="P25" s="33">
        <v>169582</v>
      </c>
      <c r="Q25" s="33">
        <v>0</v>
      </c>
      <c r="R25" s="33"/>
      <c r="S25" s="33">
        <v>0</v>
      </c>
      <c r="T25" s="33">
        <v>169582</v>
      </c>
      <c r="U25" s="33">
        <v>4100</v>
      </c>
      <c r="V25" s="33">
        <v>280839</v>
      </c>
      <c r="W25" s="33">
        <v>0</v>
      </c>
      <c r="X25" s="33">
        <v>169582</v>
      </c>
    </row>
    <row r="26" spans="1:24" x14ac:dyDescent="0.25">
      <c r="A26" s="21">
        <v>891380184</v>
      </c>
      <c r="B26" s="21" t="s">
        <v>16</v>
      </c>
      <c r="C26" s="11" t="s">
        <v>15</v>
      </c>
      <c r="D26" s="26">
        <v>314034</v>
      </c>
      <c r="E26" s="27" t="s">
        <v>36</v>
      </c>
      <c r="F26" s="26" t="s">
        <v>232</v>
      </c>
      <c r="G26" s="13">
        <v>45063.488194444442</v>
      </c>
      <c r="H26" s="16">
        <v>80202</v>
      </c>
      <c r="I26" s="17">
        <v>80202</v>
      </c>
      <c r="J26" s="17" t="s">
        <v>428</v>
      </c>
      <c r="K26" s="32" t="s">
        <v>423</v>
      </c>
      <c r="L26" s="17"/>
      <c r="M26" s="32" t="s">
        <v>410</v>
      </c>
      <c r="N26" s="32" t="s">
        <v>414</v>
      </c>
      <c r="O26" s="32"/>
      <c r="P26" s="33">
        <v>0</v>
      </c>
      <c r="Q26" s="33">
        <v>0</v>
      </c>
      <c r="R26" s="33"/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33">
        <v>0</v>
      </c>
    </row>
    <row r="27" spans="1:24" x14ac:dyDescent="0.25">
      <c r="A27" s="21">
        <v>891380184</v>
      </c>
      <c r="B27" s="21" t="s">
        <v>16</v>
      </c>
      <c r="C27" s="11" t="s">
        <v>15</v>
      </c>
      <c r="D27" s="26">
        <v>314524</v>
      </c>
      <c r="E27" s="27" t="s">
        <v>37</v>
      </c>
      <c r="F27" s="26" t="s">
        <v>233</v>
      </c>
      <c r="G27" s="13">
        <v>45067.049305555556</v>
      </c>
      <c r="H27" s="16">
        <v>76200</v>
      </c>
      <c r="I27" s="17">
        <v>76200</v>
      </c>
      <c r="J27" s="17" t="s">
        <v>428</v>
      </c>
      <c r="K27" s="32" t="s">
        <v>426</v>
      </c>
      <c r="L27" s="17"/>
      <c r="M27" s="32" t="s">
        <v>409</v>
      </c>
      <c r="N27" s="32" t="s">
        <v>414</v>
      </c>
      <c r="O27" s="32" t="s">
        <v>409</v>
      </c>
      <c r="P27" s="33">
        <v>76200</v>
      </c>
      <c r="Q27" s="33">
        <v>0</v>
      </c>
      <c r="R27" s="33"/>
      <c r="S27" s="33">
        <v>0</v>
      </c>
      <c r="T27" s="33">
        <v>76200</v>
      </c>
      <c r="U27" s="33">
        <v>0</v>
      </c>
      <c r="V27" s="33">
        <v>280839</v>
      </c>
      <c r="W27" s="33">
        <v>0</v>
      </c>
      <c r="X27" s="33">
        <v>76200</v>
      </c>
    </row>
    <row r="28" spans="1:24" x14ac:dyDescent="0.25">
      <c r="A28" s="21">
        <v>891380184</v>
      </c>
      <c r="B28" s="21" t="s">
        <v>16</v>
      </c>
      <c r="C28" s="11" t="s">
        <v>15</v>
      </c>
      <c r="D28" s="26">
        <v>314744</v>
      </c>
      <c r="E28" s="27" t="s">
        <v>38</v>
      </c>
      <c r="F28" s="26" t="s">
        <v>234</v>
      </c>
      <c r="G28" s="13">
        <v>45070.258333333331</v>
      </c>
      <c r="H28" s="16">
        <v>83749</v>
      </c>
      <c r="I28" s="17">
        <v>83749</v>
      </c>
      <c r="J28" s="17" t="s">
        <v>428</v>
      </c>
      <c r="K28" s="32" t="s">
        <v>426</v>
      </c>
      <c r="L28" s="17"/>
      <c r="M28" s="32" t="s">
        <v>409</v>
      </c>
      <c r="N28" s="32" t="s">
        <v>414</v>
      </c>
      <c r="O28" s="32" t="s">
        <v>409</v>
      </c>
      <c r="P28" s="33">
        <v>83749</v>
      </c>
      <c r="Q28" s="33">
        <v>0</v>
      </c>
      <c r="R28" s="33"/>
      <c r="S28" s="33">
        <v>561678</v>
      </c>
      <c r="T28" s="33">
        <v>83749</v>
      </c>
      <c r="U28" s="33">
        <v>0</v>
      </c>
      <c r="V28" s="33">
        <v>280839</v>
      </c>
      <c r="W28" s="33">
        <v>0</v>
      </c>
      <c r="X28" s="33">
        <v>83749</v>
      </c>
    </row>
    <row r="29" spans="1:24" x14ac:dyDescent="0.25">
      <c r="A29" s="21">
        <v>891380184</v>
      </c>
      <c r="B29" s="21" t="s">
        <v>16</v>
      </c>
      <c r="C29" s="11" t="s">
        <v>15</v>
      </c>
      <c r="D29" s="26">
        <v>315200</v>
      </c>
      <c r="E29" s="27" t="s">
        <v>39</v>
      </c>
      <c r="F29" s="26" t="s">
        <v>235</v>
      </c>
      <c r="G29" s="13">
        <v>45072.934027777781</v>
      </c>
      <c r="H29" s="16">
        <v>186400</v>
      </c>
      <c r="I29" s="17">
        <v>186400</v>
      </c>
      <c r="J29" s="17" t="s">
        <v>428</v>
      </c>
      <c r="K29" s="32" t="s">
        <v>426</v>
      </c>
      <c r="L29" s="17"/>
      <c r="M29" s="32" t="s">
        <v>409</v>
      </c>
      <c r="N29" s="32" t="s">
        <v>414</v>
      </c>
      <c r="O29" s="32" t="s">
        <v>409</v>
      </c>
      <c r="P29" s="33">
        <v>194600</v>
      </c>
      <c r="Q29" s="33">
        <v>0</v>
      </c>
      <c r="R29" s="33"/>
      <c r="S29" s="33">
        <v>561678</v>
      </c>
      <c r="T29" s="33">
        <v>194600</v>
      </c>
      <c r="U29" s="33">
        <v>8200</v>
      </c>
      <c r="V29" s="33">
        <v>280839</v>
      </c>
      <c r="W29" s="33">
        <v>0</v>
      </c>
      <c r="X29" s="33">
        <v>194600</v>
      </c>
    </row>
    <row r="30" spans="1:24" x14ac:dyDescent="0.25">
      <c r="A30" s="21">
        <v>891380184</v>
      </c>
      <c r="B30" s="21" t="s">
        <v>16</v>
      </c>
      <c r="C30" s="11" t="s">
        <v>15</v>
      </c>
      <c r="D30" s="26">
        <v>316091</v>
      </c>
      <c r="E30" s="27" t="s">
        <v>40</v>
      </c>
      <c r="F30" s="26" t="s">
        <v>236</v>
      </c>
      <c r="G30" s="13">
        <v>45079.092361111114</v>
      </c>
      <c r="H30" s="16">
        <v>221284</v>
      </c>
      <c r="I30" s="17">
        <v>221284</v>
      </c>
      <c r="J30" s="17" t="s">
        <v>428</v>
      </c>
      <c r="K30" s="17" t="s">
        <v>428</v>
      </c>
      <c r="L30" s="17"/>
      <c r="M30" s="32"/>
      <c r="N30" s="32"/>
      <c r="O30" s="32"/>
      <c r="P30" s="33">
        <v>0</v>
      </c>
      <c r="Q30" s="33">
        <v>0</v>
      </c>
      <c r="R30" s="33"/>
      <c r="S30" s="33">
        <v>0</v>
      </c>
      <c r="T30" s="33">
        <v>0</v>
      </c>
      <c r="U30" s="33">
        <v>0</v>
      </c>
      <c r="V30" s="33">
        <v>0</v>
      </c>
      <c r="W30" s="33">
        <v>0</v>
      </c>
      <c r="X30" s="33">
        <v>0</v>
      </c>
    </row>
    <row r="31" spans="1:24" x14ac:dyDescent="0.25">
      <c r="A31" s="21">
        <v>891380184</v>
      </c>
      <c r="B31" s="21" t="s">
        <v>16</v>
      </c>
      <c r="C31" s="11" t="s">
        <v>15</v>
      </c>
      <c r="D31" s="26">
        <v>316209</v>
      </c>
      <c r="E31" s="27" t="s">
        <v>41</v>
      </c>
      <c r="F31" s="26" t="s">
        <v>237</v>
      </c>
      <c r="G31" s="13">
        <v>45079.634722222225</v>
      </c>
      <c r="H31" s="16">
        <v>175607</v>
      </c>
      <c r="I31" s="17">
        <v>175607</v>
      </c>
      <c r="J31" s="17" t="s">
        <v>428</v>
      </c>
      <c r="K31" s="17" t="s">
        <v>428</v>
      </c>
      <c r="L31" s="17"/>
      <c r="M31" s="32"/>
      <c r="N31" s="32"/>
      <c r="O31" s="32"/>
      <c r="P31" s="33">
        <v>0</v>
      </c>
      <c r="Q31" s="33">
        <v>0</v>
      </c>
      <c r="R31" s="33"/>
      <c r="S31" s="33">
        <v>0</v>
      </c>
      <c r="T31" s="33">
        <v>0</v>
      </c>
      <c r="U31" s="33">
        <v>0</v>
      </c>
      <c r="V31" s="33">
        <v>0</v>
      </c>
      <c r="W31" s="33">
        <v>0</v>
      </c>
      <c r="X31" s="33">
        <v>0</v>
      </c>
    </row>
    <row r="32" spans="1:24" x14ac:dyDescent="0.25">
      <c r="A32" s="21">
        <v>891380184</v>
      </c>
      <c r="B32" s="21" t="s">
        <v>16</v>
      </c>
      <c r="C32" s="11" t="s">
        <v>15</v>
      </c>
      <c r="D32" s="26">
        <v>316627</v>
      </c>
      <c r="E32" s="27" t="s">
        <v>42</v>
      </c>
      <c r="F32" s="26" t="s">
        <v>238</v>
      </c>
      <c r="G32" s="13">
        <v>45083.431944444441</v>
      </c>
      <c r="H32" s="16">
        <v>12300</v>
      </c>
      <c r="I32" s="17">
        <v>12300</v>
      </c>
      <c r="J32" s="17" t="s">
        <v>428</v>
      </c>
      <c r="K32" s="32" t="s">
        <v>423</v>
      </c>
      <c r="L32" s="17"/>
      <c r="M32" s="32" t="s">
        <v>410</v>
      </c>
      <c r="N32" s="32" t="s">
        <v>414</v>
      </c>
      <c r="O32" s="32"/>
      <c r="P32" s="33">
        <v>0</v>
      </c>
      <c r="Q32" s="33">
        <v>0</v>
      </c>
      <c r="R32" s="33"/>
      <c r="S32" s="33">
        <v>0</v>
      </c>
      <c r="T32" s="33">
        <v>0</v>
      </c>
      <c r="U32" s="33">
        <v>0</v>
      </c>
      <c r="V32" s="33">
        <v>0</v>
      </c>
      <c r="W32" s="33">
        <v>0</v>
      </c>
      <c r="X32" s="33">
        <v>0</v>
      </c>
    </row>
    <row r="33" spans="1:24" x14ac:dyDescent="0.25">
      <c r="A33" s="21">
        <v>891380184</v>
      </c>
      <c r="B33" s="21" t="s">
        <v>16</v>
      </c>
      <c r="C33" s="11" t="s">
        <v>15</v>
      </c>
      <c r="D33" s="26">
        <v>316820</v>
      </c>
      <c r="E33" s="27" t="s">
        <v>43</v>
      </c>
      <c r="F33" s="26" t="s">
        <v>239</v>
      </c>
      <c r="G33" s="13">
        <v>45085.286805555559</v>
      </c>
      <c r="H33" s="16">
        <v>112143</v>
      </c>
      <c r="I33" s="17">
        <v>112143</v>
      </c>
      <c r="J33" s="17" t="s">
        <v>428</v>
      </c>
      <c r="K33" s="32" t="s">
        <v>426</v>
      </c>
      <c r="L33" s="17"/>
      <c r="M33" s="32" t="s">
        <v>409</v>
      </c>
      <c r="N33" s="32" t="s">
        <v>414</v>
      </c>
      <c r="O33" s="32" t="s">
        <v>409</v>
      </c>
      <c r="P33" s="33">
        <v>112143</v>
      </c>
      <c r="Q33" s="33">
        <v>0</v>
      </c>
      <c r="R33" s="33"/>
      <c r="S33" s="33">
        <v>570806</v>
      </c>
      <c r="T33" s="33">
        <v>112143</v>
      </c>
      <c r="U33" s="33">
        <v>0</v>
      </c>
      <c r="V33" s="33">
        <v>285403</v>
      </c>
      <c r="W33" s="33">
        <v>0</v>
      </c>
      <c r="X33" s="33">
        <v>112143</v>
      </c>
    </row>
    <row r="34" spans="1:24" x14ac:dyDescent="0.25">
      <c r="A34" s="21">
        <v>891380184</v>
      </c>
      <c r="B34" s="21" t="s">
        <v>16</v>
      </c>
      <c r="C34" s="11" t="s">
        <v>15</v>
      </c>
      <c r="D34" s="26">
        <v>316868</v>
      </c>
      <c r="E34" s="27" t="s">
        <v>44</v>
      </c>
      <c r="F34" s="26" t="s">
        <v>240</v>
      </c>
      <c r="G34" s="13">
        <v>45085.4</v>
      </c>
      <c r="H34" s="16">
        <v>76200</v>
      </c>
      <c r="I34" s="17">
        <v>76200</v>
      </c>
      <c r="J34" s="17" t="s">
        <v>428</v>
      </c>
      <c r="K34" s="32" t="s">
        <v>426</v>
      </c>
      <c r="L34" s="17"/>
      <c r="M34" s="32" t="s">
        <v>409</v>
      </c>
      <c r="N34" s="32" t="s">
        <v>414</v>
      </c>
      <c r="O34" s="32" t="s">
        <v>409</v>
      </c>
      <c r="P34" s="33">
        <v>76200</v>
      </c>
      <c r="Q34" s="33">
        <v>0</v>
      </c>
      <c r="R34" s="33"/>
      <c r="S34" s="33">
        <v>570806</v>
      </c>
      <c r="T34" s="33">
        <v>76200</v>
      </c>
      <c r="U34" s="33">
        <v>0</v>
      </c>
      <c r="V34" s="33">
        <v>285403</v>
      </c>
      <c r="W34" s="33">
        <v>0</v>
      </c>
      <c r="X34" s="33">
        <v>76200</v>
      </c>
    </row>
    <row r="35" spans="1:24" x14ac:dyDescent="0.25">
      <c r="A35" s="21">
        <v>891380184</v>
      </c>
      <c r="B35" s="21" t="s">
        <v>16</v>
      </c>
      <c r="C35" s="11" t="s">
        <v>15</v>
      </c>
      <c r="D35" s="26">
        <v>317087</v>
      </c>
      <c r="E35" s="27" t="s">
        <v>45</v>
      </c>
      <c r="F35" s="26" t="s">
        <v>241</v>
      </c>
      <c r="G35" s="13">
        <v>45087.075694444444</v>
      </c>
      <c r="H35" s="16">
        <v>76200</v>
      </c>
      <c r="I35" s="17">
        <v>76200</v>
      </c>
      <c r="J35" s="17" t="s">
        <v>428</v>
      </c>
      <c r="K35" s="32" t="s">
        <v>426</v>
      </c>
      <c r="L35" s="17"/>
      <c r="M35" s="32" t="s">
        <v>409</v>
      </c>
      <c r="N35" s="32" t="s">
        <v>414</v>
      </c>
      <c r="O35" s="32" t="s">
        <v>409</v>
      </c>
      <c r="P35" s="33">
        <v>76200</v>
      </c>
      <c r="Q35" s="33">
        <v>0</v>
      </c>
      <c r="R35" s="33"/>
      <c r="S35" s="33">
        <v>0</v>
      </c>
      <c r="T35" s="33">
        <v>76200</v>
      </c>
      <c r="U35" s="33">
        <v>0</v>
      </c>
      <c r="V35" s="33">
        <v>285403</v>
      </c>
      <c r="W35" s="33">
        <v>0</v>
      </c>
      <c r="X35" s="33">
        <v>76200</v>
      </c>
    </row>
    <row r="36" spans="1:24" x14ac:dyDescent="0.25">
      <c r="A36" s="21">
        <v>891380184</v>
      </c>
      <c r="B36" s="21" t="s">
        <v>16</v>
      </c>
      <c r="C36" s="11" t="s">
        <v>15</v>
      </c>
      <c r="D36" s="26">
        <v>317182</v>
      </c>
      <c r="E36" s="27" t="s">
        <v>46</v>
      </c>
      <c r="F36" s="26" t="s">
        <v>242</v>
      </c>
      <c r="G36" s="13">
        <v>45088.772916666669</v>
      </c>
      <c r="H36" s="16">
        <v>850897</v>
      </c>
      <c r="I36" s="17">
        <v>850897</v>
      </c>
      <c r="J36" s="17" t="s">
        <v>428</v>
      </c>
      <c r="K36" s="32" t="s">
        <v>427</v>
      </c>
      <c r="L36" s="17"/>
      <c r="M36" s="32" t="s">
        <v>411</v>
      </c>
      <c r="N36" s="32" t="s">
        <v>414</v>
      </c>
      <c r="O36" s="32"/>
      <c r="P36" s="33">
        <v>0</v>
      </c>
      <c r="Q36" s="33">
        <v>0</v>
      </c>
      <c r="R36" s="33"/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</row>
    <row r="37" spans="1:24" x14ac:dyDescent="0.25">
      <c r="A37" s="21">
        <v>891380184</v>
      </c>
      <c r="B37" s="21" t="s">
        <v>16</v>
      </c>
      <c r="C37" s="11" t="s">
        <v>15</v>
      </c>
      <c r="D37" s="26">
        <v>317210</v>
      </c>
      <c r="E37" s="27" t="s">
        <v>47</v>
      </c>
      <c r="F37" s="26" t="s">
        <v>243</v>
      </c>
      <c r="G37" s="13">
        <v>45090.072916666664</v>
      </c>
      <c r="H37" s="16">
        <v>251235</v>
      </c>
      <c r="I37" s="17">
        <v>251235</v>
      </c>
      <c r="J37" s="17" t="s">
        <v>428</v>
      </c>
      <c r="K37" s="32" t="s">
        <v>426</v>
      </c>
      <c r="L37" s="17"/>
      <c r="M37" s="32" t="s">
        <v>409</v>
      </c>
      <c r="N37" s="32" t="s">
        <v>414</v>
      </c>
      <c r="O37" s="32" t="s">
        <v>409</v>
      </c>
      <c r="P37" s="33">
        <v>251235</v>
      </c>
      <c r="Q37" s="33">
        <v>0</v>
      </c>
      <c r="R37" s="33"/>
      <c r="S37" s="33">
        <v>561678</v>
      </c>
      <c r="T37" s="33">
        <v>251235</v>
      </c>
      <c r="U37" s="33">
        <v>0</v>
      </c>
      <c r="V37" s="33">
        <v>280839</v>
      </c>
      <c r="W37" s="33">
        <v>0</v>
      </c>
      <c r="X37" s="33">
        <v>251235</v>
      </c>
    </row>
    <row r="38" spans="1:24" x14ac:dyDescent="0.25">
      <c r="A38" s="21">
        <v>891380184</v>
      </c>
      <c r="B38" s="21" t="s">
        <v>16</v>
      </c>
      <c r="C38" s="11" t="s">
        <v>15</v>
      </c>
      <c r="D38" s="26">
        <v>317275</v>
      </c>
      <c r="E38" s="27" t="s">
        <v>48</v>
      </c>
      <c r="F38" s="26" t="s">
        <v>244</v>
      </c>
      <c r="G38" s="13">
        <v>45090.464583333334</v>
      </c>
      <c r="H38" s="16">
        <v>12300</v>
      </c>
      <c r="I38" s="17">
        <v>12300</v>
      </c>
      <c r="J38" s="17" t="s">
        <v>428</v>
      </c>
      <c r="K38" s="32" t="s">
        <v>423</v>
      </c>
      <c r="L38" s="17"/>
      <c r="M38" s="32" t="s">
        <v>410</v>
      </c>
      <c r="N38" s="32" t="s">
        <v>414</v>
      </c>
      <c r="O38" s="32"/>
      <c r="P38" s="33">
        <v>0</v>
      </c>
      <c r="Q38" s="33">
        <v>0</v>
      </c>
      <c r="R38" s="33"/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</row>
    <row r="39" spans="1:24" x14ac:dyDescent="0.25">
      <c r="A39" s="21">
        <v>891380184</v>
      </c>
      <c r="B39" s="21" t="s">
        <v>16</v>
      </c>
      <c r="C39" s="11" t="s">
        <v>15</v>
      </c>
      <c r="D39" s="26">
        <v>317495</v>
      </c>
      <c r="E39" s="27" t="s">
        <v>49</v>
      </c>
      <c r="F39" s="26" t="s">
        <v>245</v>
      </c>
      <c r="G39" s="13">
        <v>45091.760416666664</v>
      </c>
      <c r="H39" s="16">
        <v>76200</v>
      </c>
      <c r="I39" s="17">
        <v>76200</v>
      </c>
      <c r="J39" s="17" t="s">
        <v>428</v>
      </c>
      <c r="K39" s="32" t="s">
        <v>426</v>
      </c>
      <c r="L39" s="17"/>
      <c r="M39" s="32" t="s">
        <v>409</v>
      </c>
      <c r="N39" s="32" t="s">
        <v>414</v>
      </c>
      <c r="O39" s="32" t="s">
        <v>409</v>
      </c>
      <c r="P39" s="33">
        <v>76200</v>
      </c>
      <c r="Q39" s="33">
        <v>0</v>
      </c>
      <c r="R39" s="33"/>
      <c r="S39" s="33">
        <v>561678</v>
      </c>
      <c r="T39" s="33">
        <v>76200</v>
      </c>
      <c r="U39" s="33">
        <v>0</v>
      </c>
      <c r="V39" s="33">
        <v>280839</v>
      </c>
      <c r="W39" s="33">
        <v>0</v>
      </c>
      <c r="X39" s="33">
        <v>76200</v>
      </c>
    </row>
    <row r="40" spans="1:24" x14ac:dyDescent="0.25">
      <c r="A40" s="21">
        <v>891380184</v>
      </c>
      <c r="B40" s="21" t="s">
        <v>16</v>
      </c>
      <c r="C40" s="11" t="s">
        <v>15</v>
      </c>
      <c r="D40" s="26">
        <v>317895</v>
      </c>
      <c r="E40" s="27" t="s">
        <v>50</v>
      </c>
      <c r="F40" s="26" t="s">
        <v>246</v>
      </c>
      <c r="G40" s="13">
        <v>45094.493055555555</v>
      </c>
      <c r="H40" s="16">
        <v>79976</v>
      </c>
      <c r="I40" s="17">
        <v>79976</v>
      </c>
      <c r="J40" s="17" t="s">
        <v>428</v>
      </c>
      <c r="K40" s="32" t="s">
        <v>426</v>
      </c>
      <c r="L40" s="17"/>
      <c r="M40" s="32" t="s">
        <v>409</v>
      </c>
      <c r="N40" s="32" t="s">
        <v>414</v>
      </c>
      <c r="O40" s="32" t="s">
        <v>409</v>
      </c>
      <c r="P40" s="33">
        <v>79976</v>
      </c>
      <c r="Q40" s="33">
        <v>0</v>
      </c>
      <c r="R40" s="33"/>
      <c r="S40" s="33">
        <v>570806</v>
      </c>
      <c r="T40" s="33">
        <v>79976</v>
      </c>
      <c r="U40" s="33">
        <v>0</v>
      </c>
      <c r="V40" s="33">
        <v>285403</v>
      </c>
      <c r="W40" s="33">
        <v>0</v>
      </c>
      <c r="X40" s="33">
        <v>79976</v>
      </c>
    </row>
    <row r="41" spans="1:24" x14ac:dyDescent="0.25">
      <c r="A41" s="21">
        <v>891380184</v>
      </c>
      <c r="B41" s="21" t="s">
        <v>16</v>
      </c>
      <c r="C41" s="11" t="s">
        <v>15</v>
      </c>
      <c r="D41" s="26">
        <v>317933</v>
      </c>
      <c r="E41" s="27" t="s">
        <v>51</v>
      </c>
      <c r="F41" s="26" t="s">
        <v>247</v>
      </c>
      <c r="G41" s="13">
        <v>45094.776388888888</v>
      </c>
      <c r="H41" s="16">
        <v>76200</v>
      </c>
      <c r="I41" s="17">
        <v>76200</v>
      </c>
      <c r="J41" s="17" t="s">
        <v>428</v>
      </c>
      <c r="K41" s="17" t="s">
        <v>428</v>
      </c>
      <c r="L41" s="17"/>
      <c r="M41" s="32"/>
      <c r="N41" s="32"/>
      <c r="O41" s="32"/>
      <c r="P41" s="33">
        <v>0</v>
      </c>
      <c r="Q41" s="33">
        <v>0</v>
      </c>
      <c r="R41" s="33"/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</row>
    <row r="42" spans="1:24" x14ac:dyDescent="0.25">
      <c r="A42" s="21">
        <v>891380184</v>
      </c>
      <c r="B42" s="21" t="s">
        <v>16</v>
      </c>
      <c r="C42" s="11" t="s">
        <v>15</v>
      </c>
      <c r="D42" s="26">
        <v>318211</v>
      </c>
      <c r="E42" s="27" t="s">
        <v>52</v>
      </c>
      <c r="F42" s="26" t="s">
        <v>248</v>
      </c>
      <c r="G42" s="13">
        <v>45097.968055555553</v>
      </c>
      <c r="H42" s="16">
        <v>84965</v>
      </c>
      <c r="I42" s="17">
        <v>84965</v>
      </c>
      <c r="J42" s="17" t="s">
        <v>428</v>
      </c>
      <c r="K42" s="32" t="s">
        <v>426</v>
      </c>
      <c r="L42" s="17"/>
      <c r="M42" s="32" t="s">
        <v>409</v>
      </c>
      <c r="N42" s="32" t="s">
        <v>414</v>
      </c>
      <c r="O42" s="32" t="s">
        <v>409</v>
      </c>
      <c r="P42" s="33">
        <v>84965</v>
      </c>
      <c r="Q42" s="33">
        <v>0</v>
      </c>
      <c r="R42" s="33"/>
      <c r="S42" s="33">
        <v>570806</v>
      </c>
      <c r="T42" s="33">
        <v>84965</v>
      </c>
      <c r="U42" s="33">
        <v>0</v>
      </c>
      <c r="V42" s="33">
        <v>285403</v>
      </c>
      <c r="W42" s="33">
        <v>0</v>
      </c>
      <c r="X42" s="33">
        <v>84965</v>
      </c>
    </row>
    <row r="43" spans="1:24" x14ac:dyDescent="0.25">
      <c r="A43" s="21">
        <v>891380184</v>
      </c>
      <c r="B43" s="21" t="s">
        <v>16</v>
      </c>
      <c r="C43" s="11" t="s">
        <v>15</v>
      </c>
      <c r="D43" s="26">
        <v>318525</v>
      </c>
      <c r="E43" s="27" t="s">
        <v>53</v>
      </c>
      <c r="F43" s="26" t="s">
        <v>249</v>
      </c>
      <c r="G43" s="13">
        <v>45099.742361111108</v>
      </c>
      <c r="H43" s="16">
        <v>416197</v>
      </c>
      <c r="I43" s="17">
        <v>416197</v>
      </c>
      <c r="J43" s="17" t="s">
        <v>428</v>
      </c>
      <c r="K43" s="32" t="s">
        <v>427</v>
      </c>
      <c r="L43" s="17"/>
      <c r="M43" s="32" t="s">
        <v>411</v>
      </c>
      <c r="N43" s="32" t="s">
        <v>414</v>
      </c>
      <c r="O43" s="32"/>
      <c r="P43" s="33">
        <v>0</v>
      </c>
      <c r="Q43" s="33">
        <v>0</v>
      </c>
      <c r="R43" s="33"/>
      <c r="S43" s="33">
        <v>0</v>
      </c>
      <c r="T43" s="33">
        <v>0</v>
      </c>
      <c r="U43" s="33">
        <v>0</v>
      </c>
      <c r="V43" s="33">
        <v>0</v>
      </c>
      <c r="W43" s="33">
        <v>0</v>
      </c>
      <c r="X43" s="33">
        <v>0</v>
      </c>
    </row>
    <row r="44" spans="1:24" x14ac:dyDescent="0.25">
      <c r="A44" s="21">
        <v>891380184</v>
      </c>
      <c r="B44" s="21" t="s">
        <v>16</v>
      </c>
      <c r="C44" s="11" t="s">
        <v>15</v>
      </c>
      <c r="D44" s="26">
        <v>318583</v>
      </c>
      <c r="E44" s="27" t="s">
        <v>54</v>
      </c>
      <c r="F44" s="26" t="s">
        <v>250</v>
      </c>
      <c r="G44" s="13">
        <v>45100.321527777778</v>
      </c>
      <c r="H44" s="16">
        <v>12300</v>
      </c>
      <c r="I44" s="17">
        <v>12300</v>
      </c>
      <c r="J44" s="17" t="s">
        <v>428</v>
      </c>
      <c r="K44" s="32" t="s">
        <v>423</v>
      </c>
      <c r="L44" s="17"/>
      <c r="M44" s="32" t="s">
        <v>410</v>
      </c>
      <c r="N44" s="32" t="s">
        <v>414</v>
      </c>
      <c r="O44" s="32"/>
      <c r="P44" s="33">
        <v>0</v>
      </c>
      <c r="Q44" s="33">
        <v>0</v>
      </c>
      <c r="R44" s="33"/>
      <c r="S44" s="33">
        <v>0</v>
      </c>
      <c r="T44" s="33">
        <v>0</v>
      </c>
      <c r="U44" s="33">
        <v>0</v>
      </c>
      <c r="V44" s="33">
        <v>0</v>
      </c>
      <c r="W44" s="33">
        <v>0</v>
      </c>
      <c r="X44" s="33">
        <v>0</v>
      </c>
    </row>
    <row r="45" spans="1:24" x14ac:dyDescent="0.25">
      <c r="A45" s="21">
        <v>891380184</v>
      </c>
      <c r="B45" s="21" t="s">
        <v>16</v>
      </c>
      <c r="C45" s="11" t="s">
        <v>15</v>
      </c>
      <c r="D45" s="26">
        <v>318802</v>
      </c>
      <c r="E45" s="27" t="s">
        <v>55</v>
      </c>
      <c r="F45" s="26" t="s">
        <v>251</v>
      </c>
      <c r="G45" s="13">
        <v>45101.447222222225</v>
      </c>
      <c r="H45" s="16">
        <v>76200</v>
      </c>
      <c r="I45" s="17">
        <v>76200</v>
      </c>
      <c r="J45" s="17" t="s">
        <v>428</v>
      </c>
      <c r="K45" s="32" t="s">
        <v>426</v>
      </c>
      <c r="L45" s="17"/>
      <c r="M45" s="32" t="s">
        <v>409</v>
      </c>
      <c r="N45" s="32" t="s">
        <v>414</v>
      </c>
      <c r="O45" s="32" t="s">
        <v>409</v>
      </c>
      <c r="P45" s="33">
        <v>76200</v>
      </c>
      <c r="Q45" s="33">
        <v>0</v>
      </c>
      <c r="R45" s="33"/>
      <c r="S45" s="33">
        <v>0</v>
      </c>
      <c r="T45" s="33">
        <v>76200</v>
      </c>
      <c r="U45" s="33">
        <v>0</v>
      </c>
      <c r="V45" s="33">
        <v>285403</v>
      </c>
      <c r="W45" s="33">
        <v>0</v>
      </c>
      <c r="X45" s="33">
        <v>76200</v>
      </c>
    </row>
    <row r="46" spans="1:24" x14ac:dyDescent="0.25">
      <c r="A46" s="21">
        <v>891380184</v>
      </c>
      <c r="B46" s="21" t="s">
        <v>16</v>
      </c>
      <c r="C46" s="11" t="s">
        <v>15</v>
      </c>
      <c r="D46" s="26">
        <v>319142</v>
      </c>
      <c r="E46" s="27" t="s">
        <v>56</v>
      </c>
      <c r="F46" s="26" t="s">
        <v>252</v>
      </c>
      <c r="G46" s="13">
        <v>45104.263888888891</v>
      </c>
      <c r="H46" s="16">
        <v>80284</v>
      </c>
      <c r="I46" s="17">
        <v>80284</v>
      </c>
      <c r="J46" s="17" t="s">
        <v>428</v>
      </c>
      <c r="K46" s="32" t="s">
        <v>426</v>
      </c>
      <c r="L46" s="17"/>
      <c r="M46" s="32" t="s">
        <v>409</v>
      </c>
      <c r="N46" s="32" t="s">
        <v>414</v>
      </c>
      <c r="O46" s="32" t="s">
        <v>409</v>
      </c>
      <c r="P46" s="33">
        <v>80284</v>
      </c>
      <c r="Q46" s="33">
        <v>0</v>
      </c>
      <c r="R46" s="33"/>
      <c r="S46" s="33">
        <v>570806</v>
      </c>
      <c r="T46" s="33">
        <v>80284</v>
      </c>
      <c r="U46" s="33">
        <v>0</v>
      </c>
      <c r="V46" s="33">
        <v>285403</v>
      </c>
      <c r="W46" s="33">
        <v>0</v>
      </c>
      <c r="X46" s="33">
        <v>80284</v>
      </c>
    </row>
    <row r="47" spans="1:24" x14ac:dyDescent="0.25">
      <c r="A47" s="21">
        <v>891380184</v>
      </c>
      <c r="B47" s="21" t="s">
        <v>16</v>
      </c>
      <c r="C47" s="11" t="s">
        <v>15</v>
      </c>
      <c r="D47" s="26">
        <v>319285</v>
      </c>
      <c r="E47" s="27" t="s">
        <v>57</v>
      </c>
      <c r="F47" s="26" t="s">
        <v>253</v>
      </c>
      <c r="G47" s="13">
        <v>45104.695138888892</v>
      </c>
      <c r="H47" s="16">
        <v>94496</v>
      </c>
      <c r="I47" s="17">
        <v>94496</v>
      </c>
      <c r="J47" s="17" t="s">
        <v>428</v>
      </c>
      <c r="K47" s="17" t="s">
        <v>428</v>
      </c>
      <c r="L47" s="17"/>
      <c r="M47" s="32"/>
      <c r="N47" s="32"/>
      <c r="O47" s="32"/>
      <c r="P47" s="33">
        <v>0</v>
      </c>
      <c r="Q47" s="33">
        <v>0</v>
      </c>
      <c r="R47" s="33"/>
      <c r="S47" s="33">
        <v>0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</row>
    <row r="48" spans="1:24" x14ac:dyDescent="0.25">
      <c r="A48" s="21">
        <v>891380184</v>
      </c>
      <c r="B48" s="21" t="s">
        <v>16</v>
      </c>
      <c r="C48" s="11" t="s">
        <v>15</v>
      </c>
      <c r="D48" s="26">
        <v>319688</v>
      </c>
      <c r="E48" s="27" t="s">
        <v>58</v>
      </c>
      <c r="F48" s="26" t="s">
        <v>254</v>
      </c>
      <c r="G48" s="13">
        <v>45106.581250000003</v>
      </c>
      <c r="H48" s="16">
        <v>125065</v>
      </c>
      <c r="I48" s="17">
        <v>125065</v>
      </c>
      <c r="J48" s="17" t="s">
        <v>428</v>
      </c>
      <c r="K48" s="32" t="s">
        <v>426</v>
      </c>
      <c r="L48" s="17"/>
      <c r="M48" s="32" t="s">
        <v>409</v>
      </c>
      <c r="N48" s="32" t="s">
        <v>414</v>
      </c>
      <c r="O48" s="32" t="s">
        <v>409</v>
      </c>
      <c r="P48" s="33">
        <v>125065</v>
      </c>
      <c r="Q48" s="33">
        <v>0</v>
      </c>
      <c r="R48" s="33"/>
      <c r="S48" s="33">
        <v>570806</v>
      </c>
      <c r="T48" s="33">
        <v>125065</v>
      </c>
      <c r="U48" s="33">
        <v>0</v>
      </c>
      <c r="V48" s="33">
        <v>285403</v>
      </c>
      <c r="W48" s="33">
        <v>0</v>
      </c>
      <c r="X48" s="33">
        <v>125065</v>
      </c>
    </row>
    <row r="49" spans="1:24" x14ac:dyDescent="0.25">
      <c r="A49" s="21">
        <v>891380184</v>
      </c>
      <c r="B49" s="21" t="s">
        <v>16</v>
      </c>
      <c r="C49" s="11" t="s">
        <v>15</v>
      </c>
      <c r="D49" s="26">
        <v>319799</v>
      </c>
      <c r="E49" s="27" t="s">
        <v>59</v>
      </c>
      <c r="F49" s="26" t="s">
        <v>255</v>
      </c>
      <c r="G49" s="13">
        <v>45107.138194444444</v>
      </c>
      <c r="H49" s="16">
        <v>79727</v>
      </c>
      <c r="I49" s="17">
        <v>79727</v>
      </c>
      <c r="J49" s="17" t="s">
        <v>428</v>
      </c>
      <c r="K49" s="32" t="s">
        <v>426</v>
      </c>
      <c r="L49" s="17"/>
      <c r="M49" s="32" t="s">
        <v>409</v>
      </c>
      <c r="N49" s="32" t="s">
        <v>414</v>
      </c>
      <c r="O49" s="32" t="s">
        <v>409</v>
      </c>
      <c r="P49" s="33">
        <v>79727</v>
      </c>
      <c r="Q49" s="33">
        <v>0</v>
      </c>
      <c r="R49" s="33"/>
      <c r="S49" s="33">
        <v>570806</v>
      </c>
      <c r="T49" s="33">
        <v>79727</v>
      </c>
      <c r="U49" s="33">
        <v>0</v>
      </c>
      <c r="V49" s="33">
        <v>285403</v>
      </c>
      <c r="W49" s="33">
        <v>0</v>
      </c>
      <c r="X49" s="33">
        <v>79727</v>
      </c>
    </row>
    <row r="50" spans="1:24" x14ac:dyDescent="0.25">
      <c r="A50" s="21">
        <v>891380184</v>
      </c>
      <c r="B50" s="21" t="s">
        <v>16</v>
      </c>
      <c r="C50" s="11" t="s">
        <v>15</v>
      </c>
      <c r="D50" s="26">
        <v>320034</v>
      </c>
      <c r="E50" s="27" t="s">
        <v>60</v>
      </c>
      <c r="F50" s="26" t="s">
        <v>256</v>
      </c>
      <c r="G50" s="13">
        <v>45108.224305555559</v>
      </c>
      <c r="H50" s="16">
        <v>152748</v>
      </c>
      <c r="I50" s="17">
        <v>152748</v>
      </c>
      <c r="J50" s="17" t="e">
        <v>#N/A</v>
      </c>
      <c r="K50" s="32" t="s">
        <v>428</v>
      </c>
      <c r="L50" s="17"/>
      <c r="M50" s="32"/>
      <c r="N50" s="32"/>
      <c r="O50" s="32"/>
      <c r="P50" s="33">
        <v>0</v>
      </c>
      <c r="Q50" s="33">
        <v>0</v>
      </c>
      <c r="R50" s="33"/>
      <c r="S50" s="33">
        <v>0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</row>
    <row r="51" spans="1:24" x14ac:dyDescent="0.25">
      <c r="A51" s="21">
        <v>891380184</v>
      </c>
      <c r="B51" s="21" t="s">
        <v>16</v>
      </c>
      <c r="C51" s="11" t="s">
        <v>15</v>
      </c>
      <c r="D51" s="26">
        <v>320083</v>
      </c>
      <c r="E51" s="27" t="s">
        <v>61</v>
      </c>
      <c r="F51" s="26" t="s">
        <v>257</v>
      </c>
      <c r="G51" s="13">
        <v>45108.609722222223</v>
      </c>
      <c r="H51" s="16">
        <v>252500</v>
      </c>
      <c r="I51" s="17">
        <v>252500</v>
      </c>
      <c r="J51" s="17" t="e">
        <v>#N/A</v>
      </c>
      <c r="K51" s="32" t="s">
        <v>426</v>
      </c>
      <c r="L51" s="17"/>
      <c r="M51" s="32" t="s">
        <v>409</v>
      </c>
      <c r="N51" s="32" t="s">
        <v>414</v>
      </c>
      <c r="O51" s="32" t="s">
        <v>409</v>
      </c>
      <c r="P51" s="33">
        <v>252500</v>
      </c>
      <c r="Q51" s="33">
        <v>0</v>
      </c>
      <c r="R51" s="33"/>
      <c r="S51" s="33">
        <v>570806</v>
      </c>
      <c r="T51" s="33">
        <v>252500</v>
      </c>
      <c r="U51" s="33">
        <v>0</v>
      </c>
      <c r="V51" s="33">
        <v>285403</v>
      </c>
      <c r="W51" s="33">
        <v>0</v>
      </c>
      <c r="X51" s="33">
        <v>252500</v>
      </c>
    </row>
    <row r="52" spans="1:24" x14ac:dyDescent="0.25">
      <c r="A52" s="21">
        <v>891380184</v>
      </c>
      <c r="B52" s="21" t="s">
        <v>16</v>
      </c>
      <c r="C52" s="11" t="s">
        <v>15</v>
      </c>
      <c r="D52" s="26">
        <v>320166</v>
      </c>
      <c r="E52" s="27" t="s">
        <v>62</v>
      </c>
      <c r="F52" s="26" t="s">
        <v>258</v>
      </c>
      <c r="G52" s="13">
        <v>45110.102083333331</v>
      </c>
      <c r="H52" s="16">
        <v>96964</v>
      </c>
      <c r="I52" s="17">
        <v>96964</v>
      </c>
      <c r="J52" s="17" t="e">
        <v>#N/A</v>
      </c>
      <c r="K52" s="32" t="s">
        <v>426</v>
      </c>
      <c r="L52" s="17"/>
      <c r="M52" s="32" t="s">
        <v>409</v>
      </c>
      <c r="N52" s="32" t="s">
        <v>414</v>
      </c>
      <c r="O52" s="32" t="s">
        <v>409</v>
      </c>
      <c r="P52" s="33">
        <v>96964</v>
      </c>
      <c r="Q52" s="33">
        <v>0</v>
      </c>
      <c r="R52" s="33"/>
      <c r="S52" s="33">
        <v>439132</v>
      </c>
      <c r="T52" s="33">
        <v>96964</v>
      </c>
      <c r="U52" s="33">
        <v>0</v>
      </c>
      <c r="V52" s="33">
        <v>219566</v>
      </c>
      <c r="W52" s="33">
        <v>0</v>
      </c>
      <c r="X52" s="33">
        <v>96964</v>
      </c>
    </row>
    <row r="53" spans="1:24" x14ac:dyDescent="0.25">
      <c r="A53" s="21">
        <v>891380184</v>
      </c>
      <c r="B53" s="21" t="s">
        <v>16</v>
      </c>
      <c r="C53" s="11" t="s">
        <v>15</v>
      </c>
      <c r="D53" s="26">
        <v>320641</v>
      </c>
      <c r="E53" s="27" t="s">
        <v>63</v>
      </c>
      <c r="F53" s="26" t="s">
        <v>259</v>
      </c>
      <c r="G53" s="13">
        <v>45112.784722222219</v>
      </c>
      <c r="H53" s="16">
        <v>196978</v>
      </c>
      <c r="I53" s="17">
        <v>196978</v>
      </c>
      <c r="J53" s="17" t="e">
        <v>#N/A</v>
      </c>
      <c r="K53" s="32" t="s">
        <v>426</v>
      </c>
      <c r="L53" s="17"/>
      <c r="M53" s="32" t="s">
        <v>409</v>
      </c>
      <c r="N53" s="32" t="s">
        <v>414</v>
      </c>
      <c r="O53" s="32" t="s">
        <v>409</v>
      </c>
      <c r="P53" s="33">
        <v>196978</v>
      </c>
      <c r="Q53" s="33">
        <v>0</v>
      </c>
      <c r="R53" s="33"/>
      <c r="S53" s="33">
        <v>561678</v>
      </c>
      <c r="T53" s="33">
        <v>196978</v>
      </c>
      <c r="U53" s="33">
        <v>0</v>
      </c>
      <c r="V53" s="33">
        <v>280839</v>
      </c>
      <c r="W53" s="33">
        <v>0</v>
      </c>
      <c r="X53" s="33">
        <v>196978</v>
      </c>
    </row>
    <row r="54" spans="1:24" x14ac:dyDescent="0.25">
      <c r="A54" s="21">
        <v>891380184</v>
      </c>
      <c r="B54" s="21" t="s">
        <v>16</v>
      </c>
      <c r="C54" s="11" t="s">
        <v>15</v>
      </c>
      <c r="D54" s="26">
        <v>320796</v>
      </c>
      <c r="E54" s="27" t="s">
        <v>64</v>
      </c>
      <c r="F54" s="26" t="s">
        <v>260</v>
      </c>
      <c r="G54" s="13">
        <v>45113.682638888888</v>
      </c>
      <c r="H54" s="16">
        <v>233168</v>
      </c>
      <c r="I54" s="17">
        <v>233168</v>
      </c>
      <c r="J54" s="17" t="e">
        <v>#N/A</v>
      </c>
      <c r="K54" s="32" t="s">
        <v>428</v>
      </c>
      <c r="L54" s="17"/>
      <c r="M54" s="32"/>
      <c r="N54" s="32"/>
      <c r="O54" s="32"/>
      <c r="P54" s="33">
        <v>0</v>
      </c>
      <c r="Q54" s="33">
        <v>0</v>
      </c>
      <c r="R54" s="33"/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</row>
    <row r="55" spans="1:24" x14ac:dyDescent="0.25">
      <c r="A55" s="21">
        <v>891380184</v>
      </c>
      <c r="B55" s="21" t="s">
        <v>16</v>
      </c>
      <c r="C55" s="11" t="s">
        <v>15</v>
      </c>
      <c r="D55" s="26">
        <v>321366</v>
      </c>
      <c r="E55" s="27" t="s">
        <v>65</v>
      </c>
      <c r="F55" s="26" t="s">
        <v>261</v>
      </c>
      <c r="G55" s="13">
        <v>45117.823611111111</v>
      </c>
      <c r="H55" s="16">
        <v>224525</v>
      </c>
      <c r="I55" s="17">
        <v>224525</v>
      </c>
      <c r="J55" s="17" t="e">
        <v>#N/A</v>
      </c>
      <c r="K55" s="32" t="s">
        <v>428</v>
      </c>
      <c r="L55" s="17"/>
      <c r="M55" s="32"/>
      <c r="N55" s="32"/>
      <c r="O55" s="32"/>
      <c r="P55" s="33">
        <v>0</v>
      </c>
      <c r="Q55" s="33">
        <v>0</v>
      </c>
      <c r="R55" s="33"/>
      <c r="S55" s="33">
        <v>0</v>
      </c>
      <c r="T55" s="33">
        <v>0</v>
      </c>
      <c r="U55" s="33">
        <v>0</v>
      </c>
      <c r="V55" s="33">
        <v>0</v>
      </c>
      <c r="W55" s="33">
        <v>0</v>
      </c>
      <c r="X55" s="33">
        <v>0</v>
      </c>
    </row>
    <row r="56" spans="1:24" x14ac:dyDescent="0.25">
      <c r="A56" s="21">
        <v>891380184</v>
      </c>
      <c r="B56" s="21" t="s">
        <v>16</v>
      </c>
      <c r="C56" s="11" t="s">
        <v>15</v>
      </c>
      <c r="D56" s="26">
        <v>321385</v>
      </c>
      <c r="E56" s="27" t="s">
        <v>66</v>
      </c>
      <c r="F56" s="26" t="s">
        <v>262</v>
      </c>
      <c r="G56" s="13">
        <v>45117.960416666669</v>
      </c>
      <c r="H56" s="16">
        <v>109520</v>
      </c>
      <c r="I56" s="17">
        <v>109520</v>
      </c>
      <c r="J56" s="17" t="e">
        <v>#N/A</v>
      </c>
      <c r="K56" s="32" t="s">
        <v>428</v>
      </c>
      <c r="L56" s="17"/>
      <c r="M56" s="32"/>
      <c r="N56" s="32"/>
      <c r="O56" s="32"/>
      <c r="P56" s="33">
        <v>0</v>
      </c>
      <c r="Q56" s="33">
        <v>0</v>
      </c>
      <c r="R56" s="33"/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</row>
    <row r="57" spans="1:24" x14ac:dyDescent="0.25">
      <c r="A57" s="21">
        <v>891380184</v>
      </c>
      <c r="B57" s="21" t="s">
        <v>16</v>
      </c>
      <c r="C57" s="11" t="s">
        <v>15</v>
      </c>
      <c r="D57" s="26">
        <v>321710</v>
      </c>
      <c r="E57" s="27" t="s">
        <v>67</v>
      </c>
      <c r="F57" s="26" t="s">
        <v>263</v>
      </c>
      <c r="G57" s="13">
        <v>45119.759722222225</v>
      </c>
      <c r="H57" s="16">
        <v>98394</v>
      </c>
      <c r="I57" s="17">
        <v>98394</v>
      </c>
      <c r="J57" s="17" t="e">
        <v>#N/A</v>
      </c>
      <c r="K57" s="32" t="s">
        <v>428</v>
      </c>
      <c r="L57" s="17"/>
      <c r="M57" s="32"/>
      <c r="N57" s="32"/>
      <c r="O57" s="32"/>
      <c r="P57" s="33">
        <v>0</v>
      </c>
      <c r="Q57" s="33">
        <v>0</v>
      </c>
      <c r="R57" s="33"/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3">
        <v>0</v>
      </c>
    </row>
    <row r="58" spans="1:24" x14ac:dyDescent="0.25">
      <c r="A58" s="21">
        <v>891380184</v>
      </c>
      <c r="B58" s="21" t="s">
        <v>16</v>
      </c>
      <c r="C58" s="11" t="s">
        <v>15</v>
      </c>
      <c r="D58" s="26">
        <v>321991</v>
      </c>
      <c r="E58" s="27" t="s">
        <v>68</v>
      </c>
      <c r="F58" s="26" t="s">
        <v>264</v>
      </c>
      <c r="G58" s="13">
        <v>45121.463194444441</v>
      </c>
      <c r="H58" s="16">
        <v>322556</v>
      </c>
      <c r="I58" s="17">
        <v>322556</v>
      </c>
      <c r="J58" s="17" t="e">
        <v>#N/A</v>
      </c>
      <c r="K58" s="32" t="s">
        <v>428</v>
      </c>
      <c r="L58" s="17"/>
      <c r="M58" s="32"/>
      <c r="N58" s="32"/>
      <c r="O58" s="32"/>
      <c r="P58" s="33">
        <v>0</v>
      </c>
      <c r="Q58" s="33">
        <v>0</v>
      </c>
      <c r="R58" s="33"/>
      <c r="S58" s="33">
        <v>0</v>
      </c>
      <c r="T58" s="33">
        <v>0</v>
      </c>
      <c r="U58" s="33">
        <v>0</v>
      </c>
      <c r="V58" s="33">
        <v>0</v>
      </c>
      <c r="W58" s="33">
        <v>0</v>
      </c>
      <c r="X58" s="33">
        <v>0</v>
      </c>
    </row>
    <row r="59" spans="1:24" x14ac:dyDescent="0.25">
      <c r="A59" s="21">
        <v>891380184</v>
      </c>
      <c r="B59" s="21" t="s">
        <v>16</v>
      </c>
      <c r="C59" s="11" t="s">
        <v>15</v>
      </c>
      <c r="D59" s="26">
        <v>322207</v>
      </c>
      <c r="E59" s="27" t="s">
        <v>69</v>
      </c>
      <c r="F59" s="26" t="s">
        <v>265</v>
      </c>
      <c r="G59" s="13">
        <v>45123.901388888888</v>
      </c>
      <c r="H59" s="16">
        <v>444320</v>
      </c>
      <c r="I59" s="17">
        <v>444320</v>
      </c>
      <c r="J59" s="17" t="e">
        <v>#N/A</v>
      </c>
      <c r="K59" s="32" t="s">
        <v>428</v>
      </c>
      <c r="L59" s="17"/>
      <c r="M59" s="32"/>
      <c r="N59" s="32"/>
      <c r="O59" s="32"/>
      <c r="P59" s="33">
        <v>0</v>
      </c>
      <c r="Q59" s="33">
        <v>0</v>
      </c>
      <c r="R59" s="33"/>
      <c r="S59" s="33">
        <v>0</v>
      </c>
      <c r="T59" s="33">
        <v>0</v>
      </c>
      <c r="U59" s="33">
        <v>0</v>
      </c>
      <c r="V59" s="33">
        <v>0</v>
      </c>
      <c r="W59" s="33">
        <v>0</v>
      </c>
      <c r="X59" s="33">
        <v>0</v>
      </c>
    </row>
    <row r="60" spans="1:24" x14ac:dyDescent="0.25">
      <c r="A60" s="21">
        <v>891380184</v>
      </c>
      <c r="B60" s="21" t="s">
        <v>16</v>
      </c>
      <c r="C60" s="11" t="s">
        <v>15</v>
      </c>
      <c r="D60" s="26">
        <v>322250</v>
      </c>
      <c r="E60" s="27" t="s">
        <v>70</v>
      </c>
      <c r="F60" s="26" t="s">
        <v>266</v>
      </c>
      <c r="G60" s="13">
        <v>45124.35833333333</v>
      </c>
      <c r="H60" s="16">
        <v>83680</v>
      </c>
      <c r="I60" s="17">
        <v>83680</v>
      </c>
      <c r="J60" s="17" t="e">
        <v>#N/A</v>
      </c>
      <c r="K60" s="32" t="s">
        <v>428</v>
      </c>
      <c r="L60" s="17"/>
      <c r="M60" s="32"/>
      <c r="N60" s="32"/>
      <c r="O60" s="32"/>
      <c r="P60" s="33">
        <v>0</v>
      </c>
      <c r="Q60" s="33">
        <v>0</v>
      </c>
      <c r="R60" s="33"/>
      <c r="S60" s="33">
        <v>0</v>
      </c>
      <c r="T60" s="33">
        <v>0</v>
      </c>
      <c r="U60" s="33">
        <v>0</v>
      </c>
      <c r="V60" s="33">
        <v>0</v>
      </c>
      <c r="W60" s="33">
        <v>0</v>
      </c>
      <c r="X60" s="33">
        <v>0</v>
      </c>
    </row>
    <row r="61" spans="1:24" x14ac:dyDescent="0.25">
      <c r="A61" s="21">
        <v>891380184</v>
      </c>
      <c r="B61" s="21" t="s">
        <v>16</v>
      </c>
      <c r="C61" s="11" t="s">
        <v>15</v>
      </c>
      <c r="D61" s="26">
        <v>322469</v>
      </c>
      <c r="E61" s="27" t="s">
        <v>71</v>
      </c>
      <c r="F61" s="26" t="s">
        <v>267</v>
      </c>
      <c r="G61" s="13">
        <v>45125.520138888889</v>
      </c>
      <c r="H61" s="16">
        <v>76200</v>
      </c>
      <c r="I61" s="17">
        <v>76200</v>
      </c>
      <c r="J61" s="17" t="e">
        <v>#N/A</v>
      </c>
      <c r="K61" s="32" t="s">
        <v>428</v>
      </c>
      <c r="L61" s="17"/>
      <c r="M61" s="32"/>
      <c r="N61" s="32"/>
      <c r="O61" s="32"/>
      <c r="P61" s="33">
        <v>0</v>
      </c>
      <c r="Q61" s="33">
        <v>0</v>
      </c>
      <c r="R61" s="33"/>
      <c r="S61" s="33">
        <v>0</v>
      </c>
      <c r="T61" s="33">
        <v>0</v>
      </c>
      <c r="U61" s="33">
        <v>0</v>
      </c>
      <c r="V61" s="33">
        <v>0</v>
      </c>
      <c r="W61" s="33">
        <v>0</v>
      </c>
      <c r="X61" s="33">
        <v>0</v>
      </c>
    </row>
    <row r="62" spans="1:24" x14ac:dyDescent="0.25">
      <c r="A62" s="21">
        <v>891380184</v>
      </c>
      <c r="B62" s="21" t="s">
        <v>16</v>
      </c>
      <c r="C62" s="11" t="s">
        <v>15</v>
      </c>
      <c r="D62" s="26">
        <v>323349</v>
      </c>
      <c r="E62" s="27" t="s">
        <v>72</v>
      </c>
      <c r="F62" s="26" t="s">
        <v>268</v>
      </c>
      <c r="G62" s="13">
        <v>45132.397222222222</v>
      </c>
      <c r="H62" s="16">
        <v>61500</v>
      </c>
      <c r="I62" s="17">
        <v>61500</v>
      </c>
      <c r="J62" s="17" t="e">
        <v>#N/A</v>
      </c>
      <c r="K62" s="32" t="s">
        <v>423</v>
      </c>
      <c r="L62" s="17"/>
      <c r="M62" s="32" t="s">
        <v>410</v>
      </c>
      <c r="N62" s="32" t="s">
        <v>414</v>
      </c>
      <c r="O62" s="32"/>
      <c r="P62" s="33">
        <v>0</v>
      </c>
      <c r="Q62" s="33">
        <v>0</v>
      </c>
      <c r="R62" s="33"/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</row>
    <row r="63" spans="1:24" x14ac:dyDescent="0.25">
      <c r="A63" s="21">
        <v>891380184</v>
      </c>
      <c r="B63" s="21" t="s">
        <v>16</v>
      </c>
      <c r="C63" s="11" t="s">
        <v>15</v>
      </c>
      <c r="D63" s="26">
        <v>323504</v>
      </c>
      <c r="E63" s="27" t="s">
        <v>73</v>
      </c>
      <c r="F63" s="26" t="s">
        <v>269</v>
      </c>
      <c r="G63" s="13">
        <v>45132.990972222222</v>
      </c>
      <c r="H63" s="16">
        <v>309902</v>
      </c>
      <c r="I63" s="17">
        <v>309902</v>
      </c>
      <c r="J63" s="17" t="e">
        <v>#N/A</v>
      </c>
      <c r="K63" s="32" t="s">
        <v>428</v>
      </c>
      <c r="L63" s="17"/>
      <c r="M63" s="32"/>
      <c r="N63" s="32"/>
      <c r="O63" s="32"/>
      <c r="P63" s="33">
        <v>0</v>
      </c>
      <c r="Q63" s="33">
        <v>0</v>
      </c>
      <c r="R63" s="33"/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</row>
    <row r="64" spans="1:24" x14ac:dyDescent="0.25">
      <c r="A64" s="21">
        <v>891380184</v>
      </c>
      <c r="B64" s="21" t="s">
        <v>16</v>
      </c>
      <c r="C64" s="11" t="s">
        <v>15</v>
      </c>
      <c r="D64" s="26">
        <v>324034</v>
      </c>
      <c r="E64" s="27" t="s">
        <v>74</v>
      </c>
      <c r="F64" s="26" t="s">
        <v>270</v>
      </c>
      <c r="G64" s="13">
        <v>45136.061111111114</v>
      </c>
      <c r="H64" s="16">
        <v>287996</v>
      </c>
      <c r="I64" s="17">
        <v>287996</v>
      </c>
      <c r="J64" s="17" t="e">
        <v>#N/A</v>
      </c>
      <c r="K64" s="32" t="s">
        <v>426</v>
      </c>
      <c r="L64" s="17"/>
      <c r="M64" s="32" t="s">
        <v>409</v>
      </c>
      <c r="N64" s="32" t="s">
        <v>414</v>
      </c>
      <c r="O64" s="32" t="s">
        <v>409</v>
      </c>
      <c r="P64" s="33">
        <v>287996</v>
      </c>
      <c r="Q64" s="33">
        <v>0</v>
      </c>
      <c r="R64" s="33"/>
      <c r="S64" s="33">
        <v>402962</v>
      </c>
      <c r="T64" s="33">
        <v>287996</v>
      </c>
      <c r="U64" s="33">
        <v>0</v>
      </c>
      <c r="V64" s="33">
        <v>201481</v>
      </c>
      <c r="W64" s="33">
        <v>0</v>
      </c>
      <c r="X64" s="33">
        <v>287996</v>
      </c>
    </row>
    <row r="65" spans="1:24" x14ac:dyDescent="0.25">
      <c r="A65" s="21">
        <v>891380184</v>
      </c>
      <c r="B65" s="21" t="s">
        <v>16</v>
      </c>
      <c r="C65" s="11" t="s">
        <v>15</v>
      </c>
      <c r="D65" s="26">
        <v>324187</v>
      </c>
      <c r="E65" s="27" t="s">
        <v>75</v>
      </c>
      <c r="F65" s="26" t="s">
        <v>271</v>
      </c>
      <c r="G65" s="13">
        <v>45138.306944444441</v>
      </c>
      <c r="H65" s="16">
        <v>365963</v>
      </c>
      <c r="I65" s="17">
        <v>365963</v>
      </c>
      <c r="J65" s="17" t="e">
        <v>#N/A</v>
      </c>
      <c r="K65" s="32" t="s">
        <v>428</v>
      </c>
      <c r="L65" s="17"/>
      <c r="M65" s="32"/>
      <c r="N65" s="32"/>
      <c r="O65" s="32"/>
      <c r="P65" s="33">
        <v>0</v>
      </c>
      <c r="Q65" s="33">
        <v>0</v>
      </c>
      <c r="R65" s="33"/>
      <c r="S65" s="33">
        <v>0</v>
      </c>
      <c r="T65" s="33">
        <v>0</v>
      </c>
      <c r="U65" s="33">
        <v>0</v>
      </c>
      <c r="V65" s="33">
        <v>0</v>
      </c>
      <c r="W65" s="33">
        <v>0</v>
      </c>
      <c r="X65" s="33">
        <v>0</v>
      </c>
    </row>
    <row r="66" spans="1:24" x14ac:dyDescent="0.25">
      <c r="A66" s="21">
        <v>891380184</v>
      </c>
      <c r="B66" s="21" t="s">
        <v>16</v>
      </c>
      <c r="C66" s="11" t="s">
        <v>15</v>
      </c>
      <c r="D66" s="26">
        <v>324312</v>
      </c>
      <c r="E66" s="27" t="s">
        <v>76</v>
      </c>
      <c r="F66" s="26" t="s">
        <v>272</v>
      </c>
      <c r="G66" s="13">
        <v>45138.699305555558</v>
      </c>
      <c r="H66" s="16">
        <v>290184</v>
      </c>
      <c r="I66" s="17">
        <v>290184</v>
      </c>
      <c r="J66" s="17" t="e">
        <v>#N/A</v>
      </c>
      <c r="K66" s="32" t="s">
        <v>428</v>
      </c>
      <c r="L66" s="17"/>
      <c r="M66" s="32"/>
      <c r="N66" s="32"/>
      <c r="O66" s="32"/>
      <c r="P66" s="33">
        <v>0</v>
      </c>
      <c r="Q66" s="33">
        <v>0</v>
      </c>
      <c r="R66" s="33"/>
      <c r="S66" s="33">
        <v>0</v>
      </c>
      <c r="T66" s="33">
        <v>0</v>
      </c>
      <c r="U66" s="33">
        <v>0</v>
      </c>
      <c r="V66" s="33">
        <v>0</v>
      </c>
      <c r="W66" s="33">
        <v>0</v>
      </c>
      <c r="X66" s="33">
        <v>0</v>
      </c>
    </row>
    <row r="67" spans="1:24" x14ac:dyDescent="0.25">
      <c r="A67" s="21">
        <v>891380184</v>
      </c>
      <c r="B67" s="21" t="s">
        <v>16</v>
      </c>
      <c r="C67" s="11" t="s">
        <v>15</v>
      </c>
      <c r="D67" s="26">
        <v>324500</v>
      </c>
      <c r="E67" s="27" t="s">
        <v>77</v>
      </c>
      <c r="F67" s="26" t="s">
        <v>273</v>
      </c>
      <c r="G67" s="13">
        <v>45140.124305555553</v>
      </c>
      <c r="H67" s="16">
        <v>339867</v>
      </c>
      <c r="I67" s="17">
        <v>339867</v>
      </c>
      <c r="J67" s="17" t="e">
        <v>#N/A</v>
      </c>
      <c r="K67" s="32" t="s">
        <v>428</v>
      </c>
      <c r="L67" s="17"/>
      <c r="M67" s="32"/>
      <c r="N67" s="32"/>
      <c r="O67" s="32"/>
      <c r="P67" s="33">
        <v>0</v>
      </c>
      <c r="Q67" s="33">
        <v>0</v>
      </c>
      <c r="R67" s="33"/>
      <c r="S67" s="33">
        <v>0</v>
      </c>
      <c r="T67" s="33">
        <v>0</v>
      </c>
      <c r="U67" s="33">
        <v>0</v>
      </c>
      <c r="V67" s="33">
        <v>0</v>
      </c>
      <c r="W67" s="33">
        <v>0</v>
      </c>
      <c r="X67" s="33">
        <v>0</v>
      </c>
    </row>
    <row r="68" spans="1:24" x14ac:dyDescent="0.25">
      <c r="A68" s="21">
        <v>891380184</v>
      </c>
      <c r="B68" s="21" t="s">
        <v>16</v>
      </c>
      <c r="C68" s="11" t="s">
        <v>15</v>
      </c>
      <c r="D68" s="26">
        <v>324871</v>
      </c>
      <c r="E68" s="27" t="s">
        <v>78</v>
      </c>
      <c r="F68" s="26" t="s">
        <v>274</v>
      </c>
      <c r="G68" s="13">
        <v>45142.400000000001</v>
      </c>
      <c r="H68" s="16">
        <v>249610</v>
      </c>
      <c r="I68" s="17">
        <v>249610</v>
      </c>
      <c r="J68" s="17" t="e">
        <v>#N/A</v>
      </c>
      <c r="K68" s="32" t="s">
        <v>428</v>
      </c>
      <c r="L68" s="17"/>
      <c r="M68" s="32"/>
      <c r="N68" s="32"/>
      <c r="O68" s="32"/>
      <c r="P68" s="33">
        <v>0</v>
      </c>
      <c r="Q68" s="33">
        <v>0</v>
      </c>
      <c r="R68" s="33"/>
      <c r="S68" s="33">
        <v>0</v>
      </c>
      <c r="T68" s="33">
        <v>0</v>
      </c>
      <c r="U68" s="33">
        <v>0</v>
      </c>
      <c r="V68" s="33">
        <v>0</v>
      </c>
      <c r="W68" s="33">
        <v>0</v>
      </c>
      <c r="X68" s="33">
        <v>0</v>
      </c>
    </row>
    <row r="69" spans="1:24" x14ac:dyDescent="0.25">
      <c r="A69" s="21">
        <v>891380184</v>
      </c>
      <c r="B69" s="21" t="s">
        <v>16</v>
      </c>
      <c r="C69" s="11" t="s">
        <v>15</v>
      </c>
      <c r="D69" s="26">
        <v>324964</v>
      </c>
      <c r="E69" s="27" t="s">
        <v>79</v>
      </c>
      <c r="F69" s="26" t="s">
        <v>275</v>
      </c>
      <c r="G69" s="13">
        <v>45143.127083333333</v>
      </c>
      <c r="H69" s="16">
        <v>95500</v>
      </c>
      <c r="I69" s="17">
        <v>95500</v>
      </c>
      <c r="J69" s="17" t="e">
        <v>#N/A</v>
      </c>
      <c r="K69" s="32" t="s">
        <v>428</v>
      </c>
      <c r="L69" s="17"/>
      <c r="M69" s="32"/>
      <c r="N69" s="32"/>
      <c r="O69" s="32"/>
      <c r="P69" s="33">
        <v>0</v>
      </c>
      <c r="Q69" s="33">
        <v>0</v>
      </c>
      <c r="R69" s="33"/>
      <c r="S69" s="33">
        <v>0</v>
      </c>
      <c r="T69" s="33">
        <v>0</v>
      </c>
      <c r="U69" s="33">
        <v>0</v>
      </c>
      <c r="V69" s="33">
        <v>0</v>
      </c>
      <c r="W69" s="33">
        <v>0</v>
      </c>
      <c r="X69" s="33">
        <v>0</v>
      </c>
    </row>
    <row r="70" spans="1:24" x14ac:dyDescent="0.25">
      <c r="A70" s="21">
        <v>891380184</v>
      </c>
      <c r="B70" s="21" t="s">
        <v>16</v>
      </c>
      <c r="C70" s="11" t="s">
        <v>15</v>
      </c>
      <c r="D70" s="26">
        <v>325012</v>
      </c>
      <c r="E70" s="27" t="s">
        <v>80</v>
      </c>
      <c r="F70" s="26" t="s">
        <v>276</v>
      </c>
      <c r="G70" s="13">
        <v>45143.659722222219</v>
      </c>
      <c r="H70" s="16">
        <v>86355</v>
      </c>
      <c r="I70" s="17">
        <v>86355</v>
      </c>
      <c r="J70" s="17" t="e">
        <v>#N/A</v>
      </c>
      <c r="K70" s="32" t="s">
        <v>428</v>
      </c>
      <c r="L70" s="17"/>
      <c r="M70" s="32" t="s">
        <v>412</v>
      </c>
      <c r="N70" s="32" t="s">
        <v>414</v>
      </c>
      <c r="O70" s="32"/>
      <c r="P70" s="33">
        <v>0</v>
      </c>
      <c r="Q70" s="33">
        <v>0</v>
      </c>
      <c r="R70" s="33"/>
      <c r="S70" s="33">
        <v>0</v>
      </c>
      <c r="T70" s="33">
        <v>0</v>
      </c>
      <c r="U70" s="33">
        <v>0</v>
      </c>
      <c r="V70" s="33">
        <v>0</v>
      </c>
      <c r="W70" s="33">
        <v>0</v>
      </c>
      <c r="X70" s="33">
        <v>0</v>
      </c>
    </row>
    <row r="71" spans="1:24" x14ac:dyDescent="0.25">
      <c r="A71" s="21">
        <v>891380184</v>
      </c>
      <c r="B71" s="21" t="s">
        <v>16</v>
      </c>
      <c r="C71" s="11" t="s">
        <v>15</v>
      </c>
      <c r="D71" s="26">
        <v>325273</v>
      </c>
      <c r="E71" s="27" t="s">
        <v>81</v>
      </c>
      <c r="F71" s="26" t="s">
        <v>277</v>
      </c>
      <c r="G71" s="13">
        <v>45146.683333333334</v>
      </c>
      <c r="H71" s="16">
        <v>249774</v>
      </c>
      <c r="I71" s="17">
        <v>249774</v>
      </c>
      <c r="J71" s="17" t="e">
        <v>#N/A</v>
      </c>
      <c r="K71" s="32" t="s">
        <v>428</v>
      </c>
      <c r="L71" s="17"/>
      <c r="M71" s="32"/>
      <c r="N71" s="32"/>
      <c r="O71" s="32"/>
      <c r="P71" s="33">
        <v>0</v>
      </c>
      <c r="Q71" s="33">
        <v>0</v>
      </c>
      <c r="R71" s="33"/>
      <c r="S71" s="33">
        <v>0</v>
      </c>
      <c r="T71" s="33">
        <v>0</v>
      </c>
      <c r="U71" s="33">
        <v>0</v>
      </c>
      <c r="V71" s="33">
        <v>0</v>
      </c>
      <c r="W71" s="33">
        <v>0</v>
      </c>
      <c r="X71" s="33">
        <v>0</v>
      </c>
    </row>
    <row r="72" spans="1:24" x14ac:dyDescent="0.25">
      <c r="A72" s="21">
        <v>891380184</v>
      </c>
      <c r="B72" s="21" t="s">
        <v>16</v>
      </c>
      <c r="C72" s="11" t="s">
        <v>15</v>
      </c>
      <c r="D72" s="26">
        <v>325284</v>
      </c>
      <c r="E72" s="27" t="s">
        <v>82</v>
      </c>
      <c r="F72" s="26" t="s">
        <v>278</v>
      </c>
      <c r="G72" s="13">
        <v>45146.704861111109</v>
      </c>
      <c r="H72" s="16">
        <v>89585</v>
      </c>
      <c r="I72" s="17">
        <v>89585</v>
      </c>
      <c r="J72" s="17" t="e">
        <v>#N/A</v>
      </c>
      <c r="K72" s="32" t="s">
        <v>428</v>
      </c>
      <c r="L72" s="17"/>
      <c r="M72" s="32"/>
      <c r="N72" s="32"/>
      <c r="O72" s="32"/>
      <c r="P72" s="33">
        <v>0</v>
      </c>
      <c r="Q72" s="33">
        <v>0</v>
      </c>
      <c r="R72" s="33"/>
      <c r="S72" s="33">
        <v>0</v>
      </c>
      <c r="T72" s="33">
        <v>0</v>
      </c>
      <c r="U72" s="33">
        <v>0</v>
      </c>
      <c r="V72" s="33">
        <v>0</v>
      </c>
      <c r="W72" s="33">
        <v>0</v>
      </c>
      <c r="X72" s="33">
        <v>0</v>
      </c>
    </row>
    <row r="73" spans="1:24" x14ac:dyDescent="0.25">
      <c r="A73" s="21">
        <v>891380184</v>
      </c>
      <c r="B73" s="21" t="s">
        <v>16</v>
      </c>
      <c r="C73" s="11" t="s">
        <v>15</v>
      </c>
      <c r="D73" s="26">
        <v>325498</v>
      </c>
      <c r="E73" s="27" t="s">
        <v>83</v>
      </c>
      <c r="F73" s="26" t="s">
        <v>279</v>
      </c>
      <c r="G73" s="13">
        <v>45147.723611111112</v>
      </c>
      <c r="H73" s="16">
        <v>84899</v>
      </c>
      <c r="I73" s="17">
        <v>84899</v>
      </c>
      <c r="J73" s="17" t="e">
        <v>#N/A</v>
      </c>
      <c r="K73" s="32" t="s">
        <v>428</v>
      </c>
      <c r="L73" s="17"/>
      <c r="M73" s="32" t="s">
        <v>412</v>
      </c>
      <c r="N73" s="32" t="s">
        <v>414</v>
      </c>
      <c r="O73" s="32"/>
      <c r="P73" s="33">
        <v>0</v>
      </c>
      <c r="Q73" s="33">
        <v>0</v>
      </c>
      <c r="R73" s="33"/>
      <c r="S73" s="33">
        <v>0</v>
      </c>
      <c r="T73" s="33">
        <v>0</v>
      </c>
      <c r="U73" s="33">
        <v>0</v>
      </c>
      <c r="V73" s="33">
        <v>0</v>
      </c>
      <c r="W73" s="33">
        <v>0</v>
      </c>
      <c r="X73" s="33">
        <v>0</v>
      </c>
    </row>
    <row r="74" spans="1:24" x14ac:dyDescent="0.25">
      <c r="A74" s="21">
        <v>891380184</v>
      </c>
      <c r="B74" s="21" t="s">
        <v>16</v>
      </c>
      <c r="C74" s="11" t="s">
        <v>15</v>
      </c>
      <c r="D74" s="26">
        <v>325611</v>
      </c>
      <c r="E74" s="27" t="s">
        <v>84</v>
      </c>
      <c r="F74" s="26" t="s">
        <v>280</v>
      </c>
      <c r="G74" s="13">
        <v>45148.588888888888</v>
      </c>
      <c r="H74" s="16">
        <v>36900</v>
      </c>
      <c r="I74" s="17">
        <v>36900</v>
      </c>
      <c r="J74" s="17" t="e">
        <v>#N/A</v>
      </c>
      <c r="K74" s="32" t="s">
        <v>428</v>
      </c>
      <c r="L74" s="17"/>
      <c r="M74" s="32"/>
      <c r="N74" s="32"/>
      <c r="O74" s="32"/>
      <c r="P74" s="33">
        <v>0</v>
      </c>
      <c r="Q74" s="33">
        <v>0</v>
      </c>
      <c r="R74" s="33"/>
      <c r="S74" s="33">
        <v>0</v>
      </c>
      <c r="T74" s="33">
        <v>0</v>
      </c>
      <c r="U74" s="33">
        <v>0</v>
      </c>
      <c r="V74" s="33">
        <v>0</v>
      </c>
      <c r="W74" s="33">
        <v>0</v>
      </c>
      <c r="X74" s="33">
        <v>0</v>
      </c>
    </row>
    <row r="75" spans="1:24" x14ac:dyDescent="0.25">
      <c r="A75" s="21">
        <v>891380184</v>
      </c>
      <c r="B75" s="21" t="s">
        <v>16</v>
      </c>
      <c r="C75" s="11" t="s">
        <v>15</v>
      </c>
      <c r="D75" s="26">
        <v>325810</v>
      </c>
      <c r="E75" s="27" t="s">
        <v>85</v>
      </c>
      <c r="F75" s="26" t="s">
        <v>281</v>
      </c>
      <c r="G75" s="13">
        <v>45150.500694444447</v>
      </c>
      <c r="H75" s="16">
        <v>78578</v>
      </c>
      <c r="I75" s="17">
        <v>78578</v>
      </c>
      <c r="J75" s="17" t="e">
        <v>#N/A</v>
      </c>
      <c r="K75" s="32" t="s">
        <v>428</v>
      </c>
      <c r="L75" s="17"/>
      <c r="M75" s="32"/>
      <c r="N75" s="32"/>
      <c r="O75" s="32"/>
      <c r="P75" s="33">
        <v>0</v>
      </c>
      <c r="Q75" s="33">
        <v>0</v>
      </c>
      <c r="R75" s="33"/>
      <c r="S75" s="33">
        <v>0</v>
      </c>
      <c r="T75" s="33">
        <v>0</v>
      </c>
      <c r="U75" s="33">
        <v>0</v>
      </c>
      <c r="V75" s="33">
        <v>0</v>
      </c>
      <c r="W75" s="33">
        <v>0</v>
      </c>
      <c r="X75" s="33">
        <v>0</v>
      </c>
    </row>
    <row r="76" spans="1:24" x14ac:dyDescent="0.25">
      <c r="A76" s="21">
        <v>891380184</v>
      </c>
      <c r="B76" s="21" t="s">
        <v>16</v>
      </c>
      <c r="C76" s="11" t="s">
        <v>15</v>
      </c>
      <c r="D76" s="26">
        <v>326023</v>
      </c>
      <c r="E76" s="27" t="s">
        <v>86</v>
      </c>
      <c r="F76" s="26" t="s">
        <v>282</v>
      </c>
      <c r="G76" s="13">
        <v>45153.253472222219</v>
      </c>
      <c r="H76" s="16">
        <v>76200</v>
      </c>
      <c r="I76" s="17">
        <v>76200</v>
      </c>
      <c r="J76" s="17" t="e">
        <v>#N/A</v>
      </c>
      <c r="K76" s="32" t="s">
        <v>428</v>
      </c>
      <c r="L76" s="17"/>
      <c r="M76" s="32"/>
      <c r="N76" s="32"/>
      <c r="O76" s="32"/>
      <c r="P76" s="33">
        <v>0</v>
      </c>
      <c r="Q76" s="33">
        <v>0</v>
      </c>
      <c r="R76" s="33"/>
      <c r="S76" s="33">
        <v>0</v>
      </c>
      <c r="T76" s="33">
        <v>0</v>
      </c>
      <c r="U76" s="33">
        <v>0</v>
      </c>
      <c r="V76" s="33">
        <v>0</v>
      </c>
      <c r="W76" s="33">
        <v>0</v>
      </c>
      <c r="X76" s="33">
        <v>0</v>
      </c>
    </row>
    <row r="77" spans="1:24" x14ac:dyDescent="0.25">
      <c r="A77" s="21">
        <v>891380184</v>
      </c>
      <c r="B77" s="21" t="s">
        <v>16</v>
      </c>
      <c r="C77" s="11" t="s">
        <v>15</v>
      </c>
      <c r="D77" s="26">
        <v>326181</v>
      </c>
      <c r="E77" s="27" t="s">
        <v>87</v>
      </c>
      <c r="F77" s="26" t="s">
        <v>283</v>
      </c>
      <c r="G77" s="13">
        <v>45153.711111111108</v>
      </c>
      <c r="H77" s="16">
        <v>708419</v>
      </c>
      <c r="I77" s="17">
        <v>708419</v>
      </c>
      <c r="J77" s="17" t="e">
        <v>#N/A</v>
      </c>
      <c r="K77" s="32" t="s">
        <v>428</v>
      </c>
      <c r="L77" s="17"/>
      <c r="M77" s="32"/>
      <c r="N77" s="32"/>
      <c r="O77" s="32"/>
      <c r="P77" s="33">
        <v>0</v>
      </c>
      <c r="Q77" s="33">
        <v>0</v>
      </c>
      <c r="R77" s="33"/>
      <c r="S77" s="33">
        <v>0</v>
      </c>
      <c r="T77" s="33">
        <v>0</v>
      </c>
      <c r="U77" s="33">
        <v>0</v>
      </c>
      <c r="V77" s="33">
        <v>0</v>
      </c>
      <c r="W77" s="33">
        <v>0</v>
      </c>
      <c r="X77" s="33">
        <v>0</v>
      </c>
    </row>
    <row r="78" spans="1:24" x14ac:dyDescent="0.25">
      <c r="A78" s="21">
        <v>891380184</v>
      </c>
      <c r="B78" s="21" t="s">
        <v>16</v>
      </c>
      <c r="C78" s="11" t="s">
        <v>15</v>
      </c>
      <c r="D78" s="26">
        <v>326573</v>
      </c>
      <c r="E78" s="27" t="s">
        <v>88</v>
      </c>
      <c r="F78" s="26" t="s">
        <v>284</v>
      </c>
      <c r="G78" s="13">
        <v>45156.352777777778</v>
      </c>
      <c r="H78" s="16">
        <v>12300</v>
      </c>
      <c r="I78" s="17">
        <v>12300</v>
      </c>
      <c r="J78" s="17" t="e">
        <v>#N/A</v>
      </c>
      <c r="K78" s="32" t="s">
        <v>428</v>
      </c>
      <c r="L78" s="17"/>
      <c r="M78" s="32" t="s">
        <v>412</v>
      </c>
      <c r="N78" s="32" t="s">
        <v>414</v>
      </c>
      <c r="O78" s="32"/>
      <c r="P78" s="33">
        <v>0</v>
      </c>
      <c r="Q78" s="33">
        <v>0</v>
      </c>
      <c r="R78" s="33"/>
      <c r="S78" s="33">
        <v>0</v>
      </c>
      <c r="T78" s="33">
        <v>0</v>
      </c>
      <c r="U78" s="33">
        <v>0</v>
      </c>
      <c r="V78" s="33">
        <v>0</v>
      </c>
      <c r="W78" s="33">
        <v>0</v>
      </c>
      <c r="X78" s="33">
        <v>0</v>
      </c>
    </row>
    <row r="79" spans="1:24" x14ac:dyDescent="0.25">
      <c r="A79" s="21">
        <v>891380184</v>
      </c>
      <c r="B79" s="21" t="s">
        <v>16</v>
      </c>
      <c r="C79" s="11" t="s">
        <v>15</v>
      </c>
      <c r="D79" s="26">
        <v>326626</v>
      </c>
      <c r="E79" s="27" t="s">
        <v>89</v>
      </c>
      <c r="F79" s="26" t="s">
        <v>285</v>
      </c>
      <c r="G79" s="13">
        <v>45156.575694444444</v>
      </c>
      <c r="H79" s="16">
        <v>12300</v>
      </c>
      <c r="I79" s="17">
        <v>12300</v>
      </c>
      <c r="J79" s="17" t="e">
        <v>#N/A</v>
      </c>
      <c r="K79" s="32" t="s">
        <v>428</v>
      </c>
      <c r="L79" s="17"/>
      <c r="M79" s="32" t="s">
        <v>412</v>
      </c>
      <c r="N79" s="32" t="s">
        <v>414</v>
      </c>
      <c r="O79" s="32"/>
      <c r="P79" s="33">
        <v>0</v>
      </c>
      <c r="Q79" s="33">
        <v>0</v>
      </c>
      <c r="R79" s="33"/>
      <c r="S79" s="33">
        <v>0</v>
      </c>
      <c r="T79" s="33">
        <v>0</v>
      </c>
      <c r="U79" s="33">
        <v>0</v>
      </c>
      <c r="V79" s="33">
        <v>0</v>
      </c>
      <c r="W79" s="33">
        <v>0</v>
      </c>
      <c r="X79" s="33">
        <v>0</v>
      </c>
    </row>
    <row r="80" spans="1:24" x14ac:dyDescent="0.25">
      <c r="A80" s="21">
        <v>891380184</v>
      </c>
      <c r="B80" s="21" t="s">
        <v>16</v>
      </c>
      <c r="C80" s="11" t="s">
        <v>15</v>
      </c>
      <c r="D80" s="26">
        <v>326630</v>
      </c>
      <c r="E80" s="27" t="s">
        <v>90</v>
      </c>
      <c r="F80" s="26" t="s">
        <v>286</v>
      </c>
      <c r="G80" s="13">
        <v>45156.592361111114</v>
      </c>
      <c r="H80" s="16">
        <v>12300</v>
      </c>
      <c r="I80" s="17">
        <v>12300</v>
      </c>
      <c r="J80" s="17" t="e">
        <v>#N/A</v>
      </c>
      <c r="K80" s="32" t="s">
        <v>428</v>
      </c>
      <c r="L80" s="17"/>
      <c r="M80" s="32" t="s">
        <v>412</v>
      </c>
      <c r="N80" s="32" t="s">
        <v>414</v>
      </c>
      <c r="O80" s="32"/>
      <c r="P80" s="33">
        <v>0</v>
      </c>
      <c r="Q80" s="33">
        <v>0</v>
      </c>
      <c r="R80" s="33"/>
      <c r="S80" s="33">
        <v>0</v>
      </c>
      <c r="T80" s="33">
        <v>0</v>
      </c>
      <c r="U80" s="33">
        <v>0</v>
      </c>
      <c r="V80" s="33">
        <v>0</v>
      </c>
      <c r="W80" s="33">
        <v>0</v>
      </c>
      <c r="X80" s="33">
        <v>0</v>
      </c>
    </row>
    <row r="81" spans="1:24" x14ac:dyDescent="0.25">
      <c r="A81" s="21">
        <v>891380184</v>
      </c>
      <c r="B81" s="21" t="s">
        <v>16</v>
      </c>
      <c r="C81" s="11" t="s">
        <v>15</v>
      </c>
      <c r="D81" s="26">
        <v>326753</v>
      </c>
      <c r="E81" s="27" t="s">
        <v>91</v>
      </c>
      <c r="F81" s="26" t="s">
        <v>287</v>
      </c>
      <c r="G81" s="13">
        <v>45157.446527777778</v>
      </c>
      <c r="H81" s="16">
        <v>76200</v>
      </c>
      <c r="I81" s="17">
        <v>76200</v>
      </c>
      <c r="J81" s="17" t="e">
        <v>#N/A</v>
      </c>
      <c r="K81" s="32" t="s">
        <v>428</v>
      </c>
      <c r="L81" s="17"/>
      <c r="M81" s="32" t="s">
        <v>412</v>
      </c>
      <c r="N81" s="32" t="s">
        <v>414</v>
      </c>
      <c r="O81" s="32"/>
      <c r="P81" s="33">
        <v>0</v>
      </c>
      <c r="Q81" s="33">
        <v>0</v>
      </c>
      <c r="R81" s="33"/>
      <c r="S81" s="33">
        <v>0</v>
      </c>
      <c r="T81" s="33">
        <v>0</v>
      </c>
      <c r="U81" s="33">
        <v>0</v>
      </c>
      <c r="V81" s="33">
        <v>0</v>
      </c>
      <c r="W81" s="33">
        <v>0</v>
      </c>
      <c r="X81" s="33">
        <v>0</v>
      </c>
    </row>
    <row r="82" spans="1:24" x14ac:dyDescent="0.25">
      <c r="A82" s="21">
        <v>891380184</v>
      </c>
      <c r="B82" s="21" t="s">
        <v>16</v>
      </c>
      <c r="C82" s="11" t="s">
        <v>15</v>
      </c>
      <c r="D82" s="26">
        <v>326839</v>
      </c>
      <c r="E82" s="27" t="s">
        <v>92</v>
      </c>
      <c r="F82" s="26" t="s">
        <v>288</v>
      </c>
      <c r="G82" s="13">
        <v>45159.975694444445</v>
      </c>
      <c r="H82" s="16">
        <v>112532</v>
      </c>
      <c r="I82" s="17">
        <v>112532</v>
      </c>
      <c r="J82" s="17" t="e">
        <v>#N/A</v>
      </c>
      <c r="K82" s="32" t="s">
        <v>428</v>
      </c>
      <c r="L82" s="17"/>
      <c r="M82" s="32" t="s">
        <v>412</v>
      </c>
      <c r="N82" s="32" t="s">
        <v>414</v>
      </c>
      <c r="O82" s="32"/>
      <c r="P82" s="33">
        <v>0</v>
      </c>
      <c r="Q82" s="33">
        <v>0</v>
      </c>
      <c r="R82" s="33"/>
      <c r="S82" s="33">
        <v>0</v>
      </c>
      <c r="T82" s="33">
        <v>0</v>
      </c>
      <c r="U82" s="33">
        <v>0</v>
      </c>
      <c r="V82" s="33">
        <v>0</v>
      </c>
      <c r="W82" s="33">
        <v>0</v>
      </c>
      <c r="X82" s="33">
        <v>0</v>
      </c>
    </row>
    <row r="83" spans="1:24" x14ac:dyDescent="0.25">
      <c r="A83" s="21">
        <v>891380184</v>
      </c>
      <c r="B83" s="21" t="s">
        <v>16</v>
      </c>
      <c r="C83" s="11" t="s">
        <v>15</v>
      </c>
      <c r="D83" s="26">
        <v>327428</v>
      </c>
      <c r="E83" s="27" t="s">
        <v>93</v>
      </c>
      <c r="F83" s="26" t="s">
        <v>289</v>
      </c>
      <c r="G83" s="13">
        <v>45163.28402777778</v>
      </c>
      <c r="H83" s="16">
        <v>76200</v>
      </c>
      <c r="I83" s="17">
        <v>76200</v>
      </c>
      <c r="J83" s="17" t="e">
        <v>#N/A</v>
      </c>
      <c r="K83" s="32" t="s">
        <v>428</v>
      </c>
      <c r="L83" s="17"/>
      <c r="M83" s="32" t="s">
        <v>412</v>
      </c>
      <c r="N83" s="32" t="s">
        <v>414</v>
      </c>
      <c r="O83" s="32"/>
      <c r="P83" s="33">
        <v>0</v>
      </c>
      <c r="Q83" s="33">
        <v>0</v>
      </c>
      <c r="R83" s="33"/>
      <c r="S83" s="33">
        <v>0</v>
      </c>
      <c r="T83" s="33">
        <v>0</v>
      </c>
      <c r="U83" s="33">
        <v>0</v>
      </c>
      <c r="V83" s="33">
        <v>0</v>
      </c>
      <c r="W83" s="33">
        <v>0</v>
      </c>
      <c r="X83" s="33">
        <v>0</v>
      </c>
    </row>
    <row r="84" spans="1:24" x14ac:dyDescent="0.25">
      <c r="A84" s="21">
        <v>891380184</v>
      </c>
      <c r="B84" s="21" t="s">
        <v>16</v>
      </c>
      <c r="C84" s="11" t="s">
        <v>15</v>
      </c>
      <c r="D84" s="26">
        <v>327513</v>
      </c>
      <c r="E84" s="27" t="s">
        <v>94</v>
      </c>
      <c r="F84" s="26" t="s">
        <v>290</v>
      </c>
      <c r="G84" s="13">
        <v>45163.524305555555</v>
      </c>
      <c r="H84" s="16">
        <v>420408</v>
      </c>
      <c r="I84" s="17">
        <v>420408</v>
      </c>
      <c r="J84" s="17" t="e">
        <v>#N/A</v>
      </c>
      <c r="K84" s="32" t="s">
        <v>428</v>
      </c>
      <c r="L84" s="17"/>
      <c r="M84" s="32" t="s">
        <v>412</v>
      </c>
      <c r="N84" s="32" t="s">
        <v>414</v>
      </c>
      <c r="O84" s="32"/>
      <c r="P84" s="33">
        <v>0</v>
      </c>
      <c r="Q84" s="33">
        <v>0</v>
      </c>
      <c r="R84" s="33"/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</row>
    <row r="85" spans="1:24" x14ac:dyDescent="0.25">
      <c r="A85" s="21">
        <v>891380184</v>
      </c>
      <c r="B85" s="21" t="s">
        <v>16</v>
      </c>
      <c r="C85" s="11" t="s">
        <v>15</v>
      </c>
      <c r="D85" s="26">
        <v>327611</v>
      </c>
      <c r="E85" s="27" t="s">
        <v>95</v>
      </c>
      <c r="F85" s="26" t="s">
        <v>291</v>
      </c>
      <c r="G85" s="13">
        <v>45164.019444444442</v>
      </c>
      <c r="H85" s="16">
        <v>97962</v>
      </c>
      <c r="I85" s="17">
        <v>97962</v>
      </c>
      <c r="J85" s="17" t="e">
        <v>#N/A</v>
      </c>
      <c r="K85" s="32" t="s">
        <v>428</v>
      </c>
      <c r="L85" s="17"/>
      <c r="M85" s="32" t="s">
        <v>412</v>
      </c>
      <c r="N85" s="32" t="s">
        <v>414</v>
      </c>
      <c r="O85" s="32"/>
      <c r="P85" s="33">
        <v>0</v>
      </c>
      <c r="Q85" s="33">
        <v>0</v>
      </c>
      <c r="R85" s="33"/>
      <c r="S85" s="33">
        <v>0</v>
      </c>
      <c r="T85" s="33">
        <v>0</v>
      </c>
      <c r="U85" s="33">
        <v>0</v>
      </c>
      <c r="V85" s="33">
        <v>0</v>
      </c>
      <c r="W85" s="33">
        <v>0</v>
      </c>
      <c r="X85" s="33">
        <v>0</v>
      </c>
    </row>
    <row r="86" spans="1:24" x14ac:dyDescent="0.25">
      <c r="A86" s="21">
        <v>891380184</v>
      </c>
      <c r="B86" s="21" t="s">
        <v>16</v>
      </c>
      <c r="C86" s="11" t="s">
        <v>15</v>
      </c>
      <c r="D86" s="26">
        <v>327710</v>
      </c>
      <c r="E86" s="27" t="s">
        <v>96</v>
      </c>
      <c r="F86" s="26" t="s">
        <v>292</v>
      </c>
      <c r="G86" s="13">
        <v>45166.113888888889</v>
      </c>
      <c r="H86" s="16">
        <v>139790</v>
      </c>
      <c r="I86" s="17">
        <v>139790</v>
      </c>
      <c r="J86" s="17" t="e">
        <v>#N/A</v>
      </c>
      <c r="K86" s="32" t="s">
        <v>428</v>
      </c>
      <c r="L86" s="17"/>
      <c r="M86" s="32" t="s">
        <v>412</v>
      </c>
      <c r="N86" s="32" t="s">
        <v>414</v>
      </c>
      <c r="O86" s="32"/>
      <c r="P86" s="33">
        <v>0</v>
      </c>
      <c r="Q86" s="33">
        <v>0</v>
      </c>
      <c r="R86" s="33"/>
      <c r="S86" s="33">
        <v>0</v>
      </c>
      <c r="T86" s="33">
        <v>0</v>
      </c>
      <c r="U86" s="33">
        <v>0</v>
      </c>
      <c r="V86" s="33">
        <v>0</v>
      </c>
      <c r="W86" s="33">
        <v>0</v>
      </c>
      <c r="X86" s="33">
        <v>0</v>
      </c>
    </row>
    <row r="87" spans="1:24" x14ac:dyDescent="0.25">
      <c r="A87" s="21">
        <v>891380184</v>
      </c>
      <c r="B87" s="21" t="s">
        <v>16</v>
      </c>
      <c r="C87" s="11" t="s">
        <v>15</v>
      </c>
      <c r="D87" s="26">
        <v>328151</v>
      </c>
      <c r="E87" s="27" t="s">
        <v>97</v>
      </c>
      <c r="F87" s="26" t="s">
        <v>293</v>
      </c>
      <c r="G87" s="13">
        <v>45168.569444444445</v>
      </c>
      <c r="H87" s="16">
        <v>76200</v>
      </c>
      <c r="I87" s="17">
        <v>76200</v>
      </c>
      <c r="J87" s="17" t="e">
        <v>#N/A</v>
      </c>
      <c r="K87" s="32" t="s">
        <v>428</v>
      </c>
      <c r="L87" s="17"/>
      <c r="M87" s="32" t="s">
        <v>412</v>
      </c>
      <c r="N87" s="32" t="s">
        <v>414</v>
      </c>
      <c r="O87" s="32"/>
      <c r="P87" s="33">
        <v>0</v>
      </c>
      <c r="Q87" s="33">
        <v>0</v>
      </c>
      <c r="R87" s="33"/>
      <c r="S87" s="33">
        <v>0</v>
      </c>
      <c r="T87" s="33">
        <v>0</v>
      </c>
      <c r="U87" s="33">
        <v>0</v>
      </c>
      <c r="V87" s="33">
        <v>0</v>
      </c>
      <c r="W87" s="33">
        <v>0</v>
      </c>
      <c r="X87" s="33">
        <v>0</v>
      </c>
    </row>
    <row r="88" spans="1:24" x14ac:dyDescent="0.25">
      <c r="A88" s="21">
        <v>891380184</v>
      </c>
      <c r="B88" s="21" t="s">
        <v>16</v>
      </c>
      <c r="C88" s="11" t="s">
        <v>15</v>
      </c>
      <c r="D88" s="26">
        <v>328356</v>
      </c>
      <c r="E88" s="27" t="s">
        <v>98</v>
      </c>
      <c r="F88" s="26" t="s">
        <v>294</v>
      </c>
      <c r="G88" s="13">
        <v>45169.654861111114</v>
      </c>
      <c r="H88" s="16">
        <v>100607</v>
      </c>
      <c r="I88" s="17">
        <v>100607</v>
      </c>
      <c r="J88" s="17" t="e">
        <v>#N/A</v>
      </c>
      <c r="K88" s="32" t="s">
        <v>428</v>
      </c>
      <c r="L88" s="17"/>
      <c r="M88" s="32" t="s">
        <v>412</v>
      </c>
      <c r="N88" s="32" t="s">
        <v>414</v>
      </c>
      <c r="O88" s="32"/>
      <c r="P88" s="33">
        <v>0</v>
      </c>
      <c r="Q88" s="33">
        <v>0</v>
      </c>
      <c r="R88" s="33"/>
      <c r="S88" s="33">
        <v>0</v>
      </c>
      <c r="T88" s="33">
        <v>0</v>
      </c>
      <c r="U88" s="33">
        <v>0</v>
      </c>
      <c r="V88" s="33">
        <v>0</v>
      </c>
      <c r="W88" s="33">
        <v>0</v>
      </c>
      <c r="X88" s="33">
        <v>0</v>
      </c>
    </row>
    <row r="89" spans="1:24" x14ac:dyDescent="0.25">
      <c r="A89" s="21">
        <v>891380184</v>
      </c>
      <c r="B89" s="21" t="s">
        <v>16</v>
      </c>
      <c r="C89" s="11" t="s">
        <v>15</v>
      </c>
      <c r="D89" s="26">
        <v>328360</v>
      </c>
      <c r="E89" s="27" t="s">
        <v>99</v>
      </c>
      <c r="F89" s="26" t="s">
        <v>295</v>
      </c>
      <c r="G89" s="13">
        <v>45169.670138888891</v>
      </c>
      <c r="H89" s="16">
        <v>93051</v>
      </c>
      <c r="I89" s="17">
        <v>93051</v>
      </c>
      <c r="J89" s="17" t="e">
        <v>#N/A</v>
      </c>
      <c r="K89" s="32" t="s">
        <v>428</v>
      </c>
      <c r="L89" s="17"/>
      <c r="M89" s="32" t="s">
        <v>412</v>
      </c>
      <c r="N89" s="32" t="s">
        <v>414</v>
      </c>
      <c r="O89" s="32"/>
      <c r="P89" s="33">
        <v>0</v>
      </c>
      <c r="Q89" s="33">
        <v>0</v>
      </c>
      <c r="R89" s="33"/>
      <c r="S89" s="33">
        <v>0</v>
      </c>
      <c r="T89" s="33">
        <v>0</v>
      </c>
      <c r="U89" s="33">
        <v>0</v>
      </c>
      <c r="V89" s="33">
        <v>0</v>
      </c>
      <c r="W89" s="33">
        <v>0</v>
      </c>
      <c r="X89" s="33">
        <v>0</v>
      </c>
    </row>
    <row r="90" spans="1:24" x14ac:dyDescent="0.25">
      <c r="A90" s="21">
        <v>891380184</v>
      </c>
      <c r="B90" s="21" t="s">
        <v>16</v>
      </c>
      <c r="C90" s="11" t="s">
        <v>15</v>
      </c>
      <c r="D90" s="26">
        <v>328606</v>
      </c>
      <c r="E90" s="27" t="s">
        <v>100</v>
      </c>
      <c r="F90" s="26" t="s">
        <v>296</v>
      </c>
      <c r="G90" s="13">
        <v>45170.988888888889</v>
      </c>
      <c r="H90" s="16">
        <v>184548</v>
      </c>
      <c r="I90" s="17">
        <v>184548</v>
      </c>
      <c r="J90" s="17" t="e">
        <v>#N/A</v>
      </c>
      <c r="K90" s="32" t="s">
        <v>428</v>
      </c>
      <c r="L90" s="17"/>
      <c r="M90" s="32" t="s">
        <v>412</v>
      </c>
      <c r="N90" s="32" t="s">
        <v>414</v>
      </c>
      <c r="O90" s="32"/>
      <c r="P90" s="33">
        <v>0</v>
      </c>
      <c r="Q90" s="33">
        <v>0</v>
      </c>
      <c r="R90" s="33"/>
      <c r="S90" s="33">
        <v>0</v>
      </c>
      <c r="T90" s="33">
        <v>0</v>
      </c>
      <c r="U90" s="33">
        <v>0</v>
      </c>
      <c r="V90" s="33">
        <v>0</v>
      </c>
      <c r="W90" s="33">
        <v>0</v>
      </c>
      <c r="X90" s="33">
        <v>0</v>
      </c>
    </row>
    <row r="91" spans="1:24" x14ac:dyDescent="0.25">
      <c r="A91" s="21">
        <v>891380184</v>
      </c>
      <c r="B91" s="21" t="s">
        <v>16</v>
      </c>
      <c r="C91" s="11" t="s">
        <v>15</v>
      </c>
      <c r="D91" s="26">
        <v>328673</v>
      </c>
      <c r="E91" s="27" t="s">
        <v>101</v>
      </c>
      <c r="F91" s="26" t="s">
        <v>297</v>
      </c>
      <c r="G91" s="13">
        <v>45172.042361111111</v>
      </c>
      <c r="H91" s="16">
        <v>82977</v>
      </c>
      <c r="I91" s="17">
        <v>82977</v>
      </c>
      <c r="J91" s="17" t="e">
        <v>#N/A</v>
      </c>
      <c r="K91" s="32" t="s">
        <v>428</v>
      </c>
      <c r="L91" s="17"/>
      <c r="M91" s="32" t="s">
        <v>412</v>
      </c>
      <c r="N91" s="32" t="s">
        <v>414</v>
      </c>
      <c r="O91" s="32"/>
      <c r="P91" s="33">
        <v>0</v>
      </c>
      <c r="Q91" s="33">
        <v>0</v>
      </c>
      <c r="R91" s="33"/>
      <c r="S91" s="33">
        <v>0</v>
      </c>
      <c r="T91" s="33">
        <v>0</v>
      </c>
      <c r="U91" s="33">
        <v>0</v>
      </c>
      <c r="V91" s="33">
        <v>0</v>
      </c>
      <c r="W91" s="33">
        <v>0</v>
      </c>
      <c r="X91" s="33">
        <v>0</v>
      </c>
    </row>
    <row r="92" spans="1:24" x14ac:dyDescent="0.25">
      <c r="A92" s="21">
        <v>891380184</v>
      </c>
      <c r="B92" s="21" t="s">
        <v>16</v>
      </c>
      <c r="C92" s="11" t="s">
        <v>15</v>
      </c>
      <c r="D92" s="26">
        <v>328912</v>
      </c>
      <c r="E92" s="27" t="s">
        <v>102</v>
      </c>
      <c r="F92" s="26" t="s">
        <v>298</v>
      </c>
      <c r="G92" s="13">
        <v>45174.334027777775</v>
      </c>
      <c r="H92" s="16">
        <v>98868</v>
      </c>
      <c r="I92" s="17">
        <v>98868</v>
      </c>
      <c r="J92" s="17" t="e">
        <v>#N/A</v>
      </c>
      <c r="K92" s="32" t="s">
        <v>428</v>
      </c>
      <c r="L92" s="17"/>
      <c r="M92" s="32" t="s">
        <v>412</v>
      </c>
      <c r="N92" s="32" t="s">
        <v>414</v>
      </c>
      <c r="O92" s="32"/>
      <c r="P92" s="33">
        <v>0</v>
      </c>
      <c r="Q92" s="33">
        <v>0</v>
      </c>
      <c r="R92" s="33"/>
      <c r="S92" s="33">
        <v>0</v>
      </c>
      <c r="T92" s="33">
        <v>0</v>
      </c>
      <c r="U92" s="33">
        <v>0</v>
      </c>
      <c r="V92" s="33">
        <v>0</v>
      </c>
      <c r="W92" s="33">
        <v>0</v>
      </c>
      <c r="X92" s="33">
        <v>0</v>
      </c>
    </row>
    <row r="93" spans="1:24" x14ac:dyDescent="0.25">
      <c r="A93" s="21">
        <v>891380184</v>
      </c>
      <c r="B93" s="21" t="s">
        <v>16</v>
      </c>
      <c r="C93" s="11" t="s">
        <v>15</v>
      </c>
      <c r="D93" s="26">
        <v>328957</v>
      </c>
      <c r="E93" s="27" t="s">
        <v>103</v>
      </c>
      <c r="F93" s="26" t="s">
        <v>299</v>
      </c>
      <c r="G93" s="13">
        <v>45174.447222222225</v>
      </c>
      <c r="H93" s="16">
        <v>82938</v>
      </c>
      <c r="I93" s="17">
        <v>82938</v>
      </c>
      <c r="J93" s="17" t="e">
        <v>#N/A</v>
      </c>
      <c r="K93" s="32" t="s">
        <v>428</v>
      </c>
      <c r="L93" s="17"/>
      <c r="M93" s="32" t="s">
        <v>412</v>
      </c>
      <c r="N93" s="32" t="s">
        <v>414</v>
      </c>
      <c r="O93" s="32"/>
      <c r="P93" s="33">
        <v>0</v>
      </c>
      <c r="Q93" s="33">
        <v>0</v>
      </c>
      <c r="R93" s="33"/>
      <c r="S93" s="33">
        <v>0</v>
      </c>
      <c r="T93" s="33">
        <v>0</v>
      </c>
      <c r="U93" s="33">
        <v>0</v>
      </c>
      <c r="V93" s="33">
        <v>0</v>
      </c>
      <c r="W93" s="33">
        <v>0</v>
      </c>
      <c r="X93" s="33">
        <v>0</v>
      </c>
    </row>
    <row r="94" spans="1:24" x14ac:dyDescent="0.25">
      <c r="A94" s="21">
        <v>891380184</v>
      </c>
      <c r="B94" s="21" t="s">
        <v>16</v>
      </c>
      <c r="C94" s="11" t="s">
        <v>15</v>
      </c>
      <c r="D94" s="26">
        <v>328965</v>
      </c>
      <c r="E94" s="27" t="s">
        <v>104</v>
      </c>
      <c r="F94" s="26" t="s">
        <v>300</v>
      </c>
      <c r="G94" s="13">
        <v>45174.457638888889</v>
      </c>
      <c r="H94" s="16">
        <v>248866</v>
      </c>
      <c r="I94" s="17">
        <v>248866</v>
      </c>
      <c r="J94" s="17" t="e">
        <v>#N/A</v>
      </c>
      <c r="K94" s="32" t="s">
        <v>428</v>
      </c>
      <c r="L94" s="17"/>
      <c r="M94" s="32" t="s">
        <v>412</v>
      </c>
      <c r="N94" s="32" t="s">
        <v>414</v>
      </c>
      <c r="O94" s="32"/>
      <c r="P94" s="33">
        <v>0</v>
      </c>
      <c r="Q94" s="33">
        <v>0</v>
      </c>
      <c r="R94" s="33"/>
      <c r="S94" s="33">
        <v>0</v>
      </c>
      <c r="T94" s="33">
        <v>0</v>
      </c>
      <c r="U94" s="33">
        <v>0</v>
      </c>
      <c r="V94" s="33">
        <v>0</v>
      </c>
      <c r="W94" s="33">
        <v>0</v>
      </c>
      <c r="X94" s="33">
        <v>0</v>
      </c>
    </row>
    <row r="95" spans="1:24" x14ac:dyDescent="0.25">
      <c r="A95" s="21">
        <v>891380184</v>
      </c>
      <c r="B95" s="21" t="s">
        <v>16</v>
      </c>
      <c r="C95" s="11" t="s">
        <v>15</v>
      </c>
      <c r="D95" s="26">
        <v>329294</v>
      </c>
      <c r="E95" s="27" t="s">
        <v>105</v>
      </c>
      <c r="F95" s="26" t="s">
        <v>301</v>
      </c>
      <c r="G95" s="13">
        <v>45176.188888888886</v>
      </c>
      <c r="H95" s="16">
        <v>143684</v>
      </c>
      <c r="I95" s="17">
        <v>143684</v>
      </c>
      <c r="J95" s="17" t="e">
        <v>#N/A</v>
      </c>
      <c r="K95" s="32" t="s">
        <v>428</v>
      </c>
      <c r="L95" s="17"/>
      <c r="M95" s="32" t="s">
        <v>412</v>
      </c>
      <c r="N95" s="32" t="s">
        <v>414</v>
      </c>
      <c r="O95" s="32"/>
      <c r="P95" s="33">
        <v>0</v>
      </c>
      <c r="Q95" s="33">
        <v>0</v>
      </c>
      <c r="R95" s="33"/>
      <c r="S95" s="33">
        <v>0</v>
      </c>
      <c r="T95" s="33">
        <v>0</v>
      </c>
      <c r="U95" s="33">
        <v>0</v>
      </c>
      <c r="V95" s="33">
        <v>0</v>
      </c>
      <c r="W95" s="33">
        <v>0</v>
      </c>
      <c r="X95" s="33">
        <v>0</v>
      </c>
    </row>
    <row r="96" spans="1:24" x14ac:dyDescent="0.25">
      <c r="A96" s="21">
        <v>891380184</v>
      </c>
      <c r="B96" s="21" t="s">
        <v>16</v>
      </c>
      <c r="C96" s="11" t="s">
        <v>15</v>
      </c>
      <c r="D96" s="26">
        <v>329485</v>
      </c>
      <c r="E96" s="27" t="s">
        <v>106</v>
      </c>
      <c r="F96" s="26" t="s">
        <v>302</v>
      </c>
      <c r="G96" s="13">
        <v>45177.11041666667</v>
      </c>
      <c r="H96" s="16">
        <v>76200</v>
      </c>
      <c r="I96" s="17">
        <v>76200</v>
      </c>
      <c r="J96" s="17" t="e">
        <v>#N/A</v>
      </c>
      <c r="K96" s="32" t="s">
        <v>428</v>
      </c>
      <c r="L96" s="17"/>
      <c r="M96" s="32" t="s">
        <v>412</v>
      </c>
      <c r="N96" s="32" t="s">
        <v>414</v>
      </c>
      <c r="O96" s="32"/>
      <c r="P96" s="33">
        <v>0</v>
      </c>
      <c r="Q96" s="33">
        <v>0</v>
      </c>
      <c r="R96" s="33"/>
      <c r="S96" s="33">
        <v>0</v>
      </c>
      <c r="T96" s="33">
        <v>0</v>
      </c>
      <c r="U96" s="33">
        <v>0</v>
      </c>
      <c r="V96" s="33">
        <v>0</v>
      </c>
      <c r="W96" s="33">
        <v>0</v>
      </c>
      <c r="X96" s="33">
        <v>0</v>
      </c>
    </row>
    <row r="97" spans="1:24" x14ac:dyDescent="0.25">
      <c r="A97" s="21">
        <v>891380184</v>
      </c>
      <c r="B97" s="21" t="s">
        <v>16</v>
      </c>
      <c r="C97" s="11" t="s">
        <v>15</v>
      </c>
      <c r="D97" s="26">
        <v>330243</v>
      </c>
      <c r="E97" s="27" t="s">
        <v>107</v>
      </c>
      <c r="F97" s="26" t="s">
        <v>303</v>
      </c>
      <c r="G97" s="13">
        <v>45182.954861111109</v>
      </c>
      <c r="H97" s="16">
        <v>101104</v>
      </c>
      <c r="I97" s="17">
        <v>101104</v>
      </c>
      <c r="J97" s="17" t="e">
        <v>#N/A</v>
      </c>
      <c r="K97" s="32" t="s">
        <v>428</v>
      </c>
      <c r="L97" s="17"/>
      <c r="M97" s="32" t="s">
        <v>412</v>
      </c>
      <c r="N97" s="32" t="s">
        <v>414</v>
      </c>
      <c r="O97" s="32"/>
      <c r="P97" s="33">
        <v>0</v>
      </c>
      <c r="Q97" s="33">
        <v>0</v>
      </c>
      <c r="R97" s="33"/>
      <c r="S97" s="33">
        <v>0</v>
      </c>
      <c r="T97" s="33">
        <v>0</v>
      </c>
      <c r="U97" s="33">
        <v>0</v>
      </c>
      <c r="V97" s="33">
        <v>0</v>
      </c>
      <c r="W97" s="33">
        <v>0</v>
      </c>
      <c r="X97" s="33">
        <v>0</v>
      </c>
    </row>
    <row r="98" spans="1:24" x14ac:dyDescent="0.25">
      <c r="A98" s="21">
        <v>891380184</v>
      </c>
      <c r="B98" s="21" t="s">
        <v>16</v>
      </c>
      <c r="C98" s="11" t="s">
        <v>15</v>
      </c>
      <c r="D98" s="26">
        <v>330249</v>
      </c>
      <c r="E98" s="27" t="s">
        <v>108</v>
      </c>
      <c r="F98" s="26" t="s">
        <v>304</v>
      </c>
      <c r="G98" s="13">
        <v>45182.991666666669</v>
      </c>
      <c r="H98" s="16">
        <v>321103</v>
      </c>
      <c r="I98" s="17">
        <v>321103</v>
      </c>
      <c r="J98" s="17" t="e">
        <v>#N/A</v>
      </c>
      <c r="K98" s="32" t="s">
        <v>428</v>
      </c>
      <c r="L98" s="17"/>
      <c r="M98" s="32" t="s">
        <v>412</v>
      </c>
      <c r="N98" s="32" t="s">
        <v>414</v>
      </c>
      <c r="O98" s="32"/>
      <c r="P98" s="33">
        <v>0</v>
      </c>
      <c r="Q98" s="33">
        <v>0</v>
      </c>
      <c r="R98" s="33"/>
      <c r="S98" s="33">
        <v>0</v>
      </c>
      <c r="T98" s="33">
        <v>0</v>
      </c>
      <c r="U98" s="33">
        <v>0</v>
      </c>
      <c r="V98" s="33">
        <v>0</v>
      </c>
      <c r="W98" s="33">
        <v>0</v>
      </c>
      <c r="X98" s="33">
        <v>0</v>
      </c>
    </row>
    <row r="99" spans="1:24" x14ac:dyDescent="0.25">
      <c r="A99" s="21">
        <v>891380184</v>
      </c>
      <c r="B99" s="21" t="s">
        <v>16</v>
      </c>
      <c r="C99" s="11" t="s">
        <v>15</v>
      </c>
      <c r="D99" s="26">
        <v>330430</v>
      </c>
      <c r="E99" s="27" t="s">
        <v>109</v>
      </c>
      <c r="F99" s="26" t="s">
        <v>305</v>
      </c>
      <c r="G99" s="13">
        <v>45183.870138888888</v>
      </c>
      <c r="H99" s="16">
        <v>245410</v>
      </c>
      <c r="I99" s="17">
        <v>245410</v>
      </c>
      <c r="J99" s="17" t="e">
        <v>#N/A</v>
      </c>
      <c r="K99" s="32" t="s">
        <v>428</v>
      </c>
      <c r="L99" s="17"/>
      <c r="M99" s="32" t="s">
        <v>412</v>
      </c>
      <c r="N99" s="32" t="s">
        <v>414</v>
      </c>
      <c r="O99" s="32"/>
      <c r="P99" s="33">
        <v>0</v>
      </c>
      <c r="Q99" s="33">
        <v>0</v>
      </c>
      <c r="R99" s="33"/>
      <c r="S99" s="33">
        <v>0</v>
      </c>
      <c r="T99" s="33">
        <v>0</v>
      </c>
      <c r="U99" s="33">
        <v>0</v>
      </c>
      <c r="V99" s="33">
        <v>0</v>
      </c>
      <c r="W99" s="33">
        <v>0</v>
      </c>
      <c r="X99" s="33">
        <v>0</v>
      </c>
    </row>
    <row r="100" spans="1:24" x14ac:dyDescent="0.25">
      <c r="A100" s="21">
        <v>891380184</v>
      </c>
      <c r="B100" s="21" t="s">
        <v>16</v>
      </c>
      <c r="C100" s="11" t="s">
        <v>15</v>
      </c>
      <c r="D100" s="26">
        <v>330624</v>
      </c>
      <c r="E100" s="27" t="s">
        <v>110</v>
      </c>
      <c r="F100" s="26" t="s">
        <v>306</v>
      </c>
      <c r="G100" s="13">
        <v>45185.762499999997</v>
      </c>
      <c r="H100" s="16">
        <v>87240</v>
      </c>
      <c r="I100" s="17">
        <v>87240</v>
      </c>
      <c r="J100" s="17" t="e">
        <v>#N/A</v>
      </c>
      <c r="K100" s="32" t="s">
        <v>428</v>
      </c>
      <c r="L100" s="17"/>
      <c r="M100" s="32"/>
      <c r="N100" s="32"/>
      <c r="O100" s="32"/>
      <c r="P100" s="33">
        <v>0</v>
      </c>
      <c r="Q100" s="33">
        <v>0</v>
      </c>
      <c r="R100" s="33"/>
      <c r="S100" s="33">
        <v>0</v>
      </c>
      <c r="T100" s="33">
        <v>0</v>
      </c>
      <c r="U100" s="33">
        <v>0</v>
      </c>
      <c r="V100" s="33">
        <v>0</v>
      </c>
      <c r="W100" s="33">
        <v>0</v>
      </c>
      <c r="X100" s="33">
        <v>0</v>
      </c>
    </row>
    <row r="101" spans="1:24" x14ac:dyDescent="0.25">
      <c r="A101" s="21">
        <v>891380184</v>
      </c>
      <c r="B101" s="21" t="s">
        <v>16</v>
      </c>
      <c r="C101" s="11" t="s">
        <v>15</v>
      </c>
      <c r="D101" s="26">
        <v>330902</v>
      </c>
      <c r="E101" s="27" t="s">
        <v>111</v>
      </c>
      <c r="F101" s="26" t="s">
        <v>307</v>
      </c>
      <c r="G101" s="13">
        <v>45188.425000000003</v>
      </c>
      <c r="H101" s="16">
        <v>317830</v>
      </c>
      <c r="I101" s="17">
        <v>317830</v>
      </c>
      <c r="J101" s="17" t="e">
        <v>#N/A</v>
      </c>
      <c r="K101" s="32" t="s">
        <v>428</v>
      </c>
      <c r="L101" s="17"/>
      <c r="M101" s="32" t="s">
        <v>412</v>
      </c>
      <c r="N101" s="32" t="s">
        <v>414</v>
      </c>
      <c r="O101" s="32"/>
      <c r="P101" s="33">
        <v>0</v>
      </c>
      <c r="Q101" s="33">
        <v>0</v>
      </c>
      <c r="R101" s="33"/>
      <c r="S101" s="33">
        <v>0</v>
      </c>
      <c r="T101" s="33">
        <v>0</v>
      </c>
      <c r="U101" s="33">
        <v>0</v>
      </c>
      <c r="V101" s="33">
        <v>0</v>
      </c>
      <c r="W101" s="33">
        <v>0</v>
      </c>
      <c r="X101" s="33">
        <v>0</v>
      </c>
    </row>
    <row r="102" spans="1:24" x14ac:dyDescent="0.25">
      <c r="A102" s="21">
        <v>891380184</v>
      </c>
      <c r="B102" s="21" t="s">
        <v>16</v>
      </c>
      <c r="C102" s="11" t="s">
        <v>15</v>
      </c>
      <c r="D102" s="26">
        <v>331021</v>
      </c>
      <c r="E102" s="27" t="s">
        <v>112</v>
      </c>
      <c r="F102" s="26" t="s">
        <v>308</v>
      </c>
      <c r="G102" s="13">
        <v>45189.152777777781</v>
      </c>
      <c r="H102" s="16">
        <v>96874</v>
      </c>
      <c r="I102" s="17">
        <v>96874</v>
      </c>
      <c r="J102" s="17" t="e">
        <v>#N/A</v>
      </c>
      <c r="K102" s="32" t="s">
        <v>428</v>
      </c>
      <c r="L102" s="17"/>
      <c r="M102" s="32" t="s">
        <v>412</v>
      </c>
      <c r="N102" s="32" t="s">
        <v>414</v>
      </c>
      <c r="O102" s="32"/>
      <c r="P102" s="33">
        <v>0</v>
      </c>
      <c r="Q102" s="33">
        <v>0</v>
      </c>
      <c r="R102" s="33"/>
      <c r="S102" s="33">
        <v>0</v>
      </c>
      <c r="T102" s="33">
        <v>0</v>
      </c>
      <c r="U102" s="33">
        <v>0</v>
      </c>
      <c r="V102" s="33">
        <v>0</v>
      </c>
      <c r="W102" s="33">
        <v>0</v>
      </c>
      <c r="X102" s="33">
        <v>0</v>
      </c>
    </row>
    <row r="103" spans="1:24" x14ac:dyDescent="0.25">
      <c r="A103" s="21">
        <v>891380184</v>
      </c>
      <c r="B103" s="21" t="s">
        <v>16</v>
      </c>
      <c r="C103" s="11" t="s">
        <v>15</v>
      </c>
      <c r="D103" s="26">
        <v>331025</v>
      </c>
      <c r="E103" s="27" t="s">
        <v>113</v>
      </c>
      <c r="F103" s="26" t="s">
        <v>309</v>
      </c>
      <c r="G103" s="13">
        <v>45189.173611111109</v>
      </c>
      <c r="H103" s="16">
        <v>76200</v>
      </c>
      <c r="I103" s="17">
        <v>76200</v>
      </c>
      <c r="J103" s="17" t="e">
        <v>#N/A</v>
      </c>
      <c r="K103" s="32" t="s">
        <v>428</v>
      </c>
      <c r="L103" s="17"/>
      <c r="M103" s="32" t="s">
        <v>412</v>
      </c>
      <c r="N103" s="32" t="s">
        <v>414</v>
      </c>
      <c r="O103" s="32"/>
      <c r="P103" s="33">
        <v>0</v>
      </c>
      <c r="Q103" s="33">
        <v>0</v>
      </c>
      <c r="R103" s="33"/>
      <c r="S103" s="33">
        <v>0</v>
      </c>
      <c r="T103" s="33">
        <v>0</v>
      </c>
      <c r="U103" s="33">
        <v>0</v>
      </c>
      <c r="V103" s="33">
        <v>0</v>
      </c>
      <c r="W103" s="33">
        <v>0</v>
      </c>
      <c r="X103" s="33">
        <v>0</v>
      </c>
    </row>
    <row r="104" spans="1:24" x14ac:dyDescent="0.25">
      <c r="A104" s="21">
        <v>891380184</v>
      </c>
      <c r="B104" s="21" t="s">
        <v>16</v>
      </c>
      <c r="C104" s="11" t="s">
        <v>15</v>
      </c>
      <c r="D104" s="26">
        <v>331632</v>
      </c>
      <c r="E104" s="27" t="s">
        <v>114</v>
      </c>
      <c r="F104" s="26" t="s">
        <v>310</v>
      </c>
      <c r="G104" s="13">
        <v>45193.195833333331</v>
      </c>
      <c r="H104" s="16">
        <v>227596</v>
      </c>
      <c r="I104" s="17">
        <v>227596</v>
      </c>
      <c r="J104" s="17" t="e">
        <v>#N/A</v>
      </c>
      <c r="K104" s="32" t="s">
        <v>428</v>
      </c>
      <c r="L104" s="17"/>
      <c r="M104" s="32" t="s">
        <v>412</v>
      </c>
      <c r="N104" s="32" t="s">
        <v>414</v>
      </c>
      <c r="O104" s="32"/>
      <c r="P104" s="33">
        <v>0</v>
      </c>
      <c r="Q104" s="33">
        <v>0</v>
      </c>
      <c r="R104" s="33"/>
      <c r="S104" s="33">
        <v>0</v>
      </c>
      <c r="T104" s="33">
        <v>0</v>
      </c>
      <c r="U104" s="33">
        <v>0</v>
      </c>
      <c r="V104" s="33">
        <v>0</v>
      </c>
      <c r="W104" s="33">
        <v>0</v>
      </c>
      <c r="X104" s="33">
        <v>0</v>
      </c>
    </row>
    <row r="105" spans="1:24" x14ac:dyDescent="0.25">
      <c r="A105" s="21">
        <v>891380184</v>
      </c>
      <c r="B105" s="21" t="s">
        <v>16</v>
      </c>
      <c r="C105" s="11" t="s">
        <v>15</v>
      </c>
      <c r="D105" s="26">
        <v>331835</v>
      </c>
      <c r="E105" s="27" t="s">
        <v>115</v>
      </c>
      <c r="F105" s="26" t="s">
        <v>311</v>
      </c>
      <c r="G105" s="13">
        <v>45194.593055555553</v>
      </c>
      <c r="H105" s="16">
        <v>12300</v>
      </c>
      <c r="I105" s="17">
        <v>12300</v>
      </c>
      <c r="J105" s="17" t="e">
        <v>#N/A</v>
      </c>
      <c r="K105" s="32" t="s">
        <v>428</v>
      </c>
      <c r="L105" s="17"/>
      <c r="M105" s="32" t="s">
        <v>412</v>
      </c>
      <c r="N105" s="32" t="s">
        <v>414</v>
      </c>
      <c r="O105" s="32"/>
      <c r="P105" s="33">
        <v>0</v>
      </c>
      <c r="Q105" s="33">
        <v>0</v>
      </c>
      <c r="R105" s="33"/>
      <c r="S105" s="33">
        <v>0</v>
      </c>
      <c r="T105" s="33">
        <v>0</v>
      </c>
      <c r="U105" s="33">
        <v>0</v>
      </c>
      <c r="V105" s="33">
        <v>0</v>
      </c>
      <c r="W105" s="33">
        <v>0</v>
      </c>
      <c r="X105" s="33">
        <v>0</v>
      </c>
    </row>
    <row r="106" spans="1:24" x14ac:dyDescent="0.25">
      <c r="A106" s="21">
        <v>891380184</v>
      </c>
      <c r="B106" s="21" t="s">
        <v>16</v>
      </c>
      <c r="C106" s="11" t="s">
        <v>15</v>
      </c>
      <c r="D106" s="26">
        <v>332416</v>
      </c>
      <c r="E106" s="27" t="s">
        <v>116</v>
      </c>
      <c r="F106" s="26" t="s">
        <v>312</v>
      </c>
      <c r="G106" s="13">
        <v>45197.477083333331</v>
      </c>
      <c r="H106" s="16">
        <v>239704</v>
      </c>
      <c r="I106" s="17">
        <v>239704</v>
      </c>
      <c r="J106" s="17" t="e">
        <v>#N/A</v>
      </c>
      <c r="K106" s="32" t="s">
        <v>428</v>
      </c>
      <c r="L106" s="17"/>
      <c r="M106" s="32" t="s">
        <v>412</v>
      </c>
      <c r="N106" s="32" t="s">
        <v>414</v>
      </c>
      <c r="O106" s="32"/>
      <c r="P106" s="33">
        <v>0</v>
      </c>
      <c r="Q106" s="33">
        <v>0</v>
      </c>
      <c r="R106" s="33"/>
      <c r="S106" s="33">
        <v>0</v>
      </c>
      <c r="T106" s="33">
        <v>0</v>
      </c>
      <c r="U106" s="33">
        <v>0</v>
      </c>
      <c r="V106" s="33">
        <v>0</v>
      </c>
      <c r="W106" s="33">
        <v>0</v>
      </c>
      <c r="X106" s="33">
        <v>0</v>
      </c>
    </row>
    <row r="107" spans="1:24" x14ac:dyDescent="0.25">
      <c r="A107" s="21">
        <v>891380184</v>
      </c>
      <c r="B107" s="21" t="s">
        <v>16</v>
      </c>
      <c r="C107" s="11" t="s">
        <v>15</v>
      </c>
      <c r="D107" s="26">
        <v>9211</v>
      </c>
      <c r="E107" s="27" t="s">
        <v>117</v>
      </c>
      <c r="F107" s="26" t="s">
        <v>313</v>
      </c>
      <c r="G107" s="13">
        <v>42219</v>
      </c>
      <c r="H107" s="16">
        <v>42923</v>
      </c>
      <c r="I107" s="17">
        <v>42923</v>
      </c>
      <c r="J107" s="17" t="e">
        <v>#N/A</v>
      </c>
      <c r="K107" s="32" t="s">
        <v>428</v>
      </c>
      <c r="L107" s="17"/>
      <c r="M107" s="32"/>
      <c r="N107" s="32"/>
      <c r="O107" s="32"/>
      <c r="P107" s="33">
        <v>0</v>
      </c>
      <c r="Q107" s="33">
        <v>0</v>
      </c>
      <c r="R107" s="33"/>
      <c r="S107" s="33">
        <v>0</v>
      </c>
      <c r="T107" s="33">
        <v>0</v>
      </c>
      <c r="U107" s="33">
        <v>0</v>
      </c>
      <c r="V107" s="33">
        <v>0</v>
      </c>
      <c r="W107" s="33">
        <v>0</v>
      </c>
      <c r="X107" s="33">
        <v>0</v>
      </c>
    </row>
    <row r="108" spans="1:24" x14ac:dyDescent="0.25">
      <c r="A108" s="21">
        <v>891380184</v>
      </c>
      <c r="B108" s="21" t="s">
        <v>16</v>
      </c>
      <c r="C108" s="11" t="s">
        <v>15</v>
      </c>
      <c r="D108" s="26">
        <v>9786</v>
      </c>
      <c r="E108" s="27" t="s">
        <v>118</v>
      </c>
      <c r="F108" s="26" t="s">
        <v>314</v>
      </c>
      <c r="G108" s="13">
        <v>42314</v>
      </c>
      <c r="H108" s="16">
        <v>194822</v>
      </c>
      <c r="I108" s="17">
        <v>36300</v>
      </c>
      <c r="J108" s="17" t="e">
        <v>#N/A</v>
      </c>
      <c r="K108" s="32" t="s">
        <v>428</v>
      </c>
      <c r="L108" s="17"/>
      <c r="M108" s="32"/>
      <c r="N108" s="32"/>
      <c r="O108" s="32"/>
      <c r="P108" s="33">
        <v>0</v>
      </c>
      <c r="Q108" s="33">
        <v>0</v>
      </c>
      <c r="R108" s="33"/>
      <c r="S108" s="33">
        <v>0</v>
      </c>
      <c r="T108" s="33">
        <v>0</v>
      </c>
      <c r="U108" s="33">
        <v>0</v>
      </c>
      <c r="V108" s="33">
        <v>0</v>
      </c>
      <c r="W108" s="33">
        <v>0</v>
      </c>
      <c r="X108" s="33">
        <v>0</v>
      </c>
    </row>
    <row r="109" spans="1:24" x14ac:dyDescent="0.25">
      <c r="A109" s="21">
        <v>891380184</v>
      </c>
      <c r="B109" s="21" t="s">
        <v>16</v>
      </c>
      <c r="C109" s="11" t="s">
        <v>15</v>
      </c>
      <c r="D109" s="26">
        <v>313056</v>
      </c>
      <c r="E109" s="27" t="s">
        <v>119</v>
      </c>
      <c r="F109" s="26" t="s">
        <v>315</v>
      </c>
      <c r="G109" s="13">
        <v>45054.929166666669</v>
      </c>
      <c r="H109" s="16">
        <v>310092</v>
      </c>
      <c r="I109" s="17">
        <v>310092</v>
      </c>
      <c r="J109" s="17" t="s">
        <v>428</v>
      </c>
      <c r="K109" s="32" t="s">
        <v>426</v>
      </c>
      <c r="L109" s="17"/>
      <c r="M109" s="32" t="s">
        <v>409</v>
      </c>
      <c r="N109" s="32" t="s">
        <v>414</v>
      </c>
      <c r="O109" s="32" t="s">
        <v>409</v>
      </c>
      <c r="P109" s="33">
        <v>310092</v>
      </c>
      <c r="Q109" s="33">
        <v>0</v>
      </c>
      <c r="R109" s="33"/>
      <c r="S109" s="33">
        <v>736474</v>
      </c>
      <c r="T109" s="33">
        <v>310092</v>
      </c>
      <c r="U109" s="33">
        <v>0</v>
      </c>
      <c r="V109" s="33">
        <v>368237</v>
      </c>
      <c r="W109" s="33">
        <v>0</v>
      </c>
      <c r="X109" s="33">
        <v>310092</v>
      </c>
    </row>
    <row r="110" spans="1:24" x14ac:dyDescent="0.25">
      <c r="A110" s="21">
        <v>891380184</v>
      </c>
      <c r="B110" s="21" t="s">
        <v>16</v>
      </c>
      <c r="C110" s="11" t="s">
        <v>15</v>
      </c>
      <c r="D110" s="26">
        <v>315359</v>
      </c>
      <c r="E110" s="27" t="s">
        <v>120</v>
      </c>
      <c r="F110" s="26" t="s">
        <v>316</v>
      </c>
      <c r="G110" s="13">
        <v>45073.565972222219</v>
      </c>
      <c r="H110" s="16">
        <v>79439</v>
      </c>
      <c r="I110" s="17">
        <v>79439</v>
      </c>
      <c r="J110" s="17" t="s">
        <v>428</v>
      </c>
      <c r="K110" s="32" t="s">
        <v>426</v>
      </c>
      <c r="L110" s="17"/>
      <c r="M110" s="32" t="s">
        <v>409</v>
      </c>
      <c r="N110" s="32" t="s">
        <v>414</v>
      </c>
      <c r="O110" s="32" t="s">
        <v>409</v>
      </c>
      <c r="P110" s="33">
        <v>79439</v>
      </c>
      <c r="Q110" s="33">
        <v>0</v>
      </c>
      <c r="R110" s="33"/>
      <c r="S110" s="33">
        <v>736474</v>
      </c>
      <c r="T110" s="33">
        <v>79439</v>
      </c>
      <c r="U110" s="33">
        <v>0</v>
      </c>
      <c r="V110" s="33">
        <v>368237</v>
      </c>
      <c r="W110" s="33">
        <v>0</v>
      </c>
      <c r="X110" s="33">
        <v>79439</v>
      </c>
    </row>
    <row r="111" spans="1:24" x14ac:dyDescent="0.25">
      <c r="A111" s="21">
        <v>891380184</v>
      </c>
      <c r="B111" s="21" t="s">
        <v>16</v>
      </c>
      <c r="C111" s="11" t="s">
        <v>15</v>
      </c>
      <c r="D111" s="26">
        <v>315788</v>
      </c>
      <c r="E111" s="27" t="s">
        <v>121</v>
      </c>
      <c r="F111" s="26" t="s">
        <v>317</v>
      </c>
      <c r="G111" s="13">
        <v>45076.910416666666</v>
      </c>
      <c r="H111" s="16">
        <v>76200</v>
      </c>
      <c r="I111" s="17">
        <v>76200</v>
      </c>
      <c r="J111" s="17" t="s">
        <v>428</v>
      </c>
      <c r="K111" s="32" t="s">
        <v>426</v>
      </c>
      <c r="L111" s="17"/>
      <c r="M111" s="32" t="s">
        <v>409</v>
      </c>
      <c r="N111" s="32" t="s">
        <v>414</v>
      </c>
      <c r="O111" s="32" t="s">
        <v>409</v>
      </c>
      <c r="P111" s="33">
        <v>76200</v>
      </c>
      <c r="Q111" s="33">
        <v>0</v>
      </c>
      <c r="R111" s="33"/>
      <c r="S111" s="33">
        <v>736474</v>
      </c>
      <c r="T111" s="33">
        <v>76200</v>
      </c>
      <c r="U111" s="33">
        <v>0</v>
      </c>
      <c r="V111" s="33">
        <v>368237</v>
      </c>
      <c r="W111" s="33">
        <v>0</v>
      </c>
      <c r="X111" s="33">
        <v>76200</v>
      </c>
    </row>
    <row r="112" spans="1:24" x14ac:dyDescent="0.25">
      <c r="A112" s="21">
        <v>891380184</v>
      </c>
      <c r="B112" s="21" t="s">
        <v>16</v>
      </c>
      <c r="C112" s="11" t="s">
        <v>15</v>
      </c>
      <c r="D112" s="26">
        <v>316900</v>
      </c>
      <c r="E112" s="27" t="s">
        <v>122</v>
      </c>
      <c r="F112" s="26" t="s">
        <v>318</v>
      </c>
      <c r="G112" s="13">
        <v>45085.467361111114</v>
      </c>
      <c r="H112" s="16">
        <v>76200</v>
      </c>
      <c r="I112" s="17">
        <v>76200</v>
      </c>
      <c r="J112" s="17" t="s">
        <v>428</v>
      </c>
      <c r="K112" s="32" t="s">
        <v>426</v>
      </c>
      <c r="L112" s="17"/>
      <c r="M112" s="32" t="s">
        <v>409</v>
      </c>
      <c r="N112" s="32" t="s">
        <v>414</v>
      </c>
      <c r="O112" s="32" t="s">
        <v>409</v>
      </c>
      <c r="P112" s="33">
        <v>76200</v>
      </c>
      <c r="Q112" s="33">
        <v>0</v>
      </c>
      <c r="R112" s="33"/>
      <c r="S112" s="33">
        <v>728054</v>
      </c>
      <c r="T112" s="33">
        <v>76200</v>
      </c>
      <c r="U112" s="33">
        <v>0</v>
      </c>
      <c r="V112" s="33">
        <v>364027</v>
      </c>
      <c r="W112" s="33">
        <v>0</v>
      </c>
      <c r="X112" s="33">
        <v>76200</v>
      </c>
    </row>
    <row r="113" spans="1:24" x14ac:dyDescent="0.25">
      <c r="A113" s="21">
        <v>891380184</v>
      </c>
      <c r="B113" s="21" t="s">
        <v>16</v>
      </c>
      <c r="C113" s="11" t="s">
        <v>15</v>
      </c>
      <c r="D113" s="26">
        <v>317443</v>
      </c>
      <c r="E113" s="27" t="s">
        <v>123</v>
      </c>
      <c r="F113" s="26" t="s">
        <v>319</v>
      </c>
      <c r="G113" s="13">
        <v>45091.561111111114</v>
      </c>
      <c r="H113" s="16">
        <v>12300</v>
      </c>
      <c r="I113" s="17">
        <v>12300</v>
      </c>
      <c r="J113" s="17" t="s">
        <v>428</v>
      </c>
      <c r="K113" s="32" t="s">
        <v>423</v>
      </c>
      <c r="L113" s="17"/>
      <c r="M113" s="32" t="s">
        <v>410</v>
      </c>
      <c r="N113" s="32" t="s">
        <v>414</v>
      </c>
      <c r="O113" s="32"/>
      <c r="P113" s="33">
        <v>0</v>
      </c>
      <c r="Q113" s="33">
        <v>0</v>
      </c>
      <c r="R113" s="33"/>
      <c r="S113" s="33">
        <v>0</v>
      </c>
      <c r="T113" s="33">
        <v>0</v>
      </c>
      <c r="U113" s="33">
        <v>0</v>
      </c>
      <c r="V113" s="33">
        <v>0</v>
      </c>
      <c r="W113" s="33">
        <v>0</v>
      </c>
      <c r="X113" s="33">
        <v>0</v>
      </c>
    </row>
    <row r="114" spans="1:24" x14ac:dyDescent="0.25">
      <c r="A114" s="21">
        <v>891380184</v>
      </c>
      <c r="B114" s="21" t="s">
        <v>16</v>
      </c>
      <c r="C114" s="11" t="s">
        <v>15</v>
      </c>
      <c r="D114" s="26">
        <v>317909</v>
      </c>
      <c r="E114" s="27" t="s">
        <v>124</v>
      </c>
      <c r="F114" s="26" t="s">
        <v>320</v>
      </c>
      <c r="G114" s="13">
        <v>45094.526388888888</v>
      </c>
      <c r="H114" s="16">
        <v>165104</v>
      </c>
      <c r="I114" s="17">
        <v>165104</v>
      </c>
      <c r="J114" s="17" t="s">
        <v>428</v>
      </c>
      <c r="K114" s="32" t="s">
        <v>426</v>
      </c>
      <c r="L114" s="17"/>
      <c r="M114" s="32" t="s">
        <v>409</v>
      </c>
      <c r="N114" s="32" t="s">
        <v>414</v>
      </c>
      <c r="O114" s="32" t="s">
        <v>409</v>
      </c>
      <c r="P114" s="33">
        <v>165104</v>
      </c>
      <c r="Q114" s="33">
        <v>0</v>
      </c>
      <c r="R114" s="33"/>
      <c r="S114" s="33">
        <v>728054</v>
      </c>
      <c r="T114" s="33">
        <v>165104</v>
      </c>
      <c r="U114" s="33">
        <v>1</v>
      </c>
      <c r="V114" s="33">
        <v>364027</v>
      </c>
      <c r="W114" s="33">
        <v>0</v>
      </c>
      <c r="X114" s="33">
        <v>165104</v>
      </c>
    </row>
    <row r="115" spans="1:24" x14ac:dyDescent="0.25">
      <c r="A115" s="21">
        <v>891380184</v>
      </c>
      <c r="B115" s="21" t="s">
        <v>16</v>
      </c>
      <c r="C115" s="11" t="s">
        <v>15</v>
      </c>
      <c r="D115" s="26">
        <v>317992</v>
      </c>
      <c r="E115" s="27" t="s">
        <v>125</v>
      </c>
      <c r="F115" s="26" t="s">
        <v>321</v>
      </c>
      <c r="G115" s="13">
        <v>45095.613194444442</v>
      </c>
      <c r="H115" s="16">
        <v>76200</v>
      </c>
      <c r="I115" s="17">
        <v>76200</v>
      </c>
      <c r="J115" s="17" t="s">
        <v>428</v>
      </c>
      <c r="K115" s="32" t="s">
        <v>426</v>
      </c>
      <c r="L115" s="17"/>
      <c r="M115" s="32" t="s">
        <v>409</v>
      </c>
      <c r="N115" s="32" t="s">
        <v>414</v>
      </c>
      <c r="O115" s="32" t="s">
        <v>409</v>
      </c>
      <c r="P115" s="33">
        <v>76200</v>
      </c>
      <c r="Q115" s="33">
        <v>0</v>
      </c>
      <c r="R115" s="33"/>
      <c r="S115" s="33">
        <v>728054</v>
      </c>
      <c r="T115" s="33">
        <v>76200</v>
      </c>
      <c r="U115" s="33">
        <v>1</v>
      </c>
      <c r="V115" s="33">
        <v>364027</v>
      </c>
      <c r="W115" s="33">
        <v>0</v>
      </c>
      <c r="X115" s="33">
        <v>76200</v>
      </c>
    </row>
    <row r="116" spans="1:24" x14ac:dyDescent="0.25">
      <c r="A116" s="21">
        <v>891380184</v>
      </c>
      <c r="B116" s="21" t="s">
        <v>16</v>
      </c>
      <c r="C116" s="11" t="s">
        <v>15</v>
      </c>
      <c r="D116" s="26">
        <v>319421</v>
      </c>
      <c r="E116" s="27" t="s">
        <v>126</v>
      </c>
      <c r="F116" s="26" t="s">
        <v>322</v>
      </c>
      <c r="G116" s="13">
        <v>45105.428472222222</v>
      </c>
      <c r="H116" s="16">
        <v>373420</v>
      </c>
      <c r="I116" s="17">
        <v>373420</v>
      </c>
      <c r="J116" s="17" t="s">
        <v>428</v>
      </c>
      <c r="K116" s="32" t="s">
        <v>427</v>
      </c>
      <c r="L116" s="17"/>
      <c r="M116" s="32" t="s">
        <v>411</v>
      </c>
      <c r="N116" s="32" t="s">
        <v>414</v>
      </c>
      <c r="O116" s="32"/>
      <c r="P116" s="33">
        <v>0</v>
      </c>
      <c r="Q116" s="33">
        <v>0</v>
      </c>
      <c r="R116" s="33"/>
      <c r="S116" s="33">
        <v>0</v>
      </c>
      <c r="T116" s="33">
        <v>0</v>
      </c>
      <c r="U116" s="33">
        <v>0</v>
      </c>
      <c r="V116" s="33">
        <v>0</v>
      </c>
      <c r="W116" s="33">
        <v>0</v>
      </c>
      <c r="X116" s="33">
        <v>0</v>
      </c>
    </row>
    <row r="117" spans="1:24" x14ac:dyDescent="0.25">
      <c r="A117" s="21">
        <v>891380184</v>
      </c>
      <c r="B117" s="21" t="s">
        <v>16</v>
      </c>
      <c r="C117" s="11" t="s">
        <v>15</v>
      </c>
      <c r="D117" s="26">
        <v>321406</v>
      </c>
      <c r="E117" s="27" t="s">
        <v>127</v>
      </c>
      <c r="F117" s="26" t="s">
        <v>323</v>
      </c>
      <c r="G117" s="13">
        <v>45118.232638888891</v>
      </c>
      <c r="H117" s="16">
        <v>82912</v>
      </c>
      <c r="I117" s="17">
        <v>82912</v>
      </c>
      <c r="J117" s="17" t="e">
        <v>#N/A</v>
      </c>
      <c r="K117" s="32" t="s">
        <v>428</v>
      </c>
      <c r="L117" s="17"/>
      <c r="M117" s="32"/>
      <c r="N117" s="32"/>
      <c r="O117" s="32"/>
      <c r="P117" s="33">
        <v>0</v>
      </c>
      <c r="Q117" s="33">
        <v>0</v>
      </c>
      <c r="R117" s="33"/>
      <c r="S117" s="33">
        <v>0</v>
      </c>
      <c r="T117" s="33">
        <v>0</v>
      </c>
      <c r="U117" s="33">
        <v>0</v>
      </c>
      <c r="V117" s="33">
        <v>0</v>
      </c>
      <c r="W117" s="33">
        <v>0</v>
      </c>
      <c r="X117" s="33">
        <v>0</v>
      </c>
    </row>
    <row r="118" spans="1:24" x14ac:dyDescent="0.25">
      <c r="A118" s="21">
        <v>891380184</v>
      </c>
      <c r="B118" s="21" t="s">
        <v>16</v>
      </c>
      <c r="C118" s="11" t="s">
        <v>15</v>
      </c>
      <c r="D118" s="26">
        <v>322312</v>
      </c>
      <c r="E118" s="27" t="s">
        <v>128</v>
      </c>
      <c r="F118" s="26" t="s">
        <v>324</v>
      </c>
      <c r="G118" s="13">
        <v>45124.572222222225</v>
      </c>
      <c r="H118" s="16">
        <v>61500</v>
      </c>
      <c r="I118" s="17">
        <v>61500</v>
      </c>
      <c r="J118" s="17" t="e">
        <v>#N/A</v>
      </c>
      <c r="K118" s="32" t="s">
        <v>423</v>
      </c>
      <c r="L118" s="17"/>
      <c r="M118" s="32" t="s">
        <v>410</v>
      </c>
      <c r="N118" s="32" t="s">
        <v>414</v>
      </c>
      <c r="O118" s="32"/>
      <c r="P118" s="33">
        <v>0</v>
      </c>
      <c r="Q118" s="33">
        <v>0</v>
      </c>
      <c r="R118" s="33"/>
      <c r="S118" s="33">
        <v>0</v>
      </c>
      <c r="T118" s="33">
        <v>0</v>
      </c>
      <c r="U118" s="33">
        <v>0</v>
      </c>
      <c r="V118" s="33">
        <v>0</v>
      </c>
      <c r="W118" s="33">
        <v>0</v>
      </c>
      <c r="X118" s="33">
        <v>0</v>
      </c>
    </row>
    <row r="119" spans="1:24" x14ac:dyDescent="0.25">
      <c r="A119" s="21">
        <v>891380184</v>
      </c>
      <c r="B119" s="21" t="s">
        <v>16</v>
      </c>
      <c r="C119" s="11" t="s">
        <v>15</v>
      </c>
      <c r="D119" s="26">
        <v>322921</v>
      </c>
      <c r="E119" s="27" t="s">
        <v>129</v>
      </c>
      <c r="F119" s="26" t="s">
        <v>325</v>
      </c>
      <c r="G119" s="13">
        <v>45128.718055555553</v>
      </c>
      <c r="H119" s="16">
        <v>252500</v>
      </c>
      <c r="I119" s="17">
        <v>252500</v>
      </c>
      <c r="J119" s="17" t="e">
        <v>#N/A</v>
      </c>
      <c r="K119" s="32" t="s">
        <v>428</v>
      </c>
      <c r="L119" s="17"/>
      <c r="M119" s="32"/>
      <c r="N119" s="32"/>
      <c r="O119" s="32"/>
      <c r="P119" s="33">
        <v>0</v>
      </c>
      <c r="Q119" s="33">
        <v>0</v>
      </c>
      <c r="R119" s="33"/>
      <c r="S119" s="33">
        <v>0</v>
      </c>
      <c r="T119" s="33">
        <v>0</v>
      </c>
      <c r="U119" s="33">
        <v>0</v>
      </c>
      <c r="V119" s="33">
        <v>0</v>
      </c>
      <c r="W119" s="33">
        <v>0</v>
      </c>
      <c r="X119" s="33">
        <v>0</v>
      </c>
    </row>
    <row r="120" spans="1:24" x14ac:dyDescent="0.25">
      <c r="A120" s="21">
        <v>891380184</v>
      </c>
      <c r="B120" s="21" t="s">
        <v>16</v>
      </c>
      <c r="C120" s="11" t="s">
        <v>15</v>
      </c>
      <c r="D120" s="26">
        <v>324313</v>
      </c>
      <c r="E120" s="27" t="s">
        <v>130</v>
      </c>
      <c r="F120" s="26" t="s">
        <v>326</v>
      </c>
      <c r="G120" s="13">
        <v>45138.705555555556</v>
      </c>
      <c r="H120" s="16">
        <v>76200</v>
      </c>
      <c r="I120" s="17">
        <v>76200</v>
      </c>
      <c r="J120" s="17" t="e">
        <v>#N/A</v>
      </c>
      <c r="K120" s="32" t="s">
        <v>428</v>
      </c>
      <c r="L120" s="17"/>
      <c r="M120" s="32"/>
      <c r="N120" s="32"/>
      <c r="O120" s="32"/>
      <c r="P120" s="33">
        <v>0</v>
      </c>
      <c r="Q120" s="33">
        <v>0</v>
      </c>
      <c r="R120" s="33"/>
      <c r="S120" s="33">
        <v>0</v>
      </c>
      <c r="T120" s="33">
        <v>0</v>
      </c>
      <c r="U120" s="33">
        <v>0</v>
      </c>
      <c r="V120" s="33">
        <v>0</v>
      </c>
      <c r="W120" s="33">
        <v>0</v>
      </c>
      <c r="X120" s="33">
        <v>0</v>
      </c>
    </row>
    <row r="121" spans="1:24" x14ac:dyDescent="0.25">
      <c r="A121" s="21">
        <v>891380184</v>
      </c>
      <c r="B121" s="21" t="s">
        <v>16</v>
      </c>
      <c r="C121" s="11" t="s">
        <v>15</v>
      </c>
      <c r="D121" s="26">
        <v>324965</v>
      </c>
      <c r="E121" s="27" t="s">
        <v>131</v>
      </c>
      <c r="F121" s="26" t="s">
        <v>327</v>
      </c>
      <c r="G121" s="13">
        <v>45143.133333333331</v>
      </c>
      <c r="H121" s="16">
        <v>107374</v>
      </c>
      <c r="I121" s="17">
        <v>107374</v>
      </c>
      <c r="J121" s="17" t="e">
        <v>#N/A</v>
      </c>
      <c r="K121" s="32" t="s">
        <v>428</v>
      </c>
      <c r="L121" s="17"/>
      <c r="M121" s="32"/>
      <c r="N121" s="32"/>
      <c r="O121" s="32"/>
      <c r="P121" s="33">
        <v>0</v>
      </c>
      <c r="Q121" s="33">
        <v>0</v>
      </c>
      <c r="R121" s="33"/>
      <c r="S121" s="33">
        <v>0</v>
      </c>
      <c r="T121" s="33">
        <v>0</v>
      </c>
      <c r="U121" s="33">
        <v>0</v>
      </c>
      <c r="V121" s="33">
        <v>0</v>
      </c>
      <c r="W121" s="33">
        <v>0</v>
      </c>
      <c r="X121" s="33">
        <v>0</v>
      </c>
    </row>
    <row r="122" spans="1:24" x14ac:dyDescent="0.25">
      <c r="A122" s="21">
        <v>891380184</v>
      </c>
      <c r="B122" s="21" t="s">
        <v>16</v>
      </c>
      <c r="C122" s="11" t="s">
        <v>15</v>
      </c>
      <c r="D122" s="26">
        <v>328592</v>
      </c>
      <c r="E122" s="27" t="s">
        <v>132</v>
      </c>
      <c r="F122" s="26" t="s">
        <v>328</v>
      </c>
      <c r="G122" s="13">
        <v>45170.672222222223</v>
      </c>
      <c r="H122" s="16">
        <v>76200</v>
      </c>
      <c r="I122" s="17">
        <v>76200</v>
      </c>
      <c r="J122" s="17" t="e">
        <v>#N/A</v>
      </c>
      <c r="K122" s="32" t="s">
        <v>428</v>
      </c>
      <c r="L122" s="17"/>
      <c r="M122" s="32" t="s">
        <v>412</v>
      </c>
      <c r="N122" s="32" t="s">
        <v>414</v>
      </c>
      <c r="O122" s="32"/>
      <c r="P122" s="33">
        <v>0</v>
      </c>
      <c r="Q122" s="33">
        <v>0</v>
      </c>
      <c r="R122" s="33"/>
      <c r="S122" s="33">
        <v>0</v>
      </c>
      <c r="T122" s="33">
        <v>0</v>
      </c>
      <c r="U122" s="33">
        <v>0</v>
      </c>
      <c r="V122" s="33">
        <v>0</v>
      </c>
      <c r="W122" s="33">
        <v>0</v>
      </c>
      <c r="X122" s="33">
        <v>0</v>
      </c>
    </row>
    <row r="123" spans="1:24" x14ac:dyDescent="0.25">
      <c r="A123" s="21">
        <v>891380184</v>
      </c>
      <c r="B123" s="21" t="s">
        <v>16</v>
      </c>
      <c r="C123" s="11" t="s">
        <v>15</v>
      </c>
      <c r="D123" s="26">
        <v>328654</v>
      </c>
      <c r="E123" s="27" t="s">
        <v>133</v>
      </c>
      <c r="F123" s="26" t="s">
        <v>329</v>
      </c>
      <c r="G123" s="13">
        <v>45171.510416666664</v>
      </c>
      <c r="H123" s="16">
        <v>163793</v>
      </c>
      <c r="I123" s="17">
        <v>163793</v>
      </c>
      <c r="J123" s="17" t="e">
        <v>#N/A</v>
      </c>
      <c r="K123" s="32" t="s">
        <v>428</v>
      </c>
      <c r="L123" s="17"/>
      <c r="M123" s="32" t="s">
        <v>412</v>
      </c>
      <c r="N123" s="32" t="s">
        <v>414</v>
      </c>
      <c r="O123" s="32"/>
      <c r="P123" s="33">
        <v>0</v>
      </c>
      <c r="Q123" s="33">
        <v>0</v>
      </c>
      <c r="R123" s="33"/>
      <c r="S123" s="33">
        <v>0</v>
      </c>
      <c r="T123" s="33">
        <v>0</v>
      </c>
      <c r="U123" s="33">
        <v>0</v>
      </c>
      <c r="V123" s="33">
        <v>0</v>
      </c>
      <c r="W123" s="33">
        <v>0</v>
      </c>
      <c r="X123" s="33">
        <v>0</v>
      </c>
    </row>
    <row r="124" spans="1:24" x14ac:dyDescent="0.25">
      <c r="A124" s="21">
        <v>891380184</v>
      </c>
      <c r="B124" s="21" t="s">
        <v>16</v>
      </c>
      <c r="C124" s="11" t="s">
        <v>15</v>
      </c>
      <c r="D124" s="28">
        <v>353554</v>
      </c>
      <c r="E124" s="27" t="s">
        <v>134</v>
      </c>
      <c r="F124" s="26" t="s">
        <v>330</v>
      </c>
      <c r="G124" s="15">
        <v>44924</v>
      </c>
      <c r="H124" s="17">
        <v>6000</v>
      </c>
      <c r="I124" s="17">
        <v>6000</v>
      </c>
      <c r="J124" s="17" t="s">
        <v>432</v>
      </c>
      <c r="K124" s="32" t="s">
        <v>423</v>
      </c>
      <c r="L124" s="17"/>
      <c r="M124" s="32" t="s">
        <v>410</v>
      </c>
      <c r="N124" s="32" t="s">
        <v>414</v>
      </c>
      <c r="O124" s="32" t="s">
        <v>410</v>
      </c>
      <c r="P124" s="33">
        <v>6000</v>
      </c>
      <c r="Q124" s="33">
        <v>6000</v>
      </c>
      <c r="R124" s="33" t="s">
        <v>425</v>
      </c>
      <c r="S124" s="33">
        <v>0</v>
      </c>
      <c r="T124" s="33">
        <v>6000</v>
      </c>
      <c r="U124" s="33">
        <v>0</v>
      </c>
      <c r="V124" s="33">
        <v>0</v>
      </c>
      <c r="W124" s="33">
        <v>0</v>
      </c>
      <c r="X124" s="33">
        <v>0</v>
      </c>
    </row>
    <row r="125" spans="1:24" x14ac:dyDescent="0.25">
      <c r="A125" s="21">
        <v>891380184</v>
      </c>
      <c r="B125" s="21" t="s">
        <v>16</v>
      </c>
      <c r="C125" s="11" t="s">
        <v>15</v>
      </c>
      <c r="D125" s="28">
        <v>353847</v>
      </c>
      <c r="E125" s="27" t="s">
        <v>135</v>
      </c>
      <c r="F125" s="26" t="s">
        <v>331</v>
      </c>
      <c r="G125" s="15">
        <v>44928</v>
      </c>
      <c r="H125" s="17">
        <v>182103</v>
      </c>
      <c r="I125" s="17">
        <v>182103</v>
      </c>
      <c r="J125" s="17" t="s">
        <v>428</v>
      </c>
      <c r="K125" s="17" t="s">
        <v>428</v>
      </c>
      <c r="L125" s="17"/>
      <c r="M125" s="32"/>
      <c r="N125" s="32"/>
      <c r="O125" s="32"/>
      <c r="P125" s="33">
        <v>0</v>
      </c>
      <c r="Q125" s="33">
        <v>0</v>
      </c>
      <c r="R125" s="33"/>
      <c r="S125" s="33">
        <v>0</v>
      </c>
      <c r="T125" s="33">
        <v>0</v>
      </c>
      <c r="U125" s="33">
        <v>0</v>
      </c>
      <c r="V125" s="33">
        <v>0</v>
      </c>
      <c r="W125" s="33">
        <v>0</v>
      </c>
      <c r="X125" s="33">
        <v>0</v>
      </c>
    </row>
    <row r="126" spans="1:24" x14ac:dyDescent="0.25">
      <c r="A126" s="21">
        <v>891380184</v>
      </c>
      <c r="B126" s="21" t="s">
        <v>16</v>
      </c>
      <c r="C126" s="11" t="s">
        <v>15</v>
      </c>
      <c r="D126" s="28">
        <v>353871</v>
      </c>
      <c r="E126" s="27" t="s">
        <v>136</v>
      </c>
      <c r="F126" s="26" t="s">
        <v>332</v>
      </c>
      <c r="G126" s="15">
        <v>44929</v>
      </c>
      <c r="H126" s="17">
        <v>225165</v>
      </c>
      <c r="I126" s="17">
        <v>225165</v>
      </c>
      <c r="J126" s="17" t="s">
        <v>428</v>
      </c>
      <c r="K126" s="17" t="s">
        <v>428</v>
      </c>
      <c r="L126" s="17"/>
      <c r="M126" s="32"/>
      <c r="N126" s="32"/>
      <c r="O126" s="32"/>
      <c r="P126" s="33">
        <v>0</v>
      </c>
      <c r="Q126" s="33">
        <v>0</v>
      </c>
      <c r="R126" s="33"/>
      <c r="S126" s="33">
        <v>0</v>
      </c>
      <c r="T126" s="33">
        <v>0</v>
      </c>
      <c r="U126" s="33">
        <v>0</v>
      </c>
      <c r="V126" s="33">
        <v>0</v>
      </c>
      <c r="W126" s="33">
        <v>0</v>
      </c>
      <c r="X126" s="33">
        <v>0</v>
      </c>
    </row>
    <row r="127" spans="1:24" x14ac:dyDescent="0.25">
      <c r="A127" s="21">
        <v>891380184</v>
      </c>
      <c r="B127" s="21" t="s">
        <v>16</v>
      </c>
      <c r="C127" s="11" t="s">
        <v>15</v>
      </c>
      <c r="D127" s="28">
        <v>354300</v>
      </c>
      <c r="E127" s="27" t="s">
        <v>137</v>
      </c>
      <c r="F127" s="26" t="s">
        <v>333</v>
      </c>
      <c r="G127" s="15">
        <v>44932</v>
      </c>
      <c r="H127" s="17">
        <v>27200</v>
      </c>
      <c r="I127" s="17">
        <v>27200</v>
      </c>
      <c r="J127" s="17" t="s">
        <v>428</v>
      </c>
      <c r="K127" s="17" t="s">
        <v>428</v>
      </c>
      <c r="L127" s="17"/>
      <c r="M127" s="32"/>
      <c r="N127" s="32"/>
      <c r="O127" s="32"/>
      <c r="P127" s="33">
        <v>0</v>
      </c>
      <c r="Q127" s="33">
        <v>0</v>
      </c>
      <c r="R127" s="33"/>
      <c r="S127" s="33">
        <v>0</v>
      </c>
      <c r="T127" s="33">
        <v>0</v>
      </c>
      <c r="U127" s="33">
        <v>0</v>
      </c>
      <c r="V127" s="33">
        <v>0</v>
      </c>
      <c r="W127" s="33">
        <v>0</v>
      </c>
      <c r="X127" s="33">
        <v>0</v>
      </c>
    </row>
    <row r="128" spans="1:24" x14ac:dyDescent="0.25">
      <c r="A128" s="21">
        <v>891380184</v>
      </c>
      <c r="B128" s="21" t="s">
        <v>16</v>
      </c>
      <c r="C128" s="11" t="s">
        <v>15</v>
      </c>
      <c r="D128" s="28">
        <v>354322</v>
      </c>
      <c r="E128" s="27" t="s">
        <v>138</v>
      </c>
      <c r="F128" s="26" t="s">
        <v>334</v>
      </c>
      <c r="G128" s="15">
        <v>44932</v>
      </c>
      <c r="H128" s="17">
        <v>82671</v>
      </c>
      <c r="I128" s="17">
        <v>82671</v>
      </c>
      <c r="J128" s="17" t="s">
        <v>428</v>
      </c>
      <c r="K128" s="17" t="s">
        <v>428</v>
      </c>
      <c r="L128" s="17"/>
      <c r="M128" s="32"/>
      <c r="N128" s="32"/>
      <c r="O128" s="32"/>
      <c r="P128" s="33">
        <v>0</v>
      </c>
      <c r="Q128" s="33">
        <v>0</v>
      </c>
      <c r="R128" s="33"/>
      <c r="S128" s="33">
        <v>0</v>
      </c>
      <c r="T128" s="33">
        <v>0</v>
      </c>
      <c r="U128" s="33">
        <v>0</v>
      </c>
      <c r="V128" s="33">
        <v>0</v>
      </c>
      <c r="W128" s="33">
        <v>0</v>
      </c>
      <c r="X128" s="33">
        <v>0</v>
      </c>
    </row>
    <row r="129" spans="1:24" x14ac:dyDescent="0.25">
      <c r="A129" s="21">
        <v>891380184</v>
      </c>
      <c r="B129" s="21" t="s">
        <v>16</v>
      </c>
      <c r="C129" s="11" t="s">
        <v>15</v>
      </c>
      <c r="D129" s="28">
        <v>354405</v>
      </c>
      <c r="E129" s="27" t="s">
        <v>139</v>
      </c>
      <c r="F129" s="26" t="s">
        <v>335</v>
      </c>
      <c r="G129" s="15">
        <v>44935</v>
      </c>
      <c r="H129" s="17">
        <v>375340</v>
      </c>
      <c r="I129" s="17">
        <v>375340</v>
      </c>
      <c r="J129" s="17" t="s">
        <v>428</v>
      </c>
      <c r="K129" s="17" t="s">
        <v>428</v>
      </c>
      <c r="L129" s="17"/>
      <c r="M129" s="32"/>
      <c r="N129" s="32"/>
      <c r="O129" s="32"/>
      <c r="P129" s="33">
        <v>0</v>
      </c>
      <c r="Q129" s="33">
        <v>0</v>
      </c>
      <c r="R129" s="33"/>
      <c r="S129" s="33">
        <v>0</v>
      </c>
      <c r="T129" s="33">
        <v>0</v>
      </c>
      <c r="U129" s="33">
        <v>0</v>
      </c>
      <c r="V129" s="33">
        <v>0</v>
      </c>
      <c r="W129" s="33">
        <v>0</v>
      </c>
      <c r="X129" s="33">
        <v>0</v>
      </c>
    </row>
    <row r="130" spans="1:24" x14ac:dyDescent="0.25">
      <c r="A130" s="21">
        <v>891380184</v>
      </c>
      <c r="B130" s="21" t="s">
        <v>16</v>
      </c>
      <c r="C130" s="11" t="s">
        <v>15</v>
      </c>
      <c r="D130" s="28">
        <v>354430</v>
      </c>
      <c r="E130" s="27" t="s">
        <v>140</v>
      </c>
      <c r="F130" s="26" t="s">
        <v>336</v>
      </c>
      <c r="G130" s="15">
        <v>44936</v>
      </c>
      <c r="H130" s="17">
        <v>34200</v>
      </c>
      <c r="I130" s="17">
        <v>34200</v>
      </c>
      <c r="J130" s="17" t="s">
        <v>428</v>
      </c>
      <c r="K130" s="17" t="s">
        <v>428</v>
      </c>
      <c r="L130" s="17"/>
      <c r="M130" s="32"/>
      <c r="N130" s="32"/>
      <c r="O130" s="32"/>
      <c r="P130" s="33">
        <v>0</v>
      </c>
      <c r="Q130" s="33">
        <v>0</v>
      </c>
      <c r="R130" s="33"/>
      <c r="S130" s="33">
        <v>0</v>
      </c>
      <c r="T130" s="33">
        <v>0</v>
      </c>
      <c r="U130" s="33">
        <v>0</v>
      </c>
      <c r="V130" s="33">
        <v>0</v>
      </c>
      <c r="W130" s="33">
        <v>0</v>
      </c>
      <c r="X130" s="33">
        <v>0</v>
      </c>
    </row>
    <row r="131" spans="1:24" x14ac:dyDescent="0.25">
      <c r="A131" s="21">
        <v>891380184</v>
      </c>
      <c r="B131" s="21" t="s">
        <v>16</v>
      </c>
      <c r="C131" s="11" t="s">
        <v>15</v>
      </c>
      <c r="D131" s="28">
        <v>354471</v>
      </c>
      <c r="E131" s="27" t="s">
        <v>141</v>
      </c>
      <c r="F131" s="26" t="s">
        <v>337</v>
      </c>
      <c r="G131" s="15">
        <v>44936</v>
      </c>
      <c r="H131" s="17">
        <v>34200</v>
      </c>
      <c r="I131" s="17">
        <v>34200</v>
      </c>
      <c r="J131" s="17" t="s">
        <v>428</v>
      </c>
      <c r="K131" s="17" t="s">
        <v>428</v>
      </c>
      <c r="L131" s="17"/>
      <c r="M131" s="32"/>
      <c r="N131" s="32"/>
      <c r="O131" s="32"/>
      <c r="P131" s="33">
        <v>0</v>
      </c>
      <c r="Q131" s="33">
        <v>0</v>
      </c>
      <c r="R131" s="33"/>
      <c r="S131" s="33">
        <v>0</v>
      </c>
      <c r="T131" s="33">
        <v>0</v>
      </c>
      <c r="U131" s="33">
        <v>0</v>
      </c>
      <c r="V131" s="33">
        <v>0</v>
      </c>
      <c r="W131" s="33">
        <v>0</v>
      </c>
      <c r="X131" s="33">
        <v>0</v>
      </c>
    </row>
    <row r="132" spans="1:24" x14ac:dyDescent="0.25">
      <c r="A132" s="21">
        <v>891380184</v>
      </c>
      <c r="B132" s="21" t="s">
        <v>16</v>
      </c>
      <c r="C132" s="11" t="s">
        <v>15</v>
      </c>
      <c r="D132" s="28">
        <v>354489</v>
      </c>
      <c r="E132" s="27" t="s">
        <v>142</v>
      </c>
      <c r="F132" s="26" t="s">
        <v>338</v>
      </c>
      <c r="G132" s="15">
        <v>44937</v>
      </c>
      <c r="H132" s="17">
        <v>239123</v>
      </c>
      <c r="I132" s="17">
        <v>239123</v>
      </c>
      <c r="J132" s="17" t="s">
        <v>428</v>
      </c>
      <c r="K132" s="17" t="s">
        <v>428</v>
      </c>
      <c r="L132" s="17"/>
      <c r="M132" s="32"/>
      <c r="N132" s="32"/>
      <c r="O132" s="32"/>
      <c r="P132" s="33">
        <v>0</v>
      </c>
      <c r="Q132" s="33">
        <v>0</v>
      </c>
      <c r="R132" s="33"/>
      <c r="S132" s="33">
        <v>0</v>
      </c>
      <c r="T132" s="33">
        <v>0</v>
      </c>
      <c r="U132" s="33">
        <v>0</v>
      </c>
      <c r="V132" s="33">
        <v>0</v>
      </c>
      <c r="W132" s="33">
        <v>0</v>
      </c>
      <c r="X132" s="33">
        <v>0</v>
      </c>
    </row>
    <row r="133" spans="1:24" x14ac:dyDescent="0.25">
      <c r="A133" s="21">
        <v>891380184</v>
      </c>
      <c r="B133" s="21" t="s">
        <v>16</v>
      </c>
      <c r="C133" s="11" t="s">
        <v>15</v>
      </c>
      <c r="D133" s="28">
        <v>354661</v>
      </c>
      <c r="E133" s="27" t="s">
        <v>143</v>
      </c>
      <c r="F133" s="26" t="s">
        <v>339</v>
      </c>
      <c r="G133" s="15">
        <v>44938</v>
      </c>
      <c r="H133" s="17">
        <v>7000</v>
      </c>
      <c r="I133" s="17">
        <v>7000</v>
      </c>
      <c r="J133" s="17" t="s">
        <v>428</v>
      </c>
      <c r="K133" s="17" t="s">
        <v>428</v>
      </c>
      <c r="L133" s="17"/>
      <c r="M133" s="32"/>
      <c r="N133" s="32"/>
      <c r="O133" s="32"/>
      <c r="P133" s="33">
        <v>0</v>
      </c>
      <c r="Q133" s="33">
        <v>0</v>
      </c>
      <c r="R133" s="33"/>
      <c r="S133" s="33">
        <v>0</v>
      </c>
      <c r="T133" s="33">
        <v>0</v>
      </c>
      <c r="U133" s="33">
        <v>0</v>
      </c>
      <c r="V133" s="33">
        <v>0</v>
      </c>
      <c r="W133" s="33">
        <v>0</v>
      </c>
      <c r="X133" s="33">
        <v>0</v>
      </c>
    </row>
    <row r="134" spans="1:24" x14ac:dyDescent="0.25">
      <c r="A134" s="21">
        <v>891380184</v>
      </c>
      <c r="B134" s="21" t="s">
        <v>16</v>
      </c>
      <c r="C134" s="11" t="s">
        <v>15</v>
      </c>
      <c r="D134" s="28">
        <v>354675</v>
      </c>
      <c r="E134" s="27" t="s">
        <v>144</v>
      </c>
      <c r="F134" s="26" t="s">
        <v>340</v>
      </c>
      <c r="G134" s="15">
        <v>44938</v>
      </c>
      <c r="H134" s="17">
        <v>7000</v>
      </c>
      <c r="I134" s="17">
        <v>7000</v>
      </c>
      <c r="J134" s="17" t="s">
        <v>428</v>
      </c>
      <c r="K134" s="17" t="s">
        <v>428</v>
      </c>
      <c r="L134" s="17"/>
      <c r="M134" s="32"/>
      <c r="N134" s="32"/>
      <c r="O134" s="32"/>
      <c r="P134" s="33">
        <v>0</v>
      </c>
      <c r="Q134" s="33">
        <v>0</v>
      </c>
      <c r="R134" s="33"/>
      <c r="S134" s="33">
        <v>0</v>
      </c>
      <c r="T134" s="33">
        <v>0</v>
      </c>
      <c r="U134" s="33">
        <v>0</v>
      </c>
      <c r="V134" s="33">
        <v>0</v>
      </c>
      <c r="W134" s="33">
        <v>0</v>
      </c>
      <c r="X134" s="33">
        <v>0</v>
      </c>
    </row>
    <row r="135" spans="1:24" x14ac:dyDescent="0.25">
      <c r="A135" s="21">
        <v>891380184</v>
      </c>
      <c r="B135" s="21" t="s">
        <v>16</v>
      </c>
      <c r="C135" s="11" t="s">
        <v>15</v>
      </c>
      <c r="D135" s="28">
        <v>354870</v>
      </c>
      <c r="E135" s="27" t="s">
        <v>145</v>
      </c>
      <c r="F135" s="26" t="s">
        <v>341</v>
      </c>
      <c r="G135" s="15">
        <v>44941</v>
      </c>
      <c r="H135" s="17">
        <v>163923</v>
      </c>
      <c r="I135" s="17">
        <v>163923</v>
      </c>
      <c r="J135" s="17" t="s">
        <v>428</v>
      </c>
      <c r="K135" s="17" t="s">
        <v>428</v>
      </c>
      <c r="L135" s="17"/>
      <c r="M135" s="32"/>
      <c r="N135" s="32"/>
      <c r="O135" s="32"/>
      <c r="P135" s="33">
        <v>0</v>
      </c>
      <c r="Q135" s="33">
        <v>0</v>
      </c>
      <c r="R135" s="33"/>
      <c r="S135" s="33">
        <v>0</v>
      </c>
      <c r="T135" s="33">
        <v>0</v>
      </c>
      <c r="U135" s="33">
        <v>0</v>
      </c>
      <c r="V135" s="33">
        <v>0</v>
      </c>
      <c r="W135" s="33">
        <v>0</v>
      </c>
      <c r="X135" s="33">
        <v>0</v>
      </c>
    </row>
    <row r="136" spans="1:24" x14ac:dyDescent="0.25">
      <c r="A136" s="21">
        <v>891380184</v>
      </c>
      <c r="B136" s="21" t="s">
        <v>16</v>
      </c>
      <c r="C136" s="11" t="s">
        <v>15</v>
      </c>
      <c r="D136" s="28">
        <v>354912</v>
      </c>
      <c r="E136" s="27" t="s">
        <v>146</v>
      </c>
      <c r="F136" s="26" t="s">
        <v>342</v>
      </c>
      <c r="G136" s="15">
        <v>44942</v>
      </c>
      <c r="H136" s="17">
        <v>236746</v>
      </c>
      <c r="I136" s="17">
        <v>236746</v>
      </c>
      <c r="J136" s="17" t="s">
        <v>428</v>
      </c>
      <c r="K136" s="17" t="s">
        <v>428</v>
      </c>
      <c r="L136" s="17"/>
      <c r="M136" s="32"/>
      <c r="N136" s="32"/>
      <c r="O136" s="32"/>
      <c r="P136" s="33">
        <v>0</v>
      </c>
      <c r="Q136" s="33">
        <v>0</v>
      </c>
      <c r="R136" s="33"/>
      <c r="S136" s="33">
        <v>0</v>
      </c>
      <c r="T136" s="33">
        <v>0</v>
      </c>
      <c r="U136" s="33">
        <v>0</v>
      </c>
      <c r="V136" s="33">
        <v>0</v>
      </c>
      <c r="W136" s="33">
        <v>0</v>
      </c>
      <c r="X136" s="33">
        <v>0</v>
      </c>
    </row>
    <row r="137" spans="1:24" x14ac:dyDescent="0.25">
      <c r="A137" s="21">
        <v>891380184</v>
      </c>
      <c r="B137" s="21" t="s">
        <v>16</v>
      </c>
      <c r="C137" s="11" t="s">
        <v>15</v>
      </c>
      <c r="D137" s="28">
        <v>354932</v>
      </c>
      <c r="E137" s="27" t="s">
        <v>147</v>
      </c>
      <c r="F137" s="26" t="s">
        <v>343</v>
      </c>
      <c r="G137" s="15">
        <v>44942</v>
      </c>
      <c r="H137" s="17">
        <v>80025</v>
      </c>
      <c r="I137" s="17">
        <v>80025</v>
      </c>
      <c r="J137" s="17" t="s">
        <v>428</v>
      </c>
      <c r="K137" s="17" t="s">
        <v>428</v>
      </c>
      <c r="L137" s="17"/>
      <c r="M137" s="32"/>
      <c r="N137" s="32"/>
      <c r="O137" s="32"/>
      <c r="P137" s="33">
        <v>0</v>
      </c>
      <c r="Q137" s="33">
        <v>0</v>
      </c>
      <c r="R137" s="33"/>
      <c r="S137" s="33">
        <v>0</v>
      </c>
      <c r="T137" s="33">
        <v>0</v>
      </c>
      <c r="U137" s="33">
        <v>0</v>
      </c>
      <c r="V137" s="33">
        <v>0</v>
      </c>
      <c r="W137" s="33">
        <v>0</v>
      </c>
      <c r="X137" s="33">
        <v>0</v>
      </c>
    </row>
    <row r="138" spans="1:24" x14ac:dyDescent="0.25">
      <c r="A138" s="21">
        <v>891380184</v>
      </c>
      <c r="B138" s="21" t="s">
        <v>16</v>
      </c>
      <c r="C138" s="11" t="s">
        <v>15</v>
      </c>
      <c r="D138" s="28">
        <v>355086</v>
      </c>
      <c r="E138" s="27" t="s">
        <v>148</v>
      </c>
      <c r="F138" s="26" t="s">
        <v>344</v>
      </c>
      <c r="G138" s="15">
        <v>44943</v>
      </c>
      <c r="H138" s="17">
        <v>304304</v>
      </c>
      <c r="I138" s="17">
        <v>304304</v>
      </c>
      <c r="J138" s="17" t="s">
        <v>428</v>
      </c>
      <c r="K138" s="17" t="s">
        <v>428</v>
      </c>
      <c r="L138" s="17"/>
      <c r="M138" s="32"/>
      <c r="N138" s="32"/>
      <c r="O138" s="32"/>
      <c r="P138" s="33">
        <v>0</v>
      </c>
      <c r="Q138" s="33">
        <v>0</v>
      </c>
      <c r="R138" s="33"/>
      <c r="S138" s="33">
        <v>0</v>
      </c>
      <c r="T138" s="33">
        <v>0</v>
      </c>
      <c r="U138" s="33">
        <v>0</v>
      </c>
      <c r="V138" s="33">
        <v>0</v>
      </c>
      <c r="W138" s="33">
        <v>0</v>
      </c>
      <c r="X138" s="33">
        <v>0</v>
      </c>
    </row>
    <row r="139" spans="1:24" x14ac:dyDescent="0.25">
      <c r="A139" s="21">
        <v>891380184</v>
      </c>
      <c r="B139" s="21" t="s">
        <v>16</v>
      </c>
      <c r="C139" s="11" t="s">
        <v>15</v>
      </c>
      <c r="D139" s="28">
        <v>355192</v>
      </c>
      <c r="E139" s="27" t="s">
        <v>149</v>
      </c>
      <c r="F139" s="26" t="s">
        <v>345</v>
      </c>
      <c r="G139" s="15">
        <v>44945</v>
      </c>
      <c r="H139" s="17">
        <v>76200</v>
      </c>
      <c r="I139" s="17">
        <v>76200</v>
      </c>
      <c r="J139" s="17" t="s">
        <v>428</v>
      </c>
      <c r="K139" s="17" t="s">
        <v>428</v>
      </c>
      <c r="L139" s="17"/>
      <c r="M139" s="32"/>
      <c r="N139" s="32"/>
      <c r="O139" s="32"/>
      <c r="P139" s="33">
        <v>0</v>
      </c>
      <c r="Q139" s="33">
        <v>0</v>
      </c>
      <c r="R139" s="33"/>
      <c r="S139" s="33">
        <v>0</v>
      </c>
      <c r="T139" s="33">
        <v>0</v>
      </c>
      <c r="U139" s="33">
        <v>0</v>
      </c>
      <c r="V139" s="33">
        <v>0</v>
      </c>
      <c r="W139" s="33">
        <v>0</v>
      </c>
      <c r="X139" s="33">
        <v>0</v>
      </c>
    </row>
    <row r="140" spans="1:24" x14ac:dyDescent="0.25">
      <c r="A140" s="21">
        <v>891380184</v>
      </c>
      <c r="B140" s="21" t="s">
        <v>16</v>
      </c>
      <c r="C140" s="11" t="s">
        <v>15</v>
      </c>
      <c r="D140" s="28">
        <v>355482</v>
      </c>
      <c r="E140" s="27" t="s">
        <v>150</v>
      </c>
      <c r="F140" s="26" t="s">
        <v>346</v>
      </c>
      <c r="G140" s="15">
        <v>44948</v>
      </c>
      <c r="H140" s="17">
        <v>553220</v>
      </c>
      <c r="I140" s="17">
        <v>553220</v>
      </c>
      <c r="J140" s="17" t="s">
        <v>428</v>
      </c>
      <c r="K140" s="17" t="s">
        <v>428</v>
      </c>
      <c r="L140" s="17"/>
      <c r="M140" s="32"/>
      <c r="N140" s="32"/>
      <c r="O140" s="32"/>
      <c r="P140" s="33">
        <v>0</v>
      </c>
      <c r="Q140" s="33">
        <v>0</v>
      </c>
      <c r="R140" s="33"/>
      <c r="S140" s="33">
        <v>0</v>
      </c>
      <c r="T140" s="33">
        <v>0</v>
      </c>
      <c r="U140" s="33">
        <v>0</v>
      </c>
      <c r="V140" s="33">
        <v>0</v>
      </c>
      <c r="W140" s="33">
        <v>0</v>
      </c>
      <c r="X140" s="33">
        <v>0</v>
      </c>
    </row>
    <row r="141" spans="1:24" x14ac:dyDescent="0.25">
      <c r="A141" s="21">
        <v>891380184</v>
      </c>
      <c r="B141" s="21" t="s">
        <v>16</v>
      </c>
      <c r="C141" s="11" t="s">
        <v>15</v>
      </c>
      <c r="D141" s="28">
        <v>355495</v>
      </c>
      <c r="E141" s="27" t="s">
        <v>151</v>
      </c>
      <c r="F141" s="26" t="s">
        <v>347</v>
      </c>
      <c r="G141" s="15">
        <v>44948</v>
      </c>
      <c r="H141" s="17">
        <v>77858</v>
      </c>
      <c r="I141" s="17">
        <v>77858</v>
      </c>
      <c r="J141" s="17" t="s">
        <v>428</v>
      </c>
      <c r="K141" s="17" t="s">
        <v>428</v>
      </c>
      <c r="L141" s="17"/>
      <c r="M141" s="32"/>
      <c r="N141" s="32"/>
      <c r="O141" s="32"/>
      <c r="P141" s="33">
        <v>0</v>
      </c>
      <c r="Q141" s="33">
        <v>0</v>
      </c>
      <c r="R141" s="33"/>
      <c r="S141" s="33">
        <v>0</v>
      </c>
      <c r="T141" s="33">
        <v>0</v>
      </c>
      <c r="U141" s="33">
        <v>0</v>
      </c>
      <c r="V141" s="33">
        <v>0</v>
      </c>
      <c r="W141" s="33">
        <v>0</v>
      </c>
      <c r="X141" s="33">
        <v>0</v>
      </c>
    </row>
    <row r="142" spans="1:24" x14ac:dyDescent="0.25">
      <c r="A142" s="21">
        <v>891380184</v>
      </c>
      <c r="B142" s="21" t="s">
        <v>16</v>
      </c>
      <c r="C142" s="11" t="s">
        <v>15</v>
      </c>
      <c r="D142" s="28">
        <v>355508</v>
      </c>
      <c r="E142" s="27" t="s">
        <v>152</v>
      </c>
      <c r="F142" s="26" t="s">
        <v>348</v>
      </c>
      <c r="G142" s="15">
        <v>44949</v>
      </c>
      <c r="H142" s="17">
        <v>79575</v>
      </c>
      <c r="I142" s="17">
        <v>79575</v>
      </c>
      <c r="J142" s="17" t="s">
        <v>428</v>
      </c>
      <c r="K142" s="17" t="s">
        <v>428</v>
      </c>
      <c r="L142" s="17"/>
      <c r="M142" s="32"/>
      <c r="N142" s="32"/>
      <c r="O142" s="32"/>
      <c r="P142" s="33">
        <v>0</v>
      </c>
      <c r="Q142" s="33">
        <v>0</v>
      </c>
      <c r="R142" s="33"/>
      <c r="S142" s="33">
        <v>0</v>
      </c>
      <c r="T142" s="33">
        <v>0</v>
      </c>
      <c r="U142" s="33">
        <v>0</v>
      </c>
      <c r="V142" s="33">
        <v>0</v>
      </c>
      <c r="W142" s="33">
        <v>0</v>
      </c>
      <c r="X142" s="33">
        <v>0</v>
      </c>
    </row>
    <row r="143" spans="1:24" x14ac:dyDescent="0.25">
      <c r="A143" s="21">
        <v>891380184</v>
      </c>
      <c r="B143" s="21" t="s">
        <v>16</v>
      </c>
      <c r="C143" s="11" t="s">
        <v>15</v>
      </c>
      <c r="D143" s="28">
        <v>355656</v>
      </c>
      <c r="E143" s="27" t="s">
        <v>153</v>
      </c>
      <c r="F143" s="26" t="s">
        <v>349</v>
      </c>
      <c r="G143" s="15">
        <v>44950</v>
      </c>
      <c r="H143" s="17">
        <v>28000</v>
      </c>
      <c r="I143" s="17">
        <v>28000</v>
      </c>
      <c r="J143" s="17" t="s">
        <v>428</v>
      </c>
      <c r="K143" s="17" t="s">
        <v>428</v>
      </c>
      <c r="L143" s="17"/>
      <c r="M143" s="32"/>
      <c r="N143" s="32"/>
      <c r="O143" s="32"/>
      <c r="P143" s="33">
        <v>0</v>
      </c>
      <c r="Q143" s="33">
        <v>0</v>
      </c>
      <c r="R143" s="33"/>
      <c r="S143" s="33">
        <v>0</v>
      </c>
      <c r="T143" s="33">
        <v>0</v>
      </c>
      <c r="U143" s="33">
        <v>0</v>
      </c>
      <c r="V143" s="33">
        <v>0</v>
      </c>
      <c r="W143" s="33">
        <v>0</v>
      </c>
      <c r="X143" s="33">
        <v>0</v>
      </c>
    </row>
    <row r="144" spans="1:24" x14ac:dyDescent="0.25">
      <c r="A144" s="21">
        <v>891380184</v>
      </c>
      <c r="B144" s="21" t="s">
        <v>16</v>
      </c>
      <c r="C144" s="11" t="s">
        <v>15</v>
      </c>
      <c r="D144" s="28">
        <v>355665</v>
      </c>
      <c r="E144" s="27" t="s">
        <v>154</v>
      </c>
      <c r="F144" s="26" t="s">
        <v>350</v>
      </c>
      <c r="G144" s="15">
        <v>44950</v>
      </c>
      <c r="H144" s="17">
        <v>97051</v>
      </c>
      <c r="I144" s="17">
        <v>97051</v>
      </c>
      <c r="J144" s="17" t="s">
        <v>428</v>
      </c>
      <c r="K144" s="17" t="s">
        <v>428</v>
      </c>
      <c r="L144" s="17"/>
      <c r="M144" s="32"/>
      <c r="N144" s="32"/>
      <c r="O144" s="32"/>
      <c r="P144" s="33">
        <v>0</v>
      </c>
      <c r="Q144" s="33">
        <v>0</v>
      </c>
      <c r="R144" s="33"/>
      <c r="S144" s="33">
        <v>0</v>
      </c>
      <c r="T144" s="33">
        <v>0</v>
      </c>
      <c r="U144" s="33">
        <v>0</v>
      </c>
      <c r="V144" s="33">
        <v>0</v>
      </c>
      <c r="W144" s="33">
        <v>0</v>
      </c>
      <c r="X144" s="33">
        <v>0</v>
      </c>
    </row>
    <row r="145" spans="1:24" x14ac:dyDescent="0.25">
      <c r="A145" s="21">
        <v>891380184</v>
      </c>
      <c r="B145" s="21" t="s">
        <v>16</v>
      </c>
      <c r="C145" s="11" t="s">
        <v>15</v>
      </c>
      <c r="D145" s="28">
        <v>355678</v>
      </c>
      <c r="E145" s="27" t="s">
        <v>155</v>
      </c>
      <c r="F145" s="26" t="s">
        <v>351</v>
      </c>
      <c r="G145" s="15">
        <v>44950</v>
      </c>
      <c r="H145" s="17">
        <v>6000</v>
      </c>
      <c r="I145" s="17">
        <v>6000</v>
      </c>
      <c r="J145" s="17" t="s">
        <v>428</v>
      </c>
      <c r="K145" s="17" t="s">
        <v>428</v>
      </c>
      <c r="L145" s="17"/>
      <c r="M145" s="32"/>
      <c r="N145" s="32"/>
      <c r="O145" s="32"/>
      <c r="P145" s="33">
        <v>0</v>
      </c>
      <c r="Q145" s="33">
        <v>0</v>
      </c>
      <c r="R145" s="33"/>
      <c r="S145" s="33">
        <v>0</v>
      </c>
      <c r="T145" s="33">
        <v>0</v>
      </c>
      <c r="U145" s="33">
        <v>0</v>
      </c>
      <c r="V145" s="33">
        <v>0</v>
      </c>
      <c r="W145" s="33">
        <v>0</v>
      </c>
      <c r="X145" s="33">
        <v>0</v>
      </c>
    </row>
    <row r="146" spans="1:24" x14ac:dyDescent="0.25">
      <c r="A146" s="21">
        <v>891380184</v>
      </c>
      <c r="B146" s="21" t="s">
        <v>16</v>
      </c>
      <c r="C146" s="11" t="s">
        <v>15</v>
      </c>
      <c r="D146" s="28">
        <v>355710</v>
      </c>
      <c r="E146" s="27" t="s">
        <v>156</v>
      </c>
      <c r="F146" s="26" t="s">
        <v>352</v>
      </c>
      <c r="G146" s="15">
        <v>44950</v>
      </c>
      <c r="H146" s="17">
        <v>143741.04</v>
      </c>
      <c r="I146" s="17">
        <v>143741.04</v>
      </c>
      <c r="J146" s="17" t="s">
        <v>428</v>
      </c>
      <c r="K146" s="17" t="s">
        <v>428</v>
      </c>
      <c r="L146" s="17"/>
      <c r="M146" s="32"/>
      <c r="N146" s="32"/>
      <c r="O146" s="32"/>
      <c r="P146" s="33">
        <v>0</v>
      </c>
      <c r="Q146" s="33">
        <v>0</v>
      </c>
      <c r="R146" s="33"/>
      <c r="S146" s="33">
        <v>0</v>
      </c>
      <c r="T146" s="33">
        <v>0</v>
      </c>
      <c r="U146" s="33">
        <v>0</v>
      </c>
      <c r="V146" s="33">
        <v>0</v>
      </c>
      <c r="W146" s="33">
        <v>0</v>
      </c>
      <c r="X146" s="33">
        <v>0</v>
      </c>
    </row>
    <row r="147" spans="1:24" x14ac:dyDescent="0.25">
      <c r="A147" s="21">
        <v>891380184</v>
      </c>
      <c r="B147" s="21" t="s">
        <v>16</v>
      </c>
      <c r="C147" s="11" t="s">
        <v>15</v>
      </c>
      <c r="D147" s="28">
        <v>355702</v>
      </c>
      <c r="E147" s="27" t="s">
        <v>157</v>
      </c>
      <c r="F147" s="26" t="s">
        <v>353</v>
      </c>
      <c r="G147" s="15">
        <v>44950</v>
      </c>
      <c r="H147" s="17">
        <v>141277</v>
      </c>
      <c r="I147" s="17">
        <v>141277</v>
      </c>
      <c r="J147" s="17" t="s">
        <v>428</v>
      </c>
      <c r="K147" s="17" t="s">
        <v>428</v>
      </c>
      <c r="L147" s="17"/>
      <c r="M147" s="32"/>
      <c r="N147" s="32"/>
      <c r="O147" s="32"/>
      <c r="P147" s="33">
        <v>0</v>
      </c>
      <c r="Q147" s="33">
        <v>0</v>
      </c>
      <c r="R147" s="33"/>
      <c r="S147" s="33">
        <v>0</v>
      </c>
      <c r="T147" s="33">
        <v>0</v>
      </c>
      <c r="U147" s="33">
        <v>0</v>
      </c>
      <c r="V147" s="33">
        <v>0</v>
      </c>
      <c r="W147" s="33">
        <v>0</v>
      </c>
      <c r="X147" s="33">
        <v>0</v>
      </c>
    </row>
    <row r="148" spans="1:24" x14ac:dyDescent="0.25">
      <c r="A148" s="21">
        <v>891380184</v>
      </c>
      <c r="B148" s="21" t="s">
        <v>16</v>
      </c>
      <c r="C148" s="11" t="s">
        <v>15</v>
      </c>
      <c r="D148" s="28">
        <v>355853</v>
      </c>
      <c r="E148" s="27" t="s">
        <v>158</v>
      </c>
      <c r="F148" s="26" t="s">
        <v>354</v>
      </c>
      <c r="G148" s="15">
        <v>44951</v>
      </c>
      <c r="H148" s="17">
        <v>76200</v>
      </c>
      <c r="I148" s="17">
        <v>76200</v>
      </c>
      <c r="J148" s="17" t="s">
        <v>428</v>
      </c>
      <c r="K148" s="17" t="s">
        <v>428</v>
      </c>
      <c r="L148" s="17"/>
      <c r="M148" s="32"/>
      <c r="N148" s="32"/>
      <c r="O148" s="32"/>
      <c r="P148" s="33">
        <v>0</v>
      </c>
      <c r="Q148" s="33">
        <v>0</v>
      </c>
      <c r="R148" s="33"/>
      <c r="S148" s="33">
        <v>0</v>
      </c>
      <c r="T148" s="33">
        <v>0</v>
      </c>
      <c r="U148" s="33">
        <v>0</v>
      </c>
      <c r="V148" s="33">
        <v>0</v>
      </c>
      <c r="W148" s="33">
        <v>0</v>
      </c>
      <c r="X148" s="33">
        <v>0</v>
      </c>
    </row>
    <row r="149" spans="1:24" x14ac:dyDescent="0.25">
      <c r="A149" s="21">
        <v>891380184</v>
      </c>
      <c r="B149" s="21" t="s">
        <v>16</v>
      </c>
      <c r="C149" s="11" t="s">
        <v>15</v>
      </c>
      <c r="D149" s="28">
        <v>356031</v>
      </c>
      <c r="E149" s="27" t="s">
        <v>159</v>
      </c>
      <c r="F149" s="26" t="s">
        <v>355</v>
      </c>
      <c r="G149" s="15">
        <v>44953</v>
      </c>
      <c r="H149" s="17">
        <v>95653</v>
      </c>
      <c r="I149" s="17">
        <v>95653</v>
      </c>
      <c r="J149" s="17" t="s">
        <v>428</v>
      </c>
      <c r="K149" s="17" t="s">
        <v>428</v>
      </c>
      <c r="L149" s="17"/>
      <c r="M149" s="32"/>
      <c r="N149" s="32"/>
      <c r="O149" s="32"/>
      <c r="P149" s="33">
        <v>0</v>
      </c>
      <c r="Q149" s="33">
        <v>0</v>
      </c>
      <c r="R149" s="33"/>
      <c r="S149" s="33">
        <v>0</v>
      </c>
      <c r="T149" s="33">
        <v>0</v>
      </c>
      <c r="U149" s="33">
        <v>0</v>
      </c>
      <c r="V149" s="33">
        <v>0</v>
      </c>
      <c r="W149" s="33">
        <v>0</v>
      </c>
      <c r="X149" s="33">
        <v>0</v>
      </c>
    </row>
    <row r="150" spans="1:24" x14ac:dyDescent="0.25">
      <c r="A150" s="21">
        <v>891380184</v>
      </c>
      <c r="B150" s="21" t="s">
        <v>16</v>
      </c>
      <c r="C150" s="11" t="s">
        <v>15</v>
      </c>
      <c r="D150" s="28">
        <v>356144</v>
      </c>
      <c r="E150" s="27" t="s">
        <v>160</v>
      </c>
      <c r="F150" s="26" t="s">
        <v>356</v>
      </c>
      <c r="G150" s="15">
        <v>44954</v>
      </c>
      <c r="H150" s="17">
        <v>27200</v>
      </c>
      <c r="I150" s="17">
        <v>27200</v>
      </c>
      <c r="J150" s="17" t="s">
        <v>428</v>
      </c>
      <c r="K150" s="17" t="s">
        <v>428</v>
      </c>
      <c r="L150" s="17"/>
      <c r="M150" s="32"/>
      <c r="N150" s="32"/>
      <c r="O150" s="32"/>
      <c r="P150" s="33">
        <v>0</v>
      </c>
      <c r="Q150" s="33">
        <v>0</v>
      </c>
      <c r="R150" s="33"/>
      <c r="S150" s="33">
        <v>0</v>
      </c>
      <c r="T150" s="33">
        <v>0</v>
      </c>
      <c r="U150" s="33">
        <v>0</v>
      </c>
      <c r="V150" s="33">
        <v>0</v>
      </c>
      <c r="W150" s="33">
        <v>0</v>
      </c>
      <c r="X150" s="33">
        <v>0</v>
      </c>
    </row>
    <row r="151" spans="1:24" x14ac:dyDescent="0.25">
      <c r="A151" s="21">
        <v>891380184</v>
      </c>
      <c r="B151" s="21" t="s">
        <v>16</v>
      </c>
      <c r="C151" s="11" t="s">
        <v>15</v>
      </c>
      <c r="D151" s="28">
        <v>356148</v>
      </c>
      <c r="E151" s="27" t="s">
        <v>161</v>
      </c>
      <c r="F151" s="26" t="s">
        <v>357</v>
      </c>
      <c r="G151" s="15">
        <v>44954</v>
      </c>
      <c r="H151" s="17">
        <v>7000</v>
      </c>
      <c r="I151" s="17">
        <v>7000</v>
      </c>
      <c r="J151" s="17" t="s">
        <v>428</v>
      </c>
      <c r="K151" s="17" t="s">
        <v>428</v>
      </c>
      <c r="L151" s="17"/>
      <c r="M151" s="32"/>
      <c r="N151" s="32"/>
      <c r="O151" s="32"/>
      <c r="P151" s="33">
        <v>0</v>
      </c>
      <c r="Q151" s="33">
        <v>0</v>
      </c>
      <c r="R151" s="33"/>
      <c r="S151" s="33">
        <v>0</v>
      </c>
      <c r="T151" s="33">
        <v>0</v>
      </c>
      <c r="U151" s="33">
        <v>0</v>
      </c>
      <c r="V151" s="33">
        <v>0</v>
      </c>
      <c r="W151" s="33">
        <v>0</v>
      </c>
      <c r="X151" s="33">
        <v>0</v>
      </c>
    </row>
    <row r="152" spans="1:24" x14ac:dyDescent="0.25">
      <c r="A152" s="21">
        <v>891380184</v>
      </c>
      <c r="B152" s="21" t="s">
        <v>16</v>
      </c>
      <c r="C152" s="11" t="s">
        <v>15</v>
      </c>
      <c r="D152" s="28">
        <v>356295</v>
      </c>
      <c r="E152" s="27" t="s">
        <v>162</v>
      </c>
      <c r="F152" s="26" t="s">
        <v>358</v>
      </c>
      <c r="G152" s="15">
        <v>44956</v>
      </c>
      <c r="H152" s="17">
        <v>141277</v>
      </c>
      <c r="I152" s="17">
        <v>141277</v>
      </c>
      <c r="J152" s="17" t="s">
        <v>428</v>
      </c>
      <c r="K152" s="17" t="s">
        <v>428</v>
      </c>
      <c r="L152" s="17"/>
      <c r="M152" s="32"/>
      <c r="N152" s="32"/>
      <c r="O152" s="32"/>
      <c r="P152" s="33">
        <v>0</v>
      </c>
      <c r="Q152" s="33">
        <v>0</v>
      </c>
      <c r="R152" s="33"/>
      <c r="S152" s="33">
        <v>0</v>
      </c>
      <c r="T152" s="33">
        <v>0</v>
      </c>
      <c r="U152" s="33">
        <v>0</v>
      </c>
      <c r="V152" s="33">
        <v>0</v>
      </c>
      <c r="W152" s="33">
        <v>0</v>
      </c>
      <c r="X152" s="33">
        <v>0</v>
      </c>
    </row>
    <row r="153" spans="1:24" x14ac:dyDescent="0.25">
      <c r="A153" s="21">
        <v>891380184</v>
      </c>
      <c r="B153" s="21" t="s">
        <v>16</v>
      </c>
      <c r="C153" s="11" t="s">
        <v>15</v>
      </c>
      <c r="D153" s="28">
        <v>356349</v>
      </c>
      <c r="E153" s="27" t="s">
        <v>163</v>
      </c>
      <c r="F153" s="26" t="s">
        <v>359</v>
      </c>
      <c r="G153" s="15">
        <v>44957</v>
      </c>
      <c r="H153" s="17">
        <v>245029</v>
      </c>
      <c r="I153" s="17">
        <v>245029</v>
      </c>
      <c r="J153" s="17" t="s">
        <v>428</v>
      </c>
      <c r="K153" s="17" t="s">
        <v>428</v>
      </c>
      <c r="L153" s="17"/>
      <c r="M153" s="32"/>
      <c r="N153" s="32"/>
      <c r="O153" s="32"/>
      <c r="P153" s="33">
        <v>0</v>
      </c>
      <c r="Q153" s="33">
        <v>0</v>
      </c>
      <c r="R153" s="33"/>
      <c r="S153" s="33">
        <v>0</v>
      </c>
      <c r="T153" s="33">
        <v>0</v>
      </c>
      <c r="U153" s="33">
        <v>0</v>
      </c>
      <c r="V153" s="33">
        <v>0</v>
      </c>
      <c r="W153" s="33">
        <v>0</v>
      </c>
      <c r="X153" s="33">
        <v>0</v>
      </c>
    </row>
    <row r="154" spans="1:24" x14ac:dyDescent="0.25">
      <c r="A154" s="21">
        <v>891380184</v>
      </c>
      <c r="B154" s="21" t="s">
        <v>16</v>
      </c>
      <c r="C154" s="11" t="s">
        <v>15</v>
      </c>
      <c r="D154" s="28">
        <v>356423</v>
      </c>
      <c r="E154" s="27" t="s">
        <v>164</v>
      </c>
      <c r="F154" s="26" t="s">
        <v>360</v>
      </c>
      <c r="G154" s="15">
        <v>44958</v>
      </c>
      <c r="H154" s="17">
        <v>77877</v>
      </c>
      <c r="I154" s="17">
        <v>77877</v>
      </c>
      <c r="J154" s="17" t="s">
        <v>434</v>
      </c>
      <c r="K154" s="32" t="s">
        <v>430</v>
      </c>
      <c r="L154" s="17"/>
      <c r="M154" s="32" t="s">
        <v>409</v>
      </c>
      <c r="N154" s="32" t="s">
        <v>414</v>
      </c>
      <c r="O154" s="32" t="s">
        <v>409</v>
      </c>
      <c r="P154" s="33">
        <v>77877</v>
      </c>
      <c r="Q154" s="33">
        <v>0</v>
      </c>
      <c r="R154" s="33"/>
      <c r="S154" s="33">
        <v>287851</v>
      </c>
      <c r="T154" s="33">
        <v>77877</v>
      </c>
      <c r="U154" s="33">
        <v>0</v>
      </c>
      <c r="V154" s="33">
        <v>77877</v>
      </c>
      <c r="W154" s="33">
        <v>0</v>
      </c>
      <c r="X154" s="33">
        <v>77877</v>
      </c>
    </row>
    <row r="155" spans="1:24" x14ac:dyDescent="0.25">
      <c r="A155" s="21">
        <v>891380184</v>
      </c>
      <c r="B155" s="21" t="s">
        <v>16</v>
      </c>
      <c r="C155" s="11" t="s">
        <v>15</v>
      </c>
      <c r="D155" s="28">
        <v>356533</v>
      </c>
      <c r="E155" s="27" t="s">
        <v>165</v>
      </c>
      <c r="F155" s="26" t="s">
        <v>361</v>
      </c>
      <c r="G155" s="15">
        <v>44959</v>
      </c>
      <c r="H155" s="17">
        <v>7000</v>
      </c>
      <c r="I155" s="17">
        <v>7000</v>
      </c>
      <c r="J155" s="17" t="s">
        <v>432</v>
      </c>
      <c r="K155" s="32" t="s">
        <v>423</v>
      </c>
      <c r="L155" s="17"/>
      <c r="M155" s="32" t="s">
        <v>410</v>
      </c>
      <c r="N155" s="32" t="s">
        <v>414</v>
      </c>
      <c r="O155" s="32" t="s">
        <v>410</v>
      </c>
      <c r="P155" s="33">
        <v>7000</v>
      </c>
      <c r="Q155" s="33">
        <v>7000</v>
      </c>
      <c r="R155" s="33" t="s">
        <v>425</v>
      </c>
      <c r="S155" s="33">
        <v>0</v>
      </c>
      <c r="T155" s="33">
        <v>7000</v>
      </c>
      <c r="U155" s="33">
        <v>0</v>
      </c>
      <c r="V155" s="33">
        <v>0</v>
      </c>
      <c r="W155" s="33">
        <v>0</v>
      </c>
      <c r="X155" s="33">
        <v>0</v>
      </c>
    </row>
    <row r="156" spans="1:24" x14ac:dyDescent="0.25">
      <c r="A156" s="21">
        <v>891380184</v>
      </c>
      <c r="B156" s="21" t="s">
        <v>16</v>
      </c>
      <c r="C156" s="11" t="s">
        <v>15</v>
      </c>
      <c r="D156" s="28">
        <v>356963</v>
      </c>
      <c r="E156" s="27" t="s">
        <v>166</v>
      </c>
      <c r="F156" s="26" t="s">
        <v>362</v>
      </c>
      <c r="G156" s="15">
        <v>44964</v>
      </c>
      <c r="H156" s="17">
        <v>28000</v>
      </c>
      <c r="I156" s="17">
        <v>28000</v>
      </c>
      <c r="J156" s="17" t="s">
        <v>434</v>
      </c>
      <c r="K156" s="32" t="s">
        <v>430</v>
      </c>
      <c r="L156" s="17"/>
      <c r="M156" s="32" t="s">
        <v>409</v>
      </c>
      <c r="N156" s="32" t="s">
        <v>414</v>
      </c>
      <c r="O156" s="32" t="s">
        <v>409</v>
      </c>
      <c r="P156" s="33">
        <v>28000</v>
      </c>
      <c r="Q156" s="33">
        <v>0</v>
      </c>
      <c r="R156" s="33"/>
      <c r="S156" s="33">
        <v>0</v>
      </c>
      <c r="T156" s="33">
        <v>28000</v>
      </c>
      <c r="U156" s="33">
        <v>0</v>
      </c>
      <c r="V156" s="33">
        <v>28000</v>
      </c>
      <c r="W156" s="33">
        <v>0</v>
      </c>
      <c r="X156" s="33">
        <v>28000</v>
      </c>
    </row>
    <row r="157" spans="1:24" x14ac:dyDescent="0.25">
      <c r="A157" s="21">
        <v>891380184</v>
      </c>
      <c r="B157" s="21" t="s">
        <v>16</v>
      </c>
      <c r="C157" s="11" t="s">
        <v>15</v>
      </c>
      <c r="D157" s="28">
        <v>357005</v>
      </c>
      <c r="E157" s="27" t="s">
        <v>167</v>
      </c>
      <c r="F157" s="26" t="s">
        <v>363</v>
      </c>
      <c r="G157" s="15">
        <v>44965</v>
      </c>
      <c r="H157" s="17">
        <v>27200</v>
      </c>
      <c r="I157" s="17">
        <v>27200</v>
      </c>
      <c r="J157" s="17" t="s">
        <v>432</v>
      </c>
      <c r="K157" s="32" t="s">
        <v>423</v>
      </c>
      <c r="L157" s="17"/>
      <c r="M157" s="32" t="s">
        <v>410</v>
      </c>
      <c r="N157" s="32" t="s">
        <v>414</v>
      </c>
      <c r="O157" s="32" t="s">
        <v>410</v>
      </c>
      <c r="P157" s="33">
        <v>27200</v>
      </c>
      <c r="Q157" s="33">
        <v>27200</v>
      </c>
      <c r="R157" s="33" t="s">
        <v>425</v>
      </c>
      <c r="S157" s="33">
        <v>0</v>
      </c>
      <c r="T157" s="33">
        <v>27200</v>
      </c>
      <c r="U157" s="33">
        <v>0</v>
      </c>
      <c r="V157" s="33">
        <v>0</v>
      </c>
      <c r="W157" s="33">
        <v>0</v>
      </c>
      <c r="X157" s="33">
        <v>0</v>
      </c>
    </row>
    <row r="158" spans="1:24" x14ac:dyDescent="0.25">
      <c r="A158" s="21">
        <v>891380184</v>
      </c>
      <c r="B158" s="21" t="s">
        <v>16</v>
      </c>
      <c r="C158" s="11" t="s">
        <v>15</v>
      </c>
      <c r="D158" s="28">
        <v>357078</v>
      </c>
      <c r="E158" s="27" t="s">
        <v>168</v>
      </c>
      <c r="F158" s="26" t="s">
        <v>364</v>
      </c>
      <c r="G158" s="15">
        <v>44965</v>
      </c>
      <c r="H158" s="17">
        <v>249860</v>
      </c>
      <c r="I158" s="17">
        <v>249860</v>
      </c>
      <c r="J158" s="17" t="s">
        <v>434</v>
      </c>
      <c r="K158" s="32" t="s">
        <v>430</v>
      </c>
      <c r="L158" s="17"/>
      <c r="M158" s="32" t="s">
        <v>409</v>
      </c>
      <c r="N158" s="32" t="s">
        <v>414</v>
      </c>
      <c r="O158" s="32" t="s">
        <v>409</v>
      </c>
      <c r="P158" s="33">
        <v>249860</v>
      </c>
      <c r="Q158" s="33">
        <v>0</v>
      </c>
      <c r="R158" s="33"/>
      <c r="S158" s="33">
        <v>287851</v>
      </c>
      <c r="T158" s="33">
        <v>249860</v>
      </c>
      <c r="U158" s="33">
        <v>0</v>
      </c>
      <c r="V158" s="33">
        <v>249860</v>
      </c>
      <c r="W158" s="33">
        <v>0</v>
      </c>
      <c r="X158" s="33">
        <v>249860</v>
      </c>
    </row>
    <row r="159" spans="1:24" x14ac:dyDescent="0.25">
      <c r="A159" s="21">
        <v>891380184</v>
      </c>
      <c r="B159" s="21" t="s">
        <v>16</v>
      </c>
      <c r="C159" s="11" t="s">
        <v>15</v>
      </c>
      <c r="D159" s="28">
        <v>357112</v>
      </c>
      <c r="E159" s="27" t="s">
        <v>169</v>
      </c>
      <c r="F159" s="26" t="s">
        <v>365</v>
      </c>
      <c r="G159" s="15">
        <v>44965</v>
      </c>
      <c r="H159" s="17">
        <v>77762</v>
      </c>
      <c r="I159" s="17">
        <v>77762</v>
      </c>
      <c r="J159" s="17" t="s">
        <v>434</v>
      </c>
      <c r="K159" s="32" t="s">
        <v>430</v>
      </c>
      <c r="L159" s="17"/>
      <c r="M159" s="32" t="s">
        <v>409</v>
      </c>
      <c r="N159" s="32" t="s">
        <v>414</v>
      </c>
      <c r="O159" s="32" t="s">
        <v>409</v>
      </c>
      <c r="P159" s="33">
        <v>77762</v>
      </c>
      <c r="Q159" s="33">
        <v>0</v>
      </c>
      <c r="R159" s="33"/>
      <c r="S159" s="33">
        <v>287851</v>
      </c>
      <c r="T159" s="33">
        <v>77762</v>
      </c>
      <c r="U159" s="33">
        <v>0</v>
      </c>
      <c r="V159" s="33">
        <v>77762</v>
      </c>
      <c r="W159" s="33">
        <v>0</v>
      </c>
      <c r="X159" s="33">
        <v>77762</v>
      </c>
    </row>
    <row r="160" spans="1:24" x14ac:dyDescent="0.25">
      <c r="A160" s="21">
        <v>891380184</v>
      </c>
      <c r="B160" s="21" t="s">
        <v>16</v>
      </c>
      <c r="C160" s="11" t="s">
        <v>15</v>
      </c>
      <c r="D160" s="28">
        <v>357497</v>
      </c>
      <c r="E160" s="27" t="s">
        <v>170</v>
      </c>
      <c r="F160" s="26" t="s">
        <v>366</v>
      </c>
      <c r="G160" s="15">
        <v>44967</v>
      </c>
      <c r="H160" s="17">
        <v>92102</v>
      </c>
      <c r="I160" s="17">
        <v>92102</v>
      </c>
      <c r="J160" s="17" t="s">
        <v>434</v>
      </c>
      <c r="K160" s="32" t="s">
        <v>430</v>
      </c>
      <c r="L160" s="17"/>
      <c r="M160" s="32" t="s">
        <v>409</v>
      </c>
      <c r="N160" s="32" t="s">
        <v>414</v>
      </c>
      <c r="O160" s="32" t="s">
        <v>409</v>
      </c>
      <c r="P160" s="33">
        <v>92102</v>
      </c>
      <c r="Q160" s="33">
        <v>0</v>
      </c>
      <c r="R160" s="33"/>
      <c r="S160" s="33">
        <v>287851</v>
      </c>
      <c r="T160" s="33">
        <v>92102</v>
      </c>
      <c r="U160" s="33">
        <v>0</v>
      </c>
      <c r="V160" s="33">
        <v>92102</v>
      </c>
      <c r="W160" s="33">
        <v>0</v>
      </c>
      <c r="X160" s="33">
        <v>92102</v>
      </c>
    </row>
    <row r="161" spans="1:24" x14ac:dyDescent="0.25">
      <c r="A161" s="21">
        <v>891380184</v>
      </c>
      <c r="B161" s="21" t="s">
        <v>16</v>
      </c>
      <c r="C161" s="11" t="s">
        <v>15</v>
      </c>
      <c r="D161" s="28">
        <v>357623</v>
      </c>
      <c r="E161" s="27" t="s">
        <v>171</v>
      </c>
      <c r="F161" s="26" t="s">
        <v>367</v>
      </c>
      <c r="G161" s="15">
        <v>44970</v>
      </c>
      <c r="H161" s="17">
        <v>92711</v>
      </c>
      <c r="I161" s="17">
        <v>92711</v>
      </c>
      <c r="J161" s="17" t="s">
        <v>434</v>
      </c>
      <c r="K161" s="32" t="s">
        <v>430</v>
      </c>
      <c r="L161" s="17"/>
      <c r="M161" s="32" t="s">
        <v>409</v>
      </c>
      <c r="N161" s="32" t="s">
        <v>414</v>
      </c>
      <c r="O161" s="32" t="s">
        <v>409</v>
      </c>
      <c r="P161" s="33">
        <v>92711</v>
      </c>
      <c r="Q161" s="33">
        <v>0</v>
      </c>
      <c r="R161" s="33"/>
      <c r="S161" s="33">
        <v>287851</v>
      </c>
      <c r="T161" s="33">
        <v>92711</v>
      </c>
      <c r="U161" s="33">
        <v>0</v>
      </c>
      <c r="V161" s="33">
        <v>92711</v>
      </c>
      <c r="W161" s="33">
        <v>0</v>
      </c>
      <c r="X161" s="33">
        <v>92711</v>
      </c>
    </row>
    <row r="162" spans="1:24" x14ac:dyDescent="0.25">
      <c r="A162" s="21">
        <v>891380184</v>
      </c>
      <c r="B162" s="21" t="s">
        <v>16</v>
      </c>
      <c r="C162" s="11" t="s">
        <v>15</v>
      </c>
      <c r="D162" s="28">
        <v>357837</v>
      </c>
      <c r="E162" s="27" t="s">
        <v>172</v>
      </c>
      <c r="F162" s="26" t="s">
        <v>368</v>
      </c>
      <c r="G162" s="15">
        <v>44971</v>
      </c>
      <c r="H162" s="17">
        <v>85988</v>
      </c>
      <c r="I162" s="17">
        <v>85988</v>
      </c>
      <c r="J162" s="17" t="s">
        <v>434</v>
      </c>
      <c r="K162" s="32" t="s">
        <v>430</v>
      </c>
      <c r="L162" s="17"/>
      <c r="M162" s="32" t="s">
        <v>409</v>
      </c>
      <c r="N162" s="32" t="s">
        <v>414</v>
      </c>
      <c r="O162" s="32" t="s">
        <v>409</v>
      </c>
      <c r="P162" s="33">
        <v>85988</v>
      </c>
      <c r="Q162" s="33">
        <v>0</v>
      </c>
      <c r="R162" s="33"/>
      <c r="S162" s="33">
        <v>281828</v>
      </c>
      <c r="T162" s="33">
        <v>85988</v>
      </c>
      <c r="U162" s="33">
        <v>0</v>
      </c>
      <c r="V162" s="33">
        <v>85988</v>
      </c>
      <c r="W162" s="33">
        <v>0</v>
      </c>
      <c r="X162" s="33">
        <v>85988</v>
      </c>
    </row>
    <row r="163" spans="1:24" x14ac:dyDescent="0.25">
      <c r="A163" s="21">
        <v>891380184</v>
      </c>
      <c r="B163" s="21" t="s">
        <v>16</v>
      </c>
      <c r="C163" s="11" t="s">
        <v>15</v>
      </c>
      <c r="D163" s="28">
        <v>358095</v>
      </c>
      <c r="E163" s="27" t="s">
        <v>173</v>
      </c>
      <c r="F163" s="26" t="s">
        <v>369</v>
      </c>
      <c r="G163" s="15">
        <v>44973</v>
      </c>
      <c r="H163" s="17">
        <v>284580</v>
      </c>
      <c r="I163" s="17">
        <v>284580</v>
      </c>
      <c r="J163" s="17" t="s">
        <v>434</v>
      </c>
      <c r="K163" s="32" t="s">
        <v>430</v>
      </c>
      <c r="L163" s="17"/>
      <c r="M163" s="32" t="s">
        <v>409</v>
      </c>
      <c r="N163" s="32" t="s">
        <v>414</v>
      </c>
      <c r="O163" s="32" t="s">
        <v>409</v>
      </c>
      <c r="P163" s="33">
        <v>284580</v>
      </c>
      <c r="Q163" s="33">
        <v>0</v>
      </c>
      <c r="R163" s="33"/>
      <c r="S163" s="33">
        <v>287851</v>
      </c>
      <c r="T163" s="33">
        <v>284580</v>
      </c>
      <c r="U163" s="33">
        <v>0</v>
      </c>
      <c r="V163" s="33">
        <v>284580</v>
      </c>
      <c r="W163" s="33">
        <v>0</v>
      </c>
      <c r="X163" s="33">
        <v>284580</v>
      </c>
    </row>
    <row r="164" spans="1:24" x14ac:dyDescent="0.25">
      <c r="A164" s="21">
        <v>891380184</v>
      </c>
      <c r="B164" s="21" t="s">
        <v>16</v>
      </c>
      <c r="C164" s="11" t="s">
        <v>15</v>
      </c>
      <c r="D164" s="28">
        <v>358169</v>
      </c>
      <c r="E164" s="27" t="s">
        <v>174</v>
      </c>
      <c r="F164" s="26" t="s">
        <v>370</v>
      </c>
      <c r="G164" s="15">
        <v>44973</v>
      </c>
      <c r="H164" s="17">
        <v>171167</v>
      </c>
      <c r="I164" s="17">
        <v>171167</v>
      </c>
      <c r="J164" s="17" t="s">
        <v>434</v>
      </c>
      <c r="K164" s="32" t="s">
        <v>430</v>
      </c>
      <c r="L164" s="17"/>
      <c r="M164" s="32" t="s">
        <v>409</v>
      </c>
      <c r="N164" s="32" t="s">
        <v>414</v>
      </c>
      <c r="O164" s="32" t="s">
        <v>409</v>
      </c>
      <c r="P164" s="33">
        <v>171167</v>
      </c>
      <c r="Q164" s="33">
        <v>0</v>
      </c>
      <c r="R164" s="33"/>
      <c r="S164" s="33">
        <v>287851</v>
      </c>
      <c r="T164" s="33">
        <v>171167</v>
      </c>
      <c r="U164" s="33">
        <v>0</v>
      </c>
      <c r="V164" s="33">
        <v>171167</v>
      </c>
      <c r="W164" s="33">
        <v>0</v>
      </c>
      <c r="X164" s="33">
        <v>171167</v>
      </c>
    </row>
    <row r="165" spans="1:24" x14ac:dyDescent="0.25">
      <c r="A165" s="21">
        <v>891380184</v>
      </c>
      <c r="B165" s="21" t="s">
        <v>16</v>
      </c>
      <c r="C165" s="11" t="s">
        <v>15</v>
      </c>
      <c r="D165" s="28">
        <v>358391</v>
      </c>
      <c r="E165" s="27" t="s">
        <v>175</v>
      </c>
      <c r="F165" s="26" t="s">
        <v>371</v>
      </c>
      <c r="G165" s="15">
        <v>44974</v>
      </c>
      <c r="H165" s="17">
        <v>80867</v>
      </c>
      <c r="I165" s="17">
        <v>0</v>
      </c>
      <c r="J165" s="17" t="s">
        <v>430</v>
      </c>
      <c r="K165" s="17" t="s">
        <v>430</v>
      </c>
      <c r="L165" s="17"/>
      <c r="M165" s="32" t="s">
        <v>409</v>
      </c>
      <c r="N165" s="32" t="s">
        <v>414</v>
      </c>
      <c r="O165" s="32" t="s">
        <v>409</v>
      </c>
      <c r="P165" s="33">
        <v>80867</v>
      </c>
      <c r="Q165" s="33">
        <v>0</v>
      </c>
      <c r="R165" s="33"/>
      <c r="S165" s="33">
        <v>371644</v>
      </c>
      <c r="T165" s="33">
        <v>80867</v>
      </c>
      <c r="U165" s="33">
        <v>0</v>
      </c>
      <c r="V165" s="33">
        <v>80867</v>
      </c>
      <c r="W165" s="33">
        <v>0</v>
      </c>
      <c r="X165" s="33">
        <v>80867</v>
      </c>
    </row>
    <row r="166" spans="1:24" x14ac:dyDescent="0.25">
      <c r="A166" s="21">
        <v>891380184</v>
      </c>
      <c r="B166" s="21" t="s">
        <v>16</v>
      </c>
      <c r="C166" s="11" t="s">
        <v>15</v>
      </c>
      <c r="D166" s="28">
        <v>358530</v>
      </c>
      <c r="E166" s="27" t="s">
        <v>176</v>
      </c>
      <c r="F166" s="26" t="s">
        <v>372</v>
      </c>
      <c r="G166" s="15">
        <v>44976</v>
      </c>
      <c r="H166" s="17">
        <v>300816</v>
      </c>
      <c r="I166" s="17">
        <v>300816</v>
      </c>
      <c r="J166" s="17" t="s">
        <v>434</v>
      </c>
      <c r="K166" s="32" t="s">
        <v>430</v>
      </c>
      <c r="L166" s="17"/>
      <c r="M166" s="32" t="s">
        <v>409</v>
      </c>
      <c r="N166" s="32" t="s">
        <v>414</v>
      </c>
      <c r="O166" s="32" t="s">
        <v>409</v>
      </c>
      <c r="P166" s="33">
        <v>300816</v>
      </c>
      <c r="Q166" s="33">
        <v>0</v>
      </c>
      <c r="R166" s="33"/>
      <c r="S166" s="33">
        <v>287851</v>
      </c>
      <c r="T166" s="33">
        <v>300816</v>
      </c>
      <c r="U166" s="33">
        <v>0</v>
      </c>
      <c r="V166" s="33">
        <v>300816</v>
      </c>
      <c r="W166" s="33">
        <v>0</v>
      </c>
      <c r="X166" s="33">
        <v>300816</v>
      </c>
    </row>
    <row r="167" spans="1:24" x14ac:dyDescent="0.25">
      <c r="A167" s="21">
        <v>891380184</v>
      </c>
      <c r="B167" s="21" t="s">
        <v>16</v>
      </c>
      <c r="C167" s="11" t="s">
        <v>15</v>
      </c>
      <c r="D167" s="28">
        <v>358879</v>
      </c>
      <c r="E167" s="27" t="s">
        <v>177</v>
      </c>
      <c r="F167" s="26" t="s">
        <v>373</v>
      </c>
      <c r="G167" s="15">
        <v>44978</v>
      </c>
      <c r="H167" s="17">
        <v>136571</v>
      </c>
      <c r="I167" s="17">
        <v>136571</v>
      </c>
      <c r="J167" s="17" t="s">
        <v>434</v>
      </c>
      <c r="K167" s="32" t="s">
        <v>430</v>
      </c>
      <c r="L167" s="17"/>
      <c r="M167" s="32" t="s">
        <v>409</v>
      </c>
      <c r="N167" s="32" t="s">
        <v>414</v>
      </c>
      <c r="O167" s="32" t="s">
        <v>409</v>
      </c>
      <c r="P167" s="33">
        <v>136571</v>
      </c>
      <c r="Q167" s="33">
        <v>0</v>
      </c>
      <c r="R167" s="33"/>
      <c r="S167" s="33">
        <v>287851</v>
      </c>
      <c r="T167" s="33">
        <v>136571</v>
      </c>
      <c r="U167" s="33">
        <v>0</v>
      </c>
      <c r="V167" s="33">
        <v>136571</v>
      </c>
      <c r="W167" s="33">
        <v>0</v>
      </c>
      <c r="X167" s="33">
        <v>136571</v>
      </c>
    </row>
    <row r="168" spans="1:24" x14ac:dyDescent="0.25">
      <c r="A168" s="21">
        <v>891380184</v>
      </c>
      <c r="B168" s="21" t="s">
        <v>16</v>
      </c>
      <c r="C168" s="11" t="s">
        <v>15</v>
      </c>
      <c r="D168" s="28">
        <v>359019</v>
      </c>
      <c r="E168" s="27" t="s">
        <v>178</v>
      </c>
      <c r="F168" s="26" t="s">
        <v>374</v>
      </c>
      <c r="G168" s="15">
        <v>44978</v>
      </c>
      <c r="H168" s="17">
        <v>81644</v>
      </c>
      <c r="I168" s="17">
        <v>81644</v>
      </c>
      <c r="J168" s="17" t="s">
        <v>434</v>
      </c>
      <c r="K168" s="32" t="s">
        <v>430</v>
      </c>
      <c r="L168" s="17"/>
      <c r="M168" s="32" t="s">
        <v>409</v>
      </c>
      <c r="N168" s="32" t="s">
        <v>414</v>
      </c>
      <c r="O168" s="32" t="s">
        <v>409</v>
      </c>
      <c r="P168" s="33">
        <v>81644</v>
      </c>
      <c r="Q168" s="33">
        <v>0</v>
      </c>
      <c r="R168" s="33"/>
      <c r="S168" s="33">
        <v>287851</v>
      </c>
      <c r="T168" s="33">
        <v>81644</v>
      </c>
      <c r="U168" s="33">
        <v>0</v>
      </c>
      <c r="V168" s="33">
        <v>81644</v>
      </c>
      <c r="W168" s="33">
        <v>0</v>
      </c>
      <c r="X168" s="33">
        <v>81644</v>
      </c>
    </row>
    <row r="169" spans="1:24" x14ac:dyDescent="0.25">
      <c r="A169" s="21">
        <v>891380184</v>
      </c>
      <c r="B169" s="21" t="s">
        <v>16</v>
      </c>
      <c r="C169" s="11" t="s">
        <v>15</v>
      </c>
      <c r="D169" s="28">
        <v>359596</v>
      </c>
      <c r="E169" s="27" t="s">
        <v>179</v>
      </c>
      <c r="F169" s="26" t="s">
        <v>375</v>
      </c>
      <c r="G169" s="15">
        <v>44981</v>
      </c>
      <c r="H169" s="17">
        <v>278272</v>
      </c>
      <c r="I169" s="17">
        <v>278272</v>
      </c>
      <c r="J169" s="17" t="s">
        <v>434</v>
      </c>
      <c r="K169" s="32" t="s">
        <v>430</v>
      </c>
      <c r="L169" s="17"/>
      <c r="M169" s="32" t="s">
        <v>409</v>
      </c>
      <c r="N169" s="32" t="s">
        <v>414</v>
      </c>
      <c r="O169" s="32" t="s">
        <v>409</v>
      </c>
      <c r="P169" s="33">
        <v>278272</v>
      </c>
      <c r="Q169" s="33">
        <v>0</v>
      </c>
      <c r="R169" s="33"/>
      <c r="S169" s="33">
        <v>287851</v>
      </c>
      <c r="T169" s="33">
        <v>278272</v>
      </c>
      <c r="U169" s="33">
        <v>0</v>
      </c>
      <c r="V169" s="33">
        <v>278272</v>
      </c>
      <c r="W169" s="33">
        <v>0</v>
      </c>
      <c r="X169" s="33">
        <v>278272</v>
      </c>
    </row>
    <row r="170" spans="1:24" x14ac:dyDescent="0.25">
      <c r="A170" s="21">
        <v>891380184</v>
      </c>
      <c r="B170" s="21" t="s">
        <v>16</v>
      </c>
      <c r="C170" s="11" t="s">
        <v>15</v>
      </c>
      <c r="D170" s="28">
        <v>359830</v>
      </c>
      <c r="E170" s="27" t="s">
        <v>180</v>
      </c>
      <c r="F170" s="26" t="s">
        <v>376</v>
      </c>
      <c r="G170" s="15">
        <v>44982</v>
      </c>
      <c r="H170" s="17">
        <v>89858</v>
      </c>
      <c r="I170" s="17">
        <v>89858</v>
      </c>
      <c r="J170" s="17" t="s">
        <v>434</v>
      </c>
      <c r="K170" s="32" t="s">
        <v>430</v>
      </c>
      <c r="L170" s="17"/>
      <c r="M170" s="32" t="s">
        <v>409</v>
      </c>
      <c r="N170" s="32" t="s">
        <v>414</v>
      </c>
      <c r="O170" s="32" t="s">
        <v>409</v>
      </c>
      <c r="P170" s="33">
        <v>89858</v>
      </c>
      <c r="Q170" s="33">
        <v>0</v>
      </c>
      <c r="R170" s="33"/>
      <c r="S170" s="33">
        <v>287851</v>
      </c>
      <c r="T170" s="33">
        <v>89858</v>
      </c>
      <c r="U170" s="33">
        <v>0</v>
      </c>
      <c r="V170" s="33">
        <v>89858</v>
      </c>
      <c r="W170" s="33">
        <v>0</v>
      </c>
      <c r="X170" s="33">
        <v>89858</v>
      </c>
    </row>
    <row r="171" spans="1:24" x14ac:dyDescent="0.25">
      <c r="A171" s="21">
        <v>891380184</v>
      </c>
      <c r="B171" s="21" t="s">
        <v>16</v>
      </c>
      <c r="C171" s="11" t="s">
        <v>15</v>
      </c>
      <c r="D171" s="28">
        <v>360003</v>
      </c>
      <c r="E171" s="27" t="s">
        <v>181</v>
      </c>
      <c r="F171" s="26" t="s">
        <v>377</v>
      </c>
      <c r="G171" s="15">
        <v>44984</v>
      </c>
      <c r="H171" s="17">
        <v>77762</v>
      </c>
      <c r="I171" s="17">
        <v>0</v>
      </c>
      <c r="J171" s="17" t="s">
        <v>430</v>
      </c>
      <c r="K171" s="17" t="s">
        <v>430</v>
      </c>
      <c r="L171" s="17"/>
      <c r="M171" s="32" t="s">
        <v>409</v>
      </c>
      <c r="N171" s="32" t="s">
        <v>414</v>
      </c>
      <c r="O171" s="32" t="s">
        <v>409</v>
      </c>
      <c r="P171" s="33">
        <v>77762</v>
      </c>
      <c r="Q171" s="33">
        <v>0</v>
      </c>
      <c r="R171" s="33"/>
      <c r="S171" s="33">
        <v>371644</v>
      </c>
      <c r="T171" s="33">
        <v>77762</v>
      </c>
      <c r="U171" s="33">
        <v>0</v>
      </c>
      <c r="V171" s="33">
        <v>77762</v>
      </c>
      <c r="W171" s="33">
        <v>0</v>
      </c>
      <c r="X171" s="33">
        <v>77762</v>
      </c>
    </row>
    <row r="172" spans="1:24" x14ac:dyDescent="0.25">
      <c r="A172" s="21">
        <v>891380184</v>
      </c>
      <c r="B172" s="21" t="s">
        <v>16</v>
      </c>
      <c r="C172" s="11" t="s">
        <v>15</v>
      </c>
      <c r="D172" s="28">
        <v>360131</v>
      </c>
      <c r="E172" s="27" t="s">
        <v>182</v>
      </c>
      <c r="F172" s="26" t="s">
        <v>378</v>
      </c>
      <c r="G172" s="15">
        <v>44985</v>
      </c>
      <c r="H172" s="17">
        <v>788478</v>
      </c>
      <c r="I172" s="17">
        <v>788478</v>
      </c>
      <c r="J172" s="17" t="s">
        <v>434</v>
      </c>
      <c r="K172" s="32" t="s">
        <v>430</v>
      </c>
      <c r="L172" s="17"/>
      <c r="M172" s="32" t="s">
        <v>409</v>
      </c>
      <c r="N172" s="32" t="s">
        <v>414</v>
      </c>
      <c r="O172" s="32" t="s">
        <v>409</v>
      </c>
      <c r="P172" s="33">
        <v>788478</v>
      </c>
      <c r="Q172" s="33">
        <v>0</v>
      </c>
      <c r="R172" s="33"/>
      <c r="S172" s="33">
        <v>287851</v>
      </c>
      <c r="T172" s="33">
        <v>788478</v>
      </c>
      <c r="U172" s="33">
        <v>0</v>
      </c>
      <c r="V172" s="33">
        <v>788478</v>
      </c>
      <c r="W172" s="33">
        <v>0</v>
      </c>
      <c r="X172" s="33">
        <v>788478</v>
      </c>
    </row>
    <row r="173" spans="1:24" x14ac:dyDescent="0.25">
      <c r="A173" s="21">
        <v>891380184</v>
      </c>
      <c r="B173" s="21" t="s">
        <v>16</v>
      </c>
      <c r="C173" s="11" t="s">
        <v>15</v>
      </c>
      <c r="D173" s="28">
        <v>360205</v>
      </c>
      <c r="E173" s="27" t="s">
        <v>183</v>
      </c>
      <c r="F173" s="26" t="s">
        <v>379</v>
      </c>
      <c r="G173" s="15">
        <v>44985</v>
      </c>
      <c r="H173" s="17">
        <v>7000</v>
      </c>
      <c r="I173" s="17">
        <v>0</v>
      </c>
      <c r="J173" s="17" t="s">
        <v>434</v>
      </c>
      <c r="K173" s="32" t="s">
        <v>426</v>
      </c>
      <c r="L173" s="17"/>
      <c r="M173" s="32" t="s">
        <v>409</v>
      </c>
      <c r="N173" s="32" t="s">
        <v>414</v>
      </c>
      <c r="O173" s="32" t="s">
        <v>409</v>
      </c>
      <c r="P173" s="33">
        <v>7000</v>
      </c>
      <c r="Q173" s="33">
        <v>0</v>
      </c>
      <c r="R173" s="33"/>
      <c r="S173" s="33">
        <v>0</v>
      </c>
      <c r="T173" s="33">
        <v>7000</v>
      </c>
      <c r="U173" s="33">
        <v>0</v>
      </c>
      <c r="V173" s="33">
        <v>7000</v>
      </c>
      <c r="W173" s="33">
        <v>0</v>
      </c>
      <c r="X173" s="33">
        <v>7000</v>
      </c>
    </row>
    <row r="174" spans="1:24" x14ac:dyDescent="0.25">
      <c r="A174" s="21">
        <v>891380184</v>
      </c>
      <c r="B174" s="21" t="s">
        <v>16</v>
      </c>
      <c r="C174" s="11" t="s">
        <v>15</v>
      </c>
      <c r="D174" s="28">
        <v>360784</v>
      </c>
      <c r="E174" s="27" t="s">
        <v>184</v>
      </c>
      <c r="F174" s="26" t="s">
        <v>380</v>
      </c>
      <c r="G174" s="15">
        <v>44988</v>
      </c>
      <c r="H174" s="17">
        <v>236020</v>
      </c>
      <c r="I174" s="17">
        <v>236020</v>
      </c>
      <c r="J174" s="17" t="s">
        <v>428</v>
      </c>
      <c r="K174" s="17" t="s">
        <v>428</v>
      </c>
      <c r="L174" s="17"/>
      <c r="M174" s="32"/>
      <c r="N174" s="32"/>
      <c r="O174" s="32"/>
      <c r="P174" s="33">
        <v>0</v>
      </c>
      <c r="Q174" s="33">
        <v>0</v>
      </c>
      <c r="R174" s="33"/>
      <c r="S174" s="33">
        <v>0</v>
      </c>
      <c r="T174" s="33">
        <v>0</v>
      </c>
      <c r="U174" s="33">
        <v>0</v>
      </c>
      <c r="V174" s="33">
        <v>0</v>
      </c>
      <c r="W174" s="33">
        <v>0</v>
      </c>
      <c r="X174" s="33">
        <v>0</v>
      </c>
    </row>
    <row r="175" spans="1:24" x14ac:dyDescent="0.25">
      <c r="A175" s="21">
        <v>891380184</v>
      </c>
      <c r="B175" s="21" t="s">
        <v>16</v>
      </c>
      <c r="C175" s="11" t="s">
        <v>15</v>
      </c>
      <c r="D175" s="28">
        <v>360819</v>
      </c>
      <c r="E175" s="27" t="s">
        <v>185</v>
      </c>
      <c r="F175" s="26" t="s">
        <v>381</v>
      </c>
      <c r="G175" s="15">
        <v>44988</v>
      </c>
      <c r="H175" s="17">
        <v>107900</v>
      </c>
      <c r="I175" s="17">
        <v>107900</v>
      </c>
      <c r="J175" s="17" t="s">
        <v>428</v>
      </c>
      <c r="K175" s="17" t="s">
        <v>428</v>
      </c>
      <c r="L175" s="17"/>
      <c r="M175" s="32"/>
      <c r="N175" s="32"/>
      <c r="O175" s="32"/>
      <c r="P175" s="33">
        <v>0</v>
      </c>
      <c r="Q175" s="33">
        <v>0</v>
      </c>
      <c r="R175" s="33"/>
      <c r="S175" s="33">
        <v>0</v>
      </c>
      <c r="T175" s="33">
        <v>0</v>
      </c>
      <c r="U175" s="33">
        <v>0</v>
      </c>
      <c r="V175" s="33">
        <v>0</v>
      </c>
      <c r="W175" s="33">
        <v>0</v>
      </c>
      <c r="X175" s="33">
        <v>0</v>
      </c>
    </row>
    <row r="176" spans="1:24" x14ac:dyDescent="0.25">
      <c r="A176" s="21">
        <v>891380184</v>
      </c>
      <c r="B176" s="21" t="s">
        <v>16</v>
      </c>
      <c r="C176" s="11" t="s">
        <v>15</v>
      </c>
      <c r="D176" s="28">
        <v>360933</v>
      </c>
      <c r="E176" s="27" t="s">
        <v>186</v>
      </c>
      <c r="F176" s="26" t="s">
        <v>382</v>
      </c>
      <c r="G176" s="15">
        <v>44990</v>
      </c>
      <c r="H176" s="17">
        <v>76200</v>
      </c>
      <c r="I176" s="17">
        <v>76200</v>
      </c>
      <c r="J176" s="17" t="s">
        <v>428</v>
      </c>
      <c r="K176" s="17" t="s">
        <v>428</v>
      </c>
      <c r="L176" s="17"/>
      <c r="M176" s="32"/>
      <c r="N176" s="32"/>
      <c r="O176" s="32"/>
      <c r="P176" s="33">
        <v>0</v>
      </c>
      <c r="Q176" s="33">
        <v>0</v>
      </c>
      <c r="R176" s="33"/>
      <c r="S176" s="33">
        <v>0</v>
      </c>
      <c r="T176" s="33">
        <v>0</v>
      </c>
      <c r="U176" s="33">
        <v>0</v>
      </c>
      <c r="V176" s="33">
        <v>0</v>
      </c>
      <c r="W176" s="33">
        <v>0</v>
      </c>
      <c r="X176" s="33">
        <v>0</v>
      </c>
    </row>
    <row r="177" spans="1:24" x14ac:dyDescent="0.25">
      <c r="A177" s="21">
        <v>891380184</v>
      </c>
      <c r="B177" s="21" t="s">
        <v>16</v>
      </c>
      <c r="C177" s="11" t="s">
        <v>15</v>
      </c>
      <c r="D177" s="28">
        <v>361153</v>
      </c>
      <c r="E177" s="27" t="s">
        <v>187</v>
      </c>
      <c r="F177" s="26" t="s">
        <v>383</v>
      </c>
      <c r="G177" s="15">
        <v>44992</v>
      </c>
      <c r="H177" s="17">
        <v>138573</v>
      </c>
      <c r="I177" s="17">
        <v>138573</v>
      </c>
      <c r="J177" s="17" t="s">
        <v>428</v>
      </c>
      <c r="K177" s="17" t="s">
        <v>428</v>
      </c>
      <c r="L177" s="17"/>
      <c r="M177" s="32"/>
      <c r="N177" s="32"/>
      <c r="O177" s="32"/>
      <c r="P177" s="33">
        <v>0</v>
      </c>
      <c r="Q177" s="33">
        <v>0</v>
      </c>
      <c r="R177" s="33"/>
      <c r="S177" s="33">
        <v>0</v>
      </c>
      <c r="T177" s="33">
        <v>0</v>
      </c>
      <c r="U177" s="33">
        <v>0</v>
      </c>
      <c r="V177" s="33">
        <v>0</v>
      </c>
      <c r="W177" s="33">
        <v>0</v>
      </c>
      <c r="X177" s="33">
        <v>0</v>
      </c>
    </row>
    <row r="178" spans="1:24" x14ac:dyDescent="0.25">
      <c r="A178" s="21">
        <v>891380184</v>
      </c>
      <c r="B178" s="21" t="s">
        <v>16</v>
      </c>
      <c r="C178" s="11" t="s">
        <v>15</v>
      </c>
      <c r="D178" s="28">
        <v>361842</v>
      </c>
      <c r="E178" s="27" t="s">
        <v>188</v>
      </c>
      <c r="F178" s="26" t="s">
        <v>384</v>
      </c>
      <c r="G178" s="15">
        <v>44998</v>
      </c>
      <c r="H178" s="17">
        <v>256600</v>
      </c>
      <c r="I178" s="17">
        <v>256600</v>
      </c>
      <c r="J178" s="17" t="s">
        <v>428</v>
      </c>
      <c r="K178" s="17" t="s">
        <v>428</v>
      </c>
      <c r="L178" s="17"/>
      <c r="M178" s="32"/>
      <c r="N178" s="32"/>
      <c r="O178" s="32"/>
      <c r="P178" s="33">
        <v>0</v>
      </c>
      <c r="Q178" s="33">
        <v>0</v>
      </c>
      <c r="R178" s="33"/>
      <c r="S178" s="33">
        <v>0</v>
      </c>
      <c r="T178" s="33">
        <v>0</v>
      </c>
      <c r="U178" s="33">
        <v>0</v>
      </c>
      <c r="V178" s="33">
        <v>0</v>
      </c>
      <c r="W178" s="33">
        <v>0</v>
      </c>
      <c r="X178" s="33">
        <v>0</v>
      </c>
    </row>
    <row r="179" spans="1:24" x14ac:dyDescent="0.25">
      <c r="A179" s="21">
        <v>891380184</v>
      </c>
      <c r="B179" s="21" t="s">
        <v>16</v>
      </c>
      <c r="C179" s="11" t="s">
        <v>15</v>
      </c>
      <c r="D179" s="28">
        <v>362112</v>
      </c>
      <c r="E179" s="27" t="s">
        <v>189</v>
      </c>
      <c r="F179" s="26" t="s">
        <v>385</v>
      </c>
      <c r="G179" s="15">
        <v>45000</v>
      </c>
      <c r="H179" s="17">
        <v>81963</v>
      </c>
      <c r="I179" s="17">
        <v>81963</v>
      </c>
      <c r="J179" s="17" t="s">
        <v>428</v>
      </c>
      <c r="K179" s="17" t="s">
        <v>428</v>
      </c>
      <c r="L179" s="17"/>
      <c r="M179" s="32"/>
      <c r="N179" s="32"/>
      <c r="O179" s="32"/>
      <c r="P179" s="33">
        <v>0</v>
      </c>
      <c r="Q179" s="33">
        <v>0</v>
      </c>
      <c r="R179" s="33"/>
      <c r="S179" s="33">
        <v>0</v>
      </c>
      <c r="T179" s="33">
        <v>0</v>
      </c>
      <c r="U179" s="33">
        <v>0</v>
      </c>
      <c r="V179" s="33">
        <v>0</v>
      </c>
      <c r="W179" s="33">
        <v>0</v>
      </c>
      <c r="X179" s="33">
        <v>0</v>
      </c>
    </row>
    <row r="180" spans="1:24" x14ac:dyDescent="0.25">
      <c r="A180" s="21">
        <v>891380184</v>
      </c>
      <c r="B180" s="21" t="s">
        <v>16</v>
      </c>
      <c r="C180" s="11" t="s">
        <v>15</v>
      </c>
      <c r="D180" s="28">
        <v>362408</v>
      </c>
      <c r="E180" s="27" t="s">
        <v>190</v>
      </c>
      <c r="F180" s="26" t="s">
        <v>386</v>
      </c>
      <c r="G180" s="15">
        <v>45003</v>
      </c>
      <c r="H180" s="17">
        <v>116500</v>
      </c>
      <c r="I180" s="17">
        <v>116500</v>
      </c>
      <c r="J180" s="17" t="s">
        <v>428</v>
      </c>
      <c r="K180" s="17" t="s">
        <v>428</v>
      </c>
      <c r="L180" s="17"/>
      <c r="M180" s="32"/>
      <c r="N180" s="32"/>
      <c r="O180" s="32"/>
      <c r="P180" s="33">
        <v>0</v>
      </c>
      <c r="Q180" s="33">
        <v>0</v>
      </c>
      <c r="R180" s="33"/>
      <c r="S180" s="33">
        <v>0</v>
      </c>
      <c r="T180" s="33">
        <v>0</v>
      </c>
      <c r="U180" s="33">
        <v>0</v>
      </c>
      <c r="V180" s="33">
        <v>0</v>
      </c>
      <c r="W180" s="33">
        <v>0</v>
      </c>
      <c r="X180" s="33">
        <v>0</v>
      </c>
    </row>
    <row r="181" spans="1:24" x14ac:dyDescent="0.25">
      <c r="A181" s="21">
        <v>891380184</v>
      </c>
      <c r="B181" s="21" t="s">
        <v>16</v>
      </c>
      <c r="C181" s="11" t="s">
        <v>15</v>
      </c>
      <c r="D181" s="28">
        <v>362500</v>
      </c>
      <c r="E181" s="27" t="s">
        <v>191</v>
      </c>
      <c r="F181" s="26" t="s">
        <v>387</v>
      </c>
      <c r="G181" s="15">
        <v>45004</v>
      </c>
      <c r="H181" s="17">
        <v>78800</v>
      </c>
      <c r="I181" s="17">
        <v>78800</v>
      </c>
      <c r="J181" s="17" t="s">
        <v>428</v>
      </c>
      <c r="K181" s="17" t="s">
        <v>428</v>
      </c>
      <c r="L181" s="17"/>
      <c r="M181" s="32"/>
      <c r="N181" s="32"/>
      <c r="O181" s="32"/>
      <c r="P181" s="33">
        <v>0</v>
      </c>
      <c r="Q181" s="33">
        <v>0</v>
      </c>
      <c r="R181" s="33"/>
      <c r="S181" s="33">
        <v>0</v>
      </c>
      <c r="T181" s="33">
        <v>0</v>
      </c>
      <c r="U181" s="33">
        <v>0</v>
      </c>
      <c r="V181" s="33">
        <v>0</v>
      </c>
      <c r="W181" s="33">
        <v>0</v>
      </c>
      <c r="X181" s="33">
        <v>0</v>
      </c>
    </row>
    <row r="182" spans="1:24" x14ac:dyDescent="0.25">
      <c r="A182" s="21">
        <v>891380184</v>
      </c>
      <c r="B182" s="21" t="s">
        <v>16</v>
      </c>
      <c r="C182" s="11" t="s">
        <v>15</v>
      </c>
      <c r="D182" s="28">
        <v>362481</v>
      </c>
      <c r="E182" s="27" t="s">
        <v>192</v>
      </c>
      <c r="F182" s="26" t="s">
        <v>388</v>
      </c>
      <c r="G182" s="15">
        <v>45004</v>
      </c>
      <c r="H182" s="17">
        <v>175200</v>
      </c>
      <c r="I182" s="17">
        <v>175200</v>
      </c>
      <c r="J182" s="17" t="s">
        <v>428</v>
      </c>
      <c r="K182" s="17" t="s">
        <v>428</v>
      </c>
      <c r="L182" s="17"/>
      <c r="M182" s="32"/>
      <c r="N182" s="32"/>
      <c r="O182" s="32"/>
      <c r="P182" s="33">
        <v>0</v>
      </c>
      <c r="Q182" s="33">
        <v>0</v>
      </c>
      <c r="R182" s="33"/>
      <c r="S182" s="33">
        <v>0</v>
      </c>
      <c r="T182" s="33">
        <v>0</v>
      </c>
      <c r="U182" s="33">
        <v>0</v>
      </c>
      <c r="V182" s="33">
        <v>0</v>
      </c>
      <c r="W182" s="33">
        <v>0</v>
      </c>
      <c r="X182" s="33">
        <v>0</v>
      </c>
    </row>
    <row r="183" spans="1:24" x14ac:dyDescent="0.25">
      <c r="A183" s="21">
        <v>891380184</v>
      </c>
      <c r="B183" s="21" t="s">
        <v>16</v>
      </c>
      <c r="C183" s="11" t="s">
        <v>15</v>
      </c>
      <c r="D183" s="28">
        <v>362811</v>
      </c>
      <c r="E183" s="27" t="s">
        <v>193</v>
      </c>
      <c r="F183" s="26" t="s">
        <v>389</v>
      </c>
      <c r="G183" s="15">
        <v>45007</v>
      </c>
      <c r="H183" s="17">
        <v>404000</v>
      </c>
      <c r="I183" s="17">
        <v>404000</v>
      </c>
      <c r="J183" s="17" t="s">
        <v>428</v>
      </c>
      <c r="K183" s="17" t="s">
        <v>428</v>
      </c>
      <c r="L183" s="17"/>
      <c r="M183" s="32"/>
      <c r="N183" s="32"/>
      <c r="O183" s="32"/>
      <c r="P183" s="33">
        <v>0</v>
      </c>
      <c r="Q183" s="33">
        <v>0</v>
      </c>
      <c r="R183" s="33"/>
      <c r="S183" s="33">
        <v>0</v>
      </c>
      <c r="T183" s="33">
        <v>0</v>
      </c>
      <c r="U183" s="33">
        <v>0</v>
      </c>
      <c r="V183" s="33">
        <v>0</v>
      </c>
      <c r="W183" s="33">
        <v>0</v>
      </c>
      <c r="X183" s="33">
        <v>0</v>
      </c>
    </row>
    <row r="184" spans="1:24" x14ac:dyDescent="0.25">
      <c r="A184" s="21">
        <v>891380184</v>
      </c>
      <c r="B184" s="21" t="s">
        <v>16</v>
      </c>
      <c r="C184" s="11" t="s">
        <v>15</v>
      </c>
      <c r="D184" s="28">
        <v>363166</v>
      </c>
      <c r="E184" s="27" t="s">
        <v>194</v>
      </c>
      <c r="F184" s="26" t="s">
        <v>390</v>
      </c>
      <c r="G184" s="15">
        <v>45010</v>
      </c>
      <c r="H184" s="17">
        <v>409500</v>
      </c>
      <c r="I184" s="17">
        <v>409500</v>
      </c>
      <c r="J184" s="17" t="s">
        <v>428</v>
      </c>
      <c r="K184" s="17" t="s">
        <v>428</v>
      </c>
      <c r="L184" s="17"/>
      <c r="M184" s="32"/>
      <c r="N184" s="32"/>
      <c r="O184" s="32"/>
      <c r="P184" s="33">
        <v>0</v>
      </c>
      <c r="Q184" s="33">
        <v>0</v>
      </c>
      <c r="R184" s="33"/>
      <c r="S184" s="33">
        <v>0</v>
      </c>
      <c r="T184" s="33">
        <v>0</v>
      </c>
      <c r="U184" s="33">
        <v>0</v>
      </c>
      <c r="V184" s="33">
        <v>0</v>
      </c>
      <c r="W184" s="33">
        <v>0</v>
      </c>
      <c r="X184" s="33">
        <v>0</v>
      </c>
    </row>
    <row r="185" spans="1:24" x14ac:dyDescent="0.25">
      <c r="A185" s="21">
        <v>891380184</v>
      </c>
      <c r="B185" s="21" t="s">
        <v>16</v>
      </c>
      <c r="C185" s="11" t="s">
        <v>15</v>
      </c>
      <c r="D185" s="28">
        <v>363391</v>
      </c>
      <c r="E185" s="27" t="s">
        <v>195</v>
      </c>
      <c r="F185" s="26" t="s">
        <v>391</v>
      </c>
      <c r="G185" s="15">
        <v>45013</v>
      </c>
      <c r="H185" s="17">
        <v>578800</v>
      </c>
      <c r="I185" s="17">
        <v>578800</v>
      </c>
      <c r="J185" s="17" t="s">
        <v>428</v>
      </c>
      <c r="K185" s="17" t="s">
        <v>428</v>
      </c>
      <c r="L185" s="17"/>
      <c r="M185" s="32"/>
      <c r="N185" s="32"/>
      <c r="O185" s="32"/>
      <c r="P185" s="33">
        <v>0</v>
      </c>
      <c r="Q185" s="33">
        <v>0</v>
      </c>
      <c r="R185" s="33"/>
      <c r="S185" s="33">
        <v>0</v>
      </c>
      <c r="T185" s="33">
        <v>0</v>
      </c>
      <c r="U185" s="33">
        <v>0</v>
      </c>
      <c r="V185" s="33">
        <v>0</v>
      </c>
      <c r="W185" s="33">
        <v>0</v>
      </c>
      <c r="X185" s="33">
        <v>0</v>
      </c>
    </row>
    <row r="186" spans="1:24" x14ac:dyDescent="0.25">
      <c r="A186" s="21">
        <v>891380184</v>
      </c>
      <c r="B186" s="21" t="s">
        <v>16</v>
      </c>
      <c r="C186" s="11" t="s">
        <v>15</v>
      </c>
      <c r="D186" s="28">
        <v>363376</v>
      </c>
      <c r="E186" s="27" t="s">
        <v>196</v>
      </c>
      <c r="F186" s="26" t="s">
        <v>392</v>
      </c>
      <c r="G186" s="15">
        <v>45013</v>
      </c>
      <c r="H186" s="17">
        <v>7000</v>
      </c>
      <c r="I186" s="17">
        <v>7000</v>
      </c>
      <c r="J186" s="17" t="s">
        <v>428</v>
      </c>
      <c r="K186" s="17" t="s">
        <v>428</v>
      </c>
      <c r="L186" s="17"/>
      <c r="M186" s="32"/>
      <c r="N186" s="32"/>
      <c r="O186" s="32"/>
      <c r="P186" s="33">
        <v>0</v>
      </c>
      <c r="Q186" s="33">
        <v>0</v>
      </c>
      <c r="R186" s="33"/>
      <c r="S186" s="33">
        <v>0</v>
      </c>
      <c r="T186" s="33">
        <v>0</v>
      </c>
      <c r="U186" s="33">
        <v>0</v>
      </c>
      <c r="V186" s="33">
        <v>0</v>
      </c>
      <c r="W186" s="33">
        <v>0</v>
      </c>
      <c r="X186" s="33">
        <v>0</v>
      </c>
    </row>
    <row r="187" spans="1:24" x14ac:dyDescent="0.25">
      <c r="A187" s="21">
        <v>891380184</v>
      </c>
      <c r="B187" s="21" t="s">
        <v>16</v>
      </c>
      <c r="C187" s="11" t="s">
        <v>15</v>
      </c>
      <c r="D187" s="28">
        <v>363507</v>
      </c>
      <c r="E187" s="27" t="s">
        <v>197</v>
      </c>
      <c r="F187" s="26" t="s">
        <v>393</v>
      </c>
      <c r="G187" s="15">
        <v>45014</v>
      </c>
      <c r="H187" s="17">
        <v>253700</v>
      </c>
      <c r="I187" s="17">
        <v>253700</v>
      </c>
      <c r="J187" s="17" t="s">
        <v>428</v>
      </c>
      <c r="K187" s="17" t="s">
        <v>428</v>
      </c>
      <c r="L187" s="17"/>
      <c r="M187" s="32"/>
      <c r="N187" s="32"/>
      <c r="O187" s="32"/>
      <c r="P187" s="33">
        <v>0</v>
      </c>
      <c r="Q187" s="33">
        <v>0</v>
      </c>
      <c r="R187" s="33"/>
      <c r="S187" s="33">
        <v>0</v>
      </c>
      <c r="T187" s="33">
        <v>0</v>
      </c>
      <c r="U187" s="33">
        <v>0</v>
      </c>
      <c r="V187" s="33">
        <v>0</v>
      </c>
      <c r="W187" s="33">
        <v>0</v>
      </c>
      <c r="X187" s="33">
        <v>0</v>
      </c>
    </row>
    <row r="188" spans="1:24" x14ac:dyDescent="0.25">
      <c r="A188" s="21">
        <v>891380184</v>
      </c>
      <c r="B188" s="21" t="s">
        <v>16</v>
      </c>
      <c r="C188" s="11" t="s">
        <v>15</v>
      </c>
      <c r="D188" s="28">
        <v>364066</v>
      </c>
      <c r="E188" s="27" t="s">
        <v>198</v>
      </c>
      <c r="F188" s="26" t="s">
        <v>394</v>
      </c>
      <c r="G188" s="15">
        <v>45016</v>
      </c>
      <c r="H188" s="17">
        <v>79300</v>
      </c>
      <c r="I188" s="17">
        <v>79300</v>
      </c>
      <c r="J188" s="17" t="s">
        <v>428</v>
      </c>
      <c r="K188" s="17" t="s">
        <v>428</v>
      </c>
      <c r="L188" s="17"/>
      <c r="M188" s="32"/>
      <c r="N188" s="32"/>
      <c r="O188" s="32"/>
      <c r="P188" s="33">
        <v>0</v>
      </c>
      <c r="Q188" s="33">
        <v>0</v>
      </c>
      <c r="R188" s="33"/>
      <c r="S188" s="33">
        <v>0</v>
      </c>
      <c r="T188" s="33">
        <v>0</v>
      </c>
      <c r="U188" s="33">
        <v>0</v>
      </c>
      <c r="V188" s="33">
        <v>0</v>
      </c>
      <c r="W188" s="33">
        <v>0</v>
      </c>
      <c r="X188" s="33">
        <v>0</v>
      </c>
    </row>
    <row r="189" spans="1:24" x14ac:dyDescent="0.25">
      <c r="A189" s="21">
        <v>891380184</v>
      </c>
      <c r="B189" s="21" t="s">
        <v>16</v>
      </c>
      <c r="C189" s="11" t="s">
        <v>15</v>
      </c>
      <c r="D189" s="28">
        <v>364140</v>
      </c>
      <c r="E189" s="27" t="s">
        <v>199</v>
      </c>
      <c r="F189" s="26" t="s">
        <v>395</v>
      </c>
      <c r="G189" s="15">
        <v>45016</v>
      </c>
      <c r="H189" s="17">
        <v>21000</v>
      </c>
      <c r="I189" s="17">
        <v>21000</v>
      </c>
      <c r="J189" s="17" t="s">
        <v>428</v>
      </c>
      <c r="K189" s="17" t="s">
        <v>428</v>
      </c>
      <c r="L189" s="17"/>
      <c r="M189" s="32"/>
      <c r="N189" s="32"/>
      <c r="O189" s="32"/>
      <c r="P189" s="33">
        <v>0</v>
      </c>
      <c r="Q189" s="33">
        <v>0</v>
      </c>
      <c r="R189" s="33"/>
      <c r="S189" s="33">
        <v>0</v>
      </c>
      <c r="T189" s="33">
        <v>0</v>
      </c>
      <c r="U189" s="33">
        <v>0</v>
      </c>
      <c r="V189" s="33">
        <v>0</v>
      </c>
      <c r="W189" s="33">
        <v>0</v>
      </c>
      <c r="X189" s="33">
        <v>0</v>
      </c>
    </row>
    <row r="190" spans="1:24" x14ac:dyDescent="0.25">
      <c r="A190" s="21">
        <v>891380184</v>
      </c>
      <c r="B190" s="21" t="s">
        <v>16</v>
      </c>
      <c r="C190" s="11" t="s">
        <v>15</v>
      </c>
      <c r="D190" s="28">
        <v>364364</v>
      </c>
      <c r="E190" s="27" t="s">
        <v>200</v>
      </c>
      <c r="F190" s="26" t="s">
        <v>396</v>
      </c>
      <c r="G190" s="15">
        <v>45018</v>
      </c>
      <c r="H190" s="17">
        <v>239700</v>
      </c>
      <c r="I190" s="17">
        <v>239700</v>
      </c>
      <c r="J190" s="17" t="s">
        <v>428</v>
      </c>
      <c r="K190" s="17" t="s">
        <v>428</v>
      </c>
      <c r="L190" s="17"/>
      <c r="M190" s="32"/>
      <c r="N190" s="32"/>
      <c r="O190" s="32"/>
      <c r="P190" s="33">
        <v>0</v>
      </c>
      <c r="Q190" s="33">
        <v>0</v>
      </c>
      <c r="R190" s="33"/>
      <c r="S190" s="33">
        <v>0</v>
      </c>
      <c r="T190" s="33">
        <v>0</v>
      </c>
      <c r="U190" s="33">
        <v>0</v>
      </c>
      <c r="V190" s="33">
        <v>0</v>
      </c>
      <c r="W190" s="33">
        <v>0</v>
      </c>
      <c r="X190" s="33">
        <v>0</v>
      </c>
    </row>
    <row r="191" spans="1:24" x14ac:dyDescent="0.25">
      <c r="A191" s="21">
        <v>891380184</v>
      </c>
      <c r="B191" s="21" t="s">
        <v>16</v>
      </c>
      <c r="C191" s="11" t="s">
        <v>15</v>
      </c>
      <c r="D191" s="28">
        <v>364503</v>
      </c>
      <c r="E191" s="27" t="s">
        <v>201</v>
      </c>
      <c r="F191" s="26" t="s">
        <v>397</v>
      </c>
      <c r="G191" s="15">
        <v>45019</v>
      </c>
      <c r="H191" s="17">
        <v>812000</v>
      </c>
      <c r="I191" s="17">
        <v>812000</v>
      </c>
      <c r="J191" s="17" t="s">
        <v>428</v>
      </c>
      <c r="K191" s="17" t="s">
        <v>428</v>
      </c>
      <c r="L191" s="17"/>
      <c r="M191" s="32"/>
      <c r="N191" s="32"/>
      <c r="O191" s="32"/>
      <c r="P191" s="33">
        <v>0</v>
      </c>
      <c r="Q191" s="33">
        <v>0</v>
      </c>
      <c r="R191" s="33"/>
      <c r="S191" s="33">
        <v>0</v>
      </c>
      <c r="T191" s="33">
        <v>0</v>
      </c>
      <c r="U191" s="33">
        <v>0</v>
      </c>
      <c r="V191" s="33">
        <v>0</v>
      </c>
      <c r="W191" s="33">
        <v>0</v>
      </c>
      <c r="X191" s="33">
        <v>0</v>
      </c>
    </row>
    <row r="192" spans="1:24" x14ac:dyDescent="0.25">
      <c r="A192" s="21">
        <v>891380184</v>
      </c>
      <c r="B192" s="21" t="s">
        <v>16</v>
      </c>
      <c r="C192" s="11" t="s">
        <v>15</v>
      </c>
      <c r="D192" s="28">
        <v>364395</v>
      </c>
      <c r="E192" s="27" t="s">
        <v>202</v>
      </c>
      <c r="F192" s="26" t="s">
        <v>398</v>
      </c>
      <c r="G192" s="15">
        <v>45019</v>
      </c>
      <c r="H192" s="17">
        <v>314200</v>
      </c>
      <c r="I192" s="17">
        <v>314200</v>
      </c>
      <c r="J192" s="17" t="s">
        <v>428</v>
      </c>
      <c r="K192" s="17" t="s">
        <v>428</v>
      </c>
      <c r="L192" s="17"/>
      <c r="M192" s="32"/>
      <c r="N192" s="32"/>
      <c r="O192" s="32"/>
      <c r="P192" s="33">
        <v>0</v>
      </c>
      <c r="Q192" s="33">
        <v>0</v>
      </c>
      <c r="R192" s="33"/>
      <c r="S192" s="33">
        <v>0</v>
      </c>
      <c r="T192" s="33">
        <v>0</v>
      </c>
      <c r="U192" s="33">
        <v>0</v>
      </c>
      <c r="V192" s="33">
        <v>0</v>
      </c>
      <c r="W192" s="33">
        <v>0</v>
      </c>
      <c r="X192" s="33">
        <v>0</v>
      </c>
    </row>
    <row r="193" spans="1:24" x14ac:dyDescent="0.25">
      <c r="A193" s="21">
        <v>891380184</v>
      </c>
      <c r="B193" s="21" t="s">
        <v>16</v>
      </c>
      <c r="C193" s="11" t="s">
        <v>15</v>
      </c>
      <c r="D193" s="28">
        <v>364504</v>
      </c>
      <c r="E193" s="27" t="s">
        <v>203</v>
      </c>
      <c r="F193" s="26" t="s">
        <v>399</v>
      </c>
      <c r="G193" s="15">
        <v>45019</v>
      </c>
      <c r="H193" s="17">
        <v>705200</v>
      </c>
      <c r="I193" s="17">
        <v>705200</v>
      </c>
      <c r="J193" s="17" t="s">
        <v>428</v>
      </c>
      <c r="K193" s="17" t="s">
        <v>428</v>
      </c>
      <c r="L193" s="17"/>
      <c r="M193" s="32"/>
      <c r="N193" s="32"/>
      <c r="O193" s="32"/>
      <c r="P193" s="33">
        <v>0</v>
      </c>
      <c r="Q193" s="33">
        <v>0</v>
      </c>
      <c r="R193" s="33"/>
      <c r="S193" s="33">
        <v>0</v>
      </c>
      <c r="T193" s="33">
        <v>0</v>
      </c>
      <c r="U193" s="33">
        <v>0</v>
      </c>
      <c r="V193" s="33">
        <v>0</v>
      </c>
      <c r="W193" s="33">
        <v>0</v>
      </c>
      <c r="X193" s="33">
        <v>0</v>
      </c>
    </row>
    <row r="194" spans="1:24" x14ac:dyDescent="0.25">
      <c r="A194" s="21">
        <v>891380184</v>
      </c>
      <c r="B194" s="21" t="s">
        <v>16</v>
      </c>
      <c r="C194" s="11" t="s">
        <v>15</v>
      </c>
      <c r="D194" s="28">
        <v>364505</v>
      </c>
      <c r="E194" s="27" t="s">
        <v>204</v>
      </c>
      <c r="F194" s="26" t="s">
        <v>400</v>
      </c>
      <c r="G194" s="15">
        <v>45019</v>
      </c>
      <c r="H194" s="17">
        <v>735800</v>
      </c>
      <c r="I194" s="17">
        <v>735800</v>
      </c>
      <c r="J194" s="17" t="s">
        <v>428</v>
      </c>
      <c r="K194" s="17" t="s">
        <v>428</v>
      </c>
      <c r="L194" s="17"/>
      <c r="M194" s="32"/>
      <c r="N194" s="32"/>
      <c r="O194" s="32"/>
      <c r="P194" s="33">
        <v>0</v>
      </c>
      <c r="Q194" s="33">
        <v>0</v>
      </c>
      <c r="R194" s="33"/>
      <c r="S194" s="33">
        <v>0</v>
      </c>
      <c r="T194" s="33">
        <v>0</v>
      </c>
      <c r="U194" s="33">
        <v>0</v>
      </c>
      <c r="V194" s="33">
        <v>0</v>
      </c>
      <c r="W194" s="33">
        <v>0</v>
      </c>
      <c r="X194" s="33">
        <v>0</v>
      </c>
    </row>
    <row r="195" spans="1:24" x14ac:dyDescent="0.25">
      <c r="A195" s="21">
        <v>891380184</v>
      </c>
      <c r="B195" s="21" t="s">
        <v>16</v>
      </c>
      <c r="C195" s="11" t="s">
        <v>15</v>
      </c>
      <c r="D195" s="28">
        <v>364550</v>
      </c>
      <c r="E195" s="27" t="s">
        <v>205</v>
      </c>
      <c r="F195" s="26" t="s">
        <v>401</v>
      </c>
      <c r="G195" s="15">
        <v>45020</v>
      </c>
      <c r="H195" s="17">
        <v>642600</v>
      </c>
      <c r="I195" s="17">
        <v>642600</v>
      </c>
      <c r="J195" s="17" t="s">
        <v>428</v>
      </c>
      <c r="K195" s="17" t="s">
        <v>428</v>
      </c>
      <c r="L195" s="17"/>
      <c r="M195" s="32"/>
      <c r="N195" s="32"/>
      <c r="O195" s="32"/>
      <c r="P195" s="33">
        <v>0</v>
      </c>
      <c r="Q195" s="33">
        <v>0</v>
      </c>
      <c r="R195" s="33"/>
      <c r="S195" s="33">
        <v>0</v>
      </c>
      <c r="T195" s="33">
        <v>0</v>
      </c>
      <c r="U195" s="33">
        <v>0</v>
      </c>
      <c r="V195" s="33">
        <v>0</v>
      </c>
      <c r="W195" s="33">
        <v>0</v>
      </c>
      <c r="X195" s="33">
        <v>0</v>
      </c>
    </row>
    <row r="196" spans="1:24" x14ac:dyDescent="0.25">
      <c r="A196" s="21">
        <v>891380184</v>
      </c>
      <c r="B196" s="21" t="s">
        <v>16</v>
      </c>
      <c r="C196" s="11" t="s">
        <v>15</v>
      </c>
      <c r="D196" s="28">
        <v>364754</v>
      </c>
      <c r="E196" s="27" t="s">
        <v>206</v>
      </c>
      <c r="F196" s="26" t="s">
        <v>402</v>
      </c>
      <c r="G196" s="15">
        <v>45022</v>
      </c>
      <c r="H196" s="17">
        <v>77800</v>
      </c>
      <c r="I196" s="17">
        <v>77800</v>
      </c>
      <c r="J196" s="17" t="s">
        <v>428</v>
      </c>
      <c r="K196" s="17" t="s">
        <v>428</v>
      </c>
      <c r="L196" s="17"/>
      <c r="M196" s="32"/>
      <c r="N196" s="32"/>
      <c r="O196" s="32"/>
      <c r="P196" s="33">
        <v>0</v>
      </c>
      <c r="Q196" s="33">
        <v>0</v>
      </c>
      <c r="R196" s="33"/>
      <c r="S196" s="33">
        <v>0</v>
      </c>
      <c r="T196" s="33">
        <v>0</v>
      </c>
      <c r="U196" s="33">
        <v>0</v>
      </c>
      <c r="V196" s="33">
        <v>0</v>
      </c>
      <c r="W196" s="33">
        <v>0</v>
      </c>
      <c r="X196" s="33">
        <v>0</v>
      </c>
    </row>
    <row r="197" spans="1:24" x14ac:dyDescent="0.25">
      <c r="A197" s="21">
        <v>891380184</v>
      </c>
      <c r="B197" s="21" t="s">
        <v>16</v>
      </c>
      <c r="C197" s="11" t="s">
        <v>15</v>
      </c>
      <c r="D197" s="28">
        <v>364756</v>
      </c>
      <c r="E197" s="27" t="s">
        <v>207</v>
      </c>
      <c r="F197" s="26" t="s">
        <v>403</v>
      </c>
      <c r="G197" s="15">
        <v>45022</v>
      </c>
      <c r="H197" s="17">
        <v>76200</v>
      </c>
      <c r="I197" s="17">
        <v>76200</v>
      </c>
      <c r="J197" s="17" t="s">
        <v>428</v>
      </c>
      <c r="K197" s="17" t="s">
        <v>428</v>
      </c>
      <c r="L197" s="17"/>
      <c r="M197" s="32"/>
      <c r="N197" s="32"/>
      <c r="O197" s="32"/>
      <c r="P197" s="33">
        <v>0</v>
      </c>
      <c r="Q197" s="33">
        <v>0</v>
      </c>
      <c r="R197" s="33"/>
      <c r="S197" s="33">
        <v>0</v>
      </c>
      <c r="T197" s="33">
        <v>0</v>
      </c>
      <c r="U197" s="33">
        <v>0</v>
      </c>
      <c r="V197" s="33">
        <v>0</v>
      </c>
      <c r="W197" s="33">
        <v>0</v>
      </c>
      <c r="X197" s="33">
        <v>0</v>
      </c>
    </row>
    <row r="198" spans="1:24" x14ac:dyDescent="0.25">
      <c r="A198" s="21">
        <v>891380184</v>
      </c>
      <c r="B198" s="21" t="s">
        <v>16</v>
      </c>
      <c r="C198" s="11" t="s">
        <v>15</v>
      </c>
      <c r="D198" s="28">
        <v>364782</v>
      </c>
      <c r="E198" s="27" t="s">
        <v>208</v>
      </c>
      <c r="F198" s="26" t="s">
        <v>404</v>
      </c>
      <c r="G198" s="15">
        <v>45023</v>
      </c>
      <c r="H198" s="17">
        <v>692900</v>
      </c>
      <c r="I198" s="17">
        <v>692900</v>
      </c>
      <c r="J198" s="17" t="s">
        <v>428</v>
      </c>
      <c r="K198" s="17" t="s">
        <v>428</v>
      </c>
      <c r="L198" s="17"/>
      <c r="M198" s="32"/>
      <c r="N198" s="32"/>
      <c r="O198" s="32"/>
      <c r="P198" s="33">
        <v>0</v>
      </c>
      <c r="Q198" s="33">
        <v>0</v>
      </c>
      <c r="R198" s="33"/>
      <c r="S198" s="33">
        <v>0</v>
      </c>
      <c r="T198" s="33">
        <v>0</v>
      </c>
      <c r="U198" s="33">
        <v>0</v>
      </c>
      <c r="V198" s="33">
        <v>0</v>
      </c>
      <c r="W198" s="33">
        <v>0</v>
      </c>
      <c r="X198" s="33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4"/>
  <sheetViews>
    <sheetView showGridLines="0" tabSelected="1" topLeftCell="A10" zoomScaleNormal="100" zoomScaleSheetLayoutView="100" workbookViewId="0">
      <selection activeCell="I25" sqref="I25"/>
    </sheetView>
  </sheetViews>
  <sheetFormatPr baseColWidth="10" defaultColWidth="11" defaultRowHeight="12.75" x14ac:dyDescent="0.2"/>
  <cols>
    <col min="1" max="1" width="1" style="35" customWidth="1"/>
    <col min="2" max="2" width="11" style="35"/>
    <col min="3" max="3" width="17.5703125" style="35" customWidth="1"/>
    <col min="4" max="4" width="11.5703125" style="35" customWidth="1"/>
    <col min="5" max="8" width="11" style="35"/>
    <col min="9" max="9" width="22.5703125" style="35" customWidth="1"/>
    <col min="10" max="10" width="14" style="35" customWidth="1"/>
    <col min="11" max="11" width="1.7109375" style="35" customWidth="1"/>
    <col min="12" max="197" width="11" style="35"/>
    <col min="198" max="198" width="4.42578125" style="35" customWidth="1"/>
    <col min="199" max="199" width="11" style="35"/>
    <col min="200" max="200" width="17.5703125" style="35" customWidth="1"/>
    <col min="201" max="201" width="11.5703125" style="35" customWidth="1"/>
    <col min="202" max="205" width="11" style="35"/>
    <col min="206" max="206" width="22.5703125" style="35" customWidth="1"/>
    <col min="207" max="207" width="14" style="35" customWidth="1"/>
    <col min="208" max="208" width="1.7109375" style="35" customWidth="1"/>
    <col min="209" max="453" width="11" style="35"/>
    <col min="454" max="454" width="4.42578125" style="35" customWidth="1"/>
    <col min="455" max="455" width="11" style="35"/>
    <col min="456" max="456" width="17.5703125" style="35" customWidth="1"/>
    <col min="457" max="457" width="11.5703125" style="35" customWidth="1"/>
    <col min="458" max="461" width="11" style="35"/>
    <col min="462" max="462" width="22.5703125" style="35" customWidth="1"/>
    <col min="463" max="463" width="14" style="35" customWidth="1"/>
    <col min="464" max="464" width="1.7109375" style="35" customWidth="1"/>
    <col min="465" max="709" width="11" style="35"/>
    <col min="710" max="710" width="4.42578125" style="35" customWidth="1"/>
    <col min="711" max="711" width="11" style="35"/>
    <col min="712" max="712" width="17.5703125" style="35" customWidth="1"/>
    <col min="713" max="713" width="11.5703125" style="35" customWidth="1"/>
    <col min="714" max="717" width="11" style="35"/>
    <col min="718" max="718" width="22.5703125" style="35" customWidth="1"/>
    <col min="719" max="719" width="14" style="35" customWidth="1"/>
    <col min="720" max="720" width="1.7109375" style="35" customWidth="1"/>
    <col min="721" max="965" width="11" style="35"/>
    <col min="966" max="966" width="4.42578125" style="35" customWidth="1"/>
    <col min="967" max="967" width="11" style="35"/>
    <col min="968" max="968" width="17.5703125" style="35" customWidth="1"/>
    <col min="969" max="969" width="11.5703125" style="35" customWidth="1"/>
    <col min="970" max="973" width="11" style="35"/>
    <col min="974" max="974" width="22.5703125" style="35" customWidth="1"/>
    <col min="975" max="975" width="14" style="35" customWidth="1"/>
    <col min="976" max="976" width="1.7109375" style="35" customWidth="1"/>
    <col min="977" max="1221" width="11" style="35"/>
    <col min="1222" max="1222" width="4.42578125" style="35" customWidth="1"/>
    <col min="1223" max="1223" width="11" style="35"/>
    <col min="1224" max="1224" width="17.5703125" style="35" customWidth="1"/>
    <col min="1225" max="1225" width="11.5703125" style="35" customWidth="1"/>
    <col min="1226" max="1229" width="11" style="35"/>
    <col min="1230" max="1230" width="22.5703125" style="35" customWidth="1"/>
    <col min="1231" max="1231" width="14" style="35" customWidth="1"/>
    <col min="1232" max="1232" width="1.7109375" style="35" customWidth="1"/>
    <col min="1233" max="1477" width="11" style="35"/>
    <col min="1478" max="1478" width="4.42578125" style="35" customWidth="1"/>
    <col min="1479" max="1479" width="11" style="35"/>
    <col min="1480" max="1480" width="17.5703125" style="35" customWidth="1"/>
    <col min="1481" max="1481" width="11.5703125" style="35" customWidth="1"/>
    <col min="1482" max="1485" width="11" style="35"/>
    <col min="1486" max="1486" width="22.5703125" style="35" customWidth="1"/>
    <col min="1487" max="1487" width="14" style="35" customWidth="1"/>
    <col min="1488" max="1488" width="1.7109375" style="35" customWidth="1"/>
    <col min="1489" max="1733" width="11" style="35"/>
    <col min="1734" max="1734" width="4.42578125" style="35" customWidth="1"/>
    <col min="1735" max="1735" width="11" style="35"/>
    <col min="1736" max="1736" width="17.5703125" style="35" customWidth="1"/>
    <col min="1737" max="1737" width="11.5703125" style="35" customWidth="1"/>
    <col min="1738" max="1741" width="11" style="35"/>
    <col min="1742" max="1742" width="22.5703125" style="35" customWidth="1"/>
    <col min="1743" max="1743" width="14" style="35" customWidth="1"/>
    <col min="1744" max="1744" width="1.7109375" style="35" customWidth="1"/>
    <col min="1745" max="1989" width="11" style="35"/>
    <col min="1990" max="1990" width="4.42578125" style="35" customWidth="1"/>
    <col min="1991" max="1991" width="11" style="35"/>
    <col min="1992" max="1992" width="17.5703125" style="35" customWidth="1"/>
    <col min="1993" max="1993" width="11.5703125" style="35" customWidth="1"/>
    <col min="1994" max="1997" width="11" style="35"/>
    <col min="1998" max="1998" width="22.5703125" style="35" customWidth="1"/>
    <col min="1999" max="1999" width="14" style="35" customWidth="1"/>
    <col min="2000" max="2000" width="1.7109375" style="35" customWidth="1"/>
    <col min="2001" max="2245" width="11" style="35"/>
    <col min="2246" max="2246" width="4.42578125" style="35" customWidth="1"/>
    <col min="2247" max="2247" width="11" style="35"/>
    <col min="2248" max="2248" width="17.5703125" style="35" customWidth="1"/>
    <col min="2249" max="2249" width="11.5703125" style="35" customWidth="1"/>
    <col min="2250" max="2253" width="11" style="35"/>
    <col min="2254" max="2254" width="22.5703125" style="35" customWidth="1"/>
    <col min="2255" max="2255" width="14" style="35" customWidth="1"/>
    <col min="2256" max="2256" width="1.7109375" style="35" customWidth="1"/>
    <col min="2257" max="2501" width="11" style="35"/>
    <col min="2502" max="2502" width="4.42578125" style="35" customWidth="1"/>
    <col min="2503" max="2503" width="11" style="35"/>
    <col min="2504" max="2504" width="17.5703125" style="35" customWidth="1"/>
    <col min="2505" max="2505" width="11.5703125" style="35" customWidth="1"/>
    <col min="2506" max="2509" width="11" style="35"/>
    <col min="2510" max="2510" width="22.5703125" style="35" customWidth="1"/>
    <col min="2511" max="2511" width="14" style="35" customWidth="1"/>
    <col min="2512" max="2512" width="1.7109375" style="35" customWidth="1"/>
    <col min="2513" max="2757" width="11" style="35"/>
    <col min="2758" max="2758" width="4.42578125" style="35" customWidth="1"/>
    <col min="2759" max="2759" width="11" style="35"/>
    <col min="2760" max="2760" width="17.5703125" style="35" customWidth="1"/>
    <col min="2761" max="2761" width="11.5703125" style="35" customWidth="1"/>
    <col min="2762" max="2765" width="11" style="35"/>
    <col min="2766" max="2766" width="22.5703125" style="35" customWidth="1"/>
    <col min="2767" max="2767" width="14" style="35" customWidth="1"/>
    <col min="2768" max="2768" width="1.7109375" style="35" customWidth="1"/>
    <col min="2769" max="3013" width="11" style="35"/>
    <col min="3014" max="3014" width="4.42578125" style="35" customWidth="1"/>
    <col min="3015" max="3015" width="11" style="35"/>
    <col min="3016" max="3016" width="17.5703125" style="35" customWidth="1"/>
    <col min="3017" max="3017" width="11.5703125" style="35" customWidth="1"/>
    <col min="3018" max="3021" width="11" style="35"/>
    <col min="3022" max="3022" width="22.5703125" style="35" customWidth="1"/>
    <col min="3023" max="3023" width="14" style="35" customWidth="1"/>
    <col min="3024" max="3024" width="1.7109375" style="35" customWidth="1"/>
    <col min="3025" max="3269" width="11" style="35"/>
    <col min="3270" max="3270" width="4.42578125" style="35" customWidth="1"/>
    <col min="3271" max="3271" width="11" style="35"/>
    <col min="3272" max="3272" width="17.5703125" style="35" customWidth="1"/>
    <col min="3273" max="3273" width="11.5703125" style="35" customWidth="1"/>
    <col min="3274" max="3277" width="11" style="35"/>
    <col min="3278" max="3278" width="22.5703125" style="35" customWidth="1"/>
    <col min="3279" max="3279" width="14" style="35" customWidth="1"/>
    <col min="3280" max="3280" width="1.7109375" style="35" customWidth="1"/>
    <col min="3281" max="3525" width="11" style="35"/>
    <col min="3526" max="3526" width="4.42578125" style="35" customWidth="1"/>
    <col min="3527" max="3527" width="11" style="35"/>
    <col min="3528" max="3528" width="17.5703125" style="35" customWidth="1"/>
    <col min="3529" max="3529" width="11.5703125" style="35" customWidth="1"/>
    <col min="3530" max="3533" width="11" style="35"/>
    <col min="3534" max="3534" width="22.5703125" style="35" customWidth="1"/>
    <col min="3535" max="3535" width="14" style="35" customWidth="1"/>
    <col min="3536" max="3536" width="1.7109375" style="35" customWidth="1"/>
    <col min="3537" max="3781" width="11" style="35"/>
    <col min="3782" max="3782" width="4.42578125" style="35" customWidth="1"/>
    <col min="3783" max="3783" width="11" style="35"/>
    <col min="3784" max="3784" width="17.5703125" style="35" customWidth="1"/>
    <col min="3785" max="3785" width="11.5703125" style="35" customWidth="1"/>
    <col min="3786" max="3789" width="11" style="35"/>
    <col min="3790" max="3790" width="22.5703125" style="35" customWidth="1"/>
    <col min="3791" max="3791" width="14" style="35" customWidth="1"/>
    <col min="3792" max="3792" width="1.7109375" style="35" customWidth="1"/>
    <col min="3793" max="4037" width="11" style="35"/>
    <col min="4038" max="4038" width="4.42578125" style="35" customWidth="1"/>
    <col min="4039" max="4039" width="11" style="35"/>
    <col min="4040" max="4040" width="17.5703125" style="35" customWidth="1"/>
    <col min="4041" max="4041" width="11.5703125" style="35" customWidth="1"/>
    <col min="4042" max="4045" width="11" style="35"/>
    <col min="4046" max="4046" width="22.5703125" style="35" customWidth="1"/>
    <col min="4047" max="4047" width="14" style="35" customWidth="1"/>
    <col min="4048" max="4048" width="1.7109375" style="35" customWidth="1"/>
    <col min="4049" max="4293" width="11" style="35"/>
    <col min="4294" max="4294" width="4.42578125" style="35" customWidth="1"/>
    <col min="4295" max="4295" width="11" style="35"/>
    <col min="4296" max="4296" width="17.5703125" style="35" customWidth="1"/>
    <col min="4297" max="4297" width="11.5703125" style="35" customWidth="1"/>
    <col min="4298" max="4301" width="11" style="35"/>
    <col min="4302" max="4302" width="22.5703125" style="35" customWidth="1"/>
    <col min="4303" max="4303" width="14" style="35" customWidth="1"/>
    <col min="4304" max="4304" width="1.7109375" style="35" customWidth="1"/>
    <col min="4305" max="4549" width="11" style="35"/>
    <col min="4550" max="4550" width="4.42578125" style="35" customWidth="1"/>
    <col min="4551" max="4551" width="11" style="35"/>
    <col min="4552" max="4552" width="17.5703125" style="35" customWidth="1"/>
    <col min="4553" max="4553" width="11.5703125" style="35" customWidth="1"/>
    <col min="4554" max="4557" width="11" style="35"/>
    <col min="4558" max="4558" width="22.5703125" style="35" customWidth="1"/>
    <col min="4559" max="4559" width="14" style="35" customWidth="1"/>
    <col min="4560" max="4560" width="1.7109375" style="35" customWidth="1"/>
    <col min="4561" max="4805" width="11" style="35"/>
    <col min="4806" max="4806" width="4.42578125" style="35" customWidth="1"/>
    <col min="4807" max="4807" width="11" style="35"/>
    <col min="4808" max="4808" width="17.5703125" style="35" customWidth="1"/>
    <col min="4809" max="4809" width="11.5703125" style="35" customWidth="1"/>
    <col min="4810" max="4813" width="11" style="35"/>
    <col min="4814" max="4814" width="22.5703125" style="35" customWidth="1"/>
    <col min="4815" max="4815" width="14" style="35" customWidth="1"/>
    <col min="4816" max="4816" width="1.7109375" style="35" customWidth="1"/>
    <col min="4817" max="5061" width="11" style="35"/>
    <col min="5062" max="5062" width="4.42578125" style="35" customWidth="1"/>
    <col min="5063" max="5063" width="11" style="35"/>
    <col min="5064" max="5064" width="17.5703125" style="35" customWidth="1"/>
    <col min="5065" max="5065" width="11.5703125" style="35" customWidth="1"/>
    <col min="5066" max="5069" width="11" style="35"/>
    <col min="5070" max="5070" width="22.5703125" style="35" customWidth="1"/>
    <col min="5071" max="5071" width="14" style="35" customWidth="1"/>
    <col min="5072" max="5072" width="1.7109375" style="35" customWidth="1"/>
    <col min="5073" max="5317" width="11" style="35"/>
    <col min="5318" max="5318" width="4.42578125" style="35" customWidth="1"/>
    <col min="5319" max="5319" width="11" style="35"/>
    <col min="5320" max="5320" width="17.5703125" style="35" customWidth="1"/>
    <col min="5321" max="5321" width="11.5703125" style="35" customWidth="1"/>
    <col min="5322" max="5325" width="11" style="35"/>
    <col min="5326" max="5326" width="22.5703125" style="35" customWidth="1"/>
    <col min="5327" max="5327" width="14" style="35" customWidth="1"/>
    <col min="5328" max="5328" width="1.7109375" style="35" customWidth="1"/>
    <col min="5329" max="5573" width="11" style="35"/>
    <col min="5574" max="5574" width="4.42578125" style="35" customWidth="1"/>
    <col min="5575" max="5575" width="11" style="35"/>
    <col min="5576" max="5576" width="17.5703125" style="35" customWidth="1"/>
    <col min="5577" max="5577" width="11.5703125" style="35" customWidth="1"/>
    <col min="5578" max="5581" width="11" style="35"/>
    <col min="5582" max="5582" width="22.5703125" style="35" customWidth="1"/>
    <col min="5583" max="5583" width="14" style="35" customWidth="1"/>
    <col min="5584" max="5584" width="1.7109375" style="35" customWidth="1"/>
    <col min="5585" max="5829" width="11" style="35"/>
    <col min="5830" max="5830" width="4.42578125" style="35" customWidth="1"/>
    <col min="5831" max="5831" width="11" style="35"/>
    <col min="5832" max="5832" width="17.5703125" style="35" customWidth="1"/>
    <col min="5833" max="5833" width="11.5703125" style="35" customWidth="1"/>
    <col min="5834" max="5837" width="11" style="35"/>
    <col min="5838" max="5838" width="22.5703125" style="35" customWidth="1"/>
    <col min="5839" max="5839" width="14" style="35" customWidth="1"/>
    <col min="5840" max="5840" width="1.7109375" style="35" customWidth="1"/>
    <col min="5841" max="6085" width="11" style="35"/>
    <col min="6086" max="6086" width="4.42578125" style="35" customWidth="1"/>
    <col min="6087" max="6087" width="11" style="35"/>
    <col min="6088" max="6088" width="17.5703125" style="35" customWidth="1"/>
    <col min="6089" max="6089" width="11.5703125" style="35" customWidth="1"/>
    <col min="6090" max="6093" width="11" style="35"/>
    <col min="6094" max="6094" width="22.5703125" style="35" customWidth="1"/>
    <col min="6095" max="6095" width="14" style="35" customWidth="1"/>
    <col min="6096" max="6096" width="1.7109375" style="35" customWidth="1"/>
    <col min="6097" max="6341" width="11" style="35"/>
    <col min="6342" max="6342" width="4.42578125" style="35" customWidth="1"/>
    <col min="6343" max="6343" width="11" style="35"/>
    <col min="6344" max="6344" width="17.5703125" style="35" customWidth="1"/>
    <col min="6345" max="6345" width="11.5703125" style="35" customWidth="1"/>
    <col min="6346" max="6349" width="11" style="35"/>
    <col min="6350" max="6350" width="22.5703125" style="35" customWidth="1"/>
    <col min="6351" max="6351" width="14" style="35" customWidth="1"/>
    <col min="6352" max="6352" width="1.7109375" style="35" customWidth="1"/>
    <col min="6353" max="6597" width="11" style="35"/>
    <col min="6598" max="6598" width="4.42578125" style="35" customWidth="1"/>
    <col min="6599" max="6599" width="11" style="35"/>
    <col min="6600" max="6600" width="17.5703125" style="35" customWidth="1"/>
    <col min="6601" max="6601" width="11.5703125" style="35" customWidth="1"/>
    <col min="6602" max="6605" width="11" style="35"/>
    <col min="6606" max="6606" width="22.5703125" style="35" customWidth="1"/>
    <col min="6607" max="6607" width="14" style="35" customWidth="1"/>
    <col min="6608" max="6608" width="1.7109375" style="35" customWidth="1"/>
    <col min="6609" max="6853" width="11" style="35"/>
    <col min="6854" max="6854" width="4.42578125" style="35" customWidth="1"/>
    <col min="6855" max="6855" width="11" style="35"/>
    <col min="6856" max="6856" width="17.5703125" style="35" customWidth="1"/>
    <col min="6857" max="6857" width="11.5703125" style="35" customWidth="1"/>
    <col min="6858" max="6861" width="11" style="35"/>
    <col min="6862" max="6862" width="22.5703125" style="35" customWidth="1"/>
    <col min="6863" max="6863" width="14" style="35" customWidth="1"/>
    <col min="6864" max="6864" width="1.7109375" style="35" customWidth="1"/>
    <col min="6865" max="7109" width="11" style="35"/>
    <col min="7110" max="7110" width="4.42578125" style="35" customWidth="1"/>
    <col min="7111" max="7111" width="11" style="35"/>
    <col min="7112" max="7112" width="17.5703125" style="35" customWidth="1"/>
    <col min="7113" max="7113" width="11.5703125" style="35" customWidth="1"/>
    <col min="7114" max="7117" width="11" style="35"/>
    <col min="7118" max="7118" width="22.5703125" style="35" customWidth="1"/>
    <col min="7119" max="7119" width="14" style="35" customWidth="1"/>
    <col min="7120" max="7120" width="1.7109375" style="35" customWidth="1"/>
    <col min="7121" max="7365" width="11" style="35"/>
    <col min="7366" max="7366" width="4.42578125" style="35" customWidth="1"/>
    <col min="7367" max="7367" width="11" style="35"/>
    <col min="7368" max="7368" width="17.5703125" style="35" customWidth="1"/>
    <col min="7369" max="7369" width="11.5703125" style="35" customWidth="1"/>
    <col min="7370" max="7373" width="11" style="35"/>
    <col min="7374" max="7374" width="22.5703125" style="35" customWidth="1"/>
    <col min="7375" max="7375" width="14" style="35" customWidth="1"/>
    <col min="7376" max="7376" width="1.7109375" style="35" customWidth="1"/>
    <col min="7377" max="7621" width="11" style="35"/>
    <col min="7622" max="7622" width="4.42578125" style="35" customWidth="1"/>
    <col min="7623" max="7623" width="11" style="35"/>
    <col min="7624" max="7624" width="17.5703125" style="35" customWidth="1"/>
    <col min="7625" max="7625" width="11.5703125" style="35" customWidth="1"/>
    <col min="7626" max="7629" width="11" style="35"/>
    <col min="7630" max="7630" width="22.5703125" style="35" customWidth="1"/>
    <col min="7631" max="7631" width="14" style="35" customWidth="1"/>
    <col min="7632" max="7632" width="1.7109375" style="35" customWidth="1"/>
    <col min="7633" max="7877" width="11" style="35"/>
    <col min="7878" max="7878" width="4.42578125" style="35" customWidth="1"/>
    <col min="7879" max="7879" width="11" style="35"/>
    <col min="7880" max="7880" width="17.5703125" style="35" customWidth="1"/>
    <col min="7881" max="7881" width="11.5703125" style="35" customWidth="1"/>
    <col min="7882" max="7885" width="11" style="35"/>
    <col min="7886" max="7886" width="22.5703125" style="35" customWidth="1"/>
    <col min="7887" max="7887" width="14" style="35" customWidth="1"/>
    <col min="7888" max="7888" width="1.7109375" style="35" customWidth="1"/>
    <col min="7889" max="8133" width="11" style="35"/>
    <col min="8134" max="8134" width="4.42578125" style="35" customWidth="1"/>
    <col min="8135" max="8135" width="11" style="35"/>
    <col min="8136" max="8136" width="17.5703125" style="35" customWidth="1"/>
    <col min="8137" max="8137" width="11.5703125" style="35" customWidth="1"/>
    <col min="8138" max="8141" width="11" style="35"/>
    <col min="8142" max="8142" width="22.5703125" style="35" customWidth="1"/>
    <col min="8143" max="8143" width="14" style="35" customWidth="1"/>
    <col min="8144" max="8144" width="1.7109375" style="35" customWidth="1"/>
    <col min="8145" max="8389" width="11" style="35"/>
    <col min="8390" max="8390" width="4.42578125" style="35" customWidth="1"/>
    <col min="8391" max="8391" width="11" style="35"/>
    <col min="8392" max="8392" width="17.5703125" style="35" customWidth="1"/>
    <col min="8393" max="8393" width="11.5703125" style="35" customWidth="1"/>
    <col min="8394" max="8397" width="11" style="35"/>
    <col min="8398" max="8398" width="22.5703125" style="35" customWidth="1"/>
    <col min="8399" max="8399" width="14" style="35" customWidth="1"/>
    <col min="8400" max="8400" width="1.7109375" style="35" customWidth="1"/>
    <col min="8401" max="8645" width="11" style="35"/>
    <col min="8646" max="8646" width="4.42578125" style="35" customWidth="1"/>
    <col min="8647" max="8647" width="11" style="35"/>
    <col min="8648" max="8648" width="17.5703125" style="35" customWidth="1"/>
    <col min="8649" max="8649" width="11.5703125" style="35" customWidth="1"/>
    <col min="8650" max="8653" width="11" style="35"/>
    <col min="8654" max="8654" width="22.5703125" style="35" customWidth="1"/>
    <col min="8655" max="8655" width="14" style="35" customWidth="1"/>
    <col min="8656" max="8656" width="1.7109375" style="35" customWidth="1"/>
    <col min="8657" max="8901" width="11" style="35"/>
    <col min="8902" max="8902" width="4.42578125" style="35" customWidth="1"/>
    <col min="8903" max="8903" width="11" style="35"/>
    <col min="8904" max="8904" width="17.5703125" style="35" customWidth="1"/>
    <col min="8905" max="8905" width="11.5703125" style="35" customWidth="1"/>
    <col min="8906" max="8909" width="11" style="35"/>
    <col min="8910" max="8910" width="22.5703125" style="35" customWidth="1"/>
    <col min="8911" max="8911" width="14" style="35" customWidth="1"/>
    <col min="8912" max="8912" width="1.7109375" style="35" customWidth="1"/>
    <col min="8913" max="9157" width="11" style="35"/>
    <col min="9158" max="9158" width="4.42578125" style="35" customWidth="1"/>
    <col min="9159" max="9159" width="11" style="35"/>
    <col min="9160" max="9160" width="17.5703125" style="35" customWidth="1"/>
    <col min="9161" max="9161" width="11.5703125" style="35" customWidth="1"/>
    <col min="9162" max="9165" width="11" style="35"/>
    <col min="9166" max="9166" width="22.5703125" style="35" customWidth="1"/>
    <col min="9167" max="9167" width="14" style="35" customWidth="1"/>
    <col min="9168" max="9168" width="1.7109375" style="35" customWidth="1"/>
    <col min="9169" max="9413" width="11" style="35"/>
    <col min="9414" max="9414" width="4.42578125" style="35" customWidth="1"/>
    <col min="9415" max="9415" width="11" style="35"/>
    <col min="9416" max="9416" width="17.5703125" style="35" customWidth="1"/>
    <col min="9417" max="9417" width="11.5703125" style="35" customWidth="1"/>
    <col min="9418" max="9421" width="11" style="35"/>
    <col min="9422" max="9422" width="22.5703125" style="35" customWidth="1"/>
    <col min="9423" max="9423" width="14" style="35" customWidth="1"/>
    <col min="9424" max="9424" width="1.7109375" style="35" customWidth="1"/>
    <col min="9425" max="9669" width="11" style="35"/>
    <col min="9670" max="9670" width="4.42578125" style="35" customWidth="1"/>
    <col min="9671" max="9671" width="11" style="35"/>
    <col min="9672" max="9672" width="17.5703125" style="35" customWidth="1"/>
    <col min="9673" max="9673" width="11.5703125" style="35" customWidth="1"/>
    <col min="9674" max="9677" width="11" style="35"/>
    <col min="9678" max="9678" width="22.5703125" style="35" customWidth="1"/>
    <col min="9679" max="9679" width="14" style="35" customWidth="1"/>
    <col min="9680" max="9680" width="1.7109375" style="35" customWidth="1"/>
    <col min="9681" max="9925" width="11" style="35"/>
    <col min="9926" max="9926" width="4.42578125" style="35" customWidth="1"/>
    <col min="9927" max="9927" width="11" style="35"/>
    <col min="9928" max="9928" width="17.5703125" style="35" customWidth="1"/>
    <col min="9929" max="9929" width="11.5703125" style="35" customWidth="1"/>
    <col min="9930" max="9933" width="11" style="35"/>
    <col min="9934" max="9934" width="22.5703125" style="35" customWidth="1"/>
    <col min="9935" max="9935" width="14" style="35" customWidth="1"/>
    <col min="9936" max="9936" width="1.7109375" style="35" customWidth="1"/>
    <col min="9937" max="10181" width="11" style="35"/>
    <col min="10182" max="10182" width="4.42578125" style="35" customWidth="1"/>
    <col min="10183" max="10183" width="11" style="35"/>
    <col min="10184" max="10184" width="17.5703125" style="35" customWidth="1"/>
    <col min="10185" max="10185" width="11.5703125" style="35" customWidth="1"/>
    <col min="10186" max="10189" width="11" style="35"/>
    <col min="10190" max="10190" width="22.5703125" style="35" customWidth="1"/>
    <col min="10191" max="10191" width="14" style="35" customWidth="1"/>
    <col min="10192" max="10192" width="1.7109375" style="35" customWidth="1"/>
    <col min="10193" max="10437" width="11" style="35"/>
    <col min="10438" max="10438" width="4.42578125" style="35" customWidth="1"/>
    <col min="10439" max="10439" width="11" style="35"/>
    <col min="10440" max="10440" width="17.5703125" style="35" customWidth="1"/>
    <col min="10441" max="10441" width="11.5703125" style="35" customWidth="1"/>
    <col min="10442" max="10445" width="11" style="35"/>
    <col min="10446" max="10446" width="22.5703125" style="35" customWidth="1"/>
    <col min="10447" max="10447" width="14" style="35" customWidth="1"/>
    <col min="10448" max="10448" width="1.7109375" style="35" customWidth="1"/>
    <col min="10449" max="10693" width="11" style="35"/>
    <col min="10694" max="10694" width="4.42578125" style="35" customWidth="1"/>
    <col min="10695" max="10695" width="11" style="35"/>
    <col min="10696" max="10696" width="17.5703125" style="35" customWidth="1"/>
    <col min="10697" max="10697" width="11.5703125" style="35" customWidth="1"/>
    <col min="10698" max="10701" width="11" style="35"/>
    <col min="10702" max="10702" width="22.5703125" style="35" customWidth="1"/>
    <col min="10703" max="10703" width="14" style="35" customWidth="1"/>
    <col min="10704" max="10704" width="1.7109375" style="35" customWidth="1"/>
    <col min="10705" max="10949" width="11" style="35"/>
    <col min="10950" max="10950" width="4.42578125" style="35" customWidth="1"/>
    <col min="10951" max="10951" width="11" style="35"/>
    <col min="10952" max="10952" width="17.5703125" style="35" customWidth="1"/>
    <col min="10953" max="10953" width="11.5703125" style="35" customWidth="1"/>
    <col min="10954" max="10957" width="11" style="35"/>
    <col min="10958" max="10958" width="22.5703125" style="35" customWidth="1"/>
    <col min="10959" max="10959" width="14" style="35" customWidth="1"/>
    <col min="10960" max="10960" width="1.7109375" style="35" customWidth="1"/>
    <col min="10961" max="11205" width="11" style="35"/>
    <col min="11206" max="11206" width="4.42578125" style="35" customWidth="1"/>
    <col min="11207" max="11207" width="11" style="35"/>
    <col min="11208" max="11208" width="17.5703125" style="35" customWidth="1"/>
    <col min="11209" max="11209" width="11.5703125" style="35" customWidth="1"/>
    <col min="11210" max="11213" width="11" style="35"/>
    <col min="11214" max="11214" width="22.5703125" style="35" customWidth="1"/>
    <col min="11215" max="11215" width="14" style="35" customWidth="1"/>
    <col min="11216" max="11216" width="1.7109375" style="35" customWidth="1"/>
    <col min="11217" max="11461" width="11" style="35"/>
    <col min="11462" max="11462" width="4.42578125" style="35" customWidth="1"/>
    <col min="11463" max="11463" width="11" style="35"/>
    <col min="11464" max="11464" width="17.5703125" style="35" customWidth="1"/>
    <col min="11465" max="11465" width="11.5703125" style="35" customWidth="1"/>
    <col min="11466" max="11469" width="11" style="35"/>
    <col min="11470" max="11470" width="22.5703125" style="35" customWidth="1"/>
    <col min="11471" max="11471" width="14" style="35" customWidth="1"/>
    <col min="11472" max="11472" width="1.7109375" style="35" customWidth="1"/>
    <col min="11473" max="11717" width="11" style="35"/>
    <col min="11718" max="11718" width="4.42578125" style="35" customWidth="1"/>
    <col min="11719" max="11719" width="11" style="35"/>
    <col min="11720" max="11720" width="17.5703125" style="35" customWidth="1"/>
    <col min="11721" max="11721" width="11.5703125" style="35" customWidth="1"/>
    <col min="11722" max="11725" width="11" style="35"/>
    <col min="11726" max="11726" width="22.5703125" style="35" customWidth="1"/>
    <col min="11727" max="11727" width="14" style="35" customWidth="1"/>
    <col min="11728" max="11728" width="1.7109375" style="35" customWidth="1"/>
    <col min="11729" max="11973" width="11" style="35"/>
    <col min="11974" max="11974" width="4.42578125" style="35" customWidth="1"/>
    <col min="11975" max="11975" width="11" style="35"/>
    <col min="11976" max="11976" width="17.5703125" style="35" customWidth="1"/>
    <col min="11977" max="11977" width="11.5703125" style="35" customWidth="1"/>
    <col min="11978" max="11981" width="11" style="35"/>
    <col min="11982" max="11982" width="22.5703125" style="35" customWidth="1"/>
    <col min="11983" max="11983" width="14" style="35" customWidth="1"/>
    <col min="11984" max="11984" width="1.7109375" style="35" customWidth="1"/>
    <col min="11985" max="12229" width="11" style="35"/>
    <col min="12230" max="12230" width="4.42578125" style="35" customWidth="1"/>
    <col min="12231" max="12231" width="11" style="35"/>
    <col min="12232" max="12232" width="17.5703125" style="35" customWidth="1"/>
    <col min="12233" max="12233" width="11.5703125" style="35" customWidth="1"/>
    <col min="12234" max="12237" width="11" style="35"/>
    <col min="12238" max="12238" width="22.5703125" style="35" customWidth="1"/>
    <col min="12239" max="12239" width="14" style="35" customWidth="1"/>
    <col min="12240" max="12240" width="1.7109375" style="35" customWidth="1"/>
    <col min="12241" max="12485" width="11" style="35"/>
    <col min="12486" max="12486" width="4.42578125" style="35" customWidth="1"/>
    <col min="12487" max="12487" width="11" style="35"/>
    <col min="12488" max="12488" width="17.5703125" style="35" customWidth="1"/>
    <col min="12489" max="12489" width="11.5703125" style="35" customWidth="1"/>
    <col min="12490" max="12493" width="11" style="35"/>
    <col min="12494" max="12494" width="22.5703125" style="35" customWidth="1"/>
    <col min="12495" max="12495" width="14" style="35" customWidth="1"/>
    <col min="12496" max="12496" width="1.7109375" style="35" customWidth="1"/>
    <col min="12497" max="12741" width="11" style="35"/>
    <col min="12742" max="12742" width="4.42578125" style="35" customWidth="1"/>
    <col min="12743" max="12743" width="11" style="35"/>
    <col min="12744" max="12744" width="17.5703125" style="35" customWidth="1"/>
    <col min="12745" max="12745" width="11.5703125" style="35" customWidth="1"/>
    <col min="12746" max="12749" width="11" style="35"/>
    <col min="12750" max="12750" width="22.5703125" style="35" customWidth="1"/>
    <col min="12751" max="12751" width="14" style="35" customWidth="1"/>
    <col min="12752" max="12752" width="1.7109375" style="35" customWidth="1"/>
    <col min="12753" max="12997" width="11" style="35"/>
    <col min="12998" max="12998" width="4.42578125" style="35" customWidth="1"/>
    <col min="12999" max="12999" width="11" style="35"/>
    <col min="13000" max="13000" width="17.5703125" style="35" customWidth="1"/>
    <col min="13001" max="13001" width="11.5703125" style="35" customWidth="1"/>
    <col min="13002" max="13005" width="11" style="35"/>
    <col min="13006" max="13006" width="22.5703125" style="35" customWidth="1"/>
    <col min="13007" max="13007" width="14" style="35" customWidth="1"/>
    <col min="13008" max="13008" width="1.7109375" style="35" customWidth="1"/>
    <col min="13009" max="13253" width="11" style="35"/>
    <col min="13254" max="13254" width="4.42578125" style="35" customWidth="1"/>
    <col min="13255" max="13255" width="11" style="35"/>
    <col min="13256" max="13256" width="17.5703125" style="35" customWidth="1"/>
    <col min="13257" max="13257" width="11.5703125" style="35" customWidth="1"/>
    <col min="13258" max="13261" width="11" style="35"/>
    <col min="13262" max="13262" width="22.5703125" style="35" customWidth="1"/>
    <col min="13263" max="13263" width="14" style="35" customWidth="1"/>
    <col min="13264" max="13264" width="1.7109375" style="35" customWidth="1"/>
    <col min="13265" max="13509" width="11" style="35"/>
    <col min="13510" max="13510" width="4.42578125" style="35" customWidth="1"/>
    <col min="13511" max="13511" width="11" style="35"/>
    <col min="13512" max="13512" width="17.5703125" style="35" customWidth="1"/>
    <col min="13513" max="13513" width="11.5703125" style="35" customWidth="1"/>
    <col min="13514" max="13517" width="11" style="35"/>
    <col min="13518" max="13518" width="22.5703125" style="35" customWidth="1"/>
    <col min="13519" max="13519" width="14" style="35" customWidth="1"/>
    <col min="13520" max="13520" width="1.7109375" style="35" customWidth="1"/>
    <col min="13521" max="13765" width="11" style="35"/>
    <col min="13766" max="13766" width="4.42578125" style="35" customWidth="1"/>
    <col min="13767" max="13767" width="11" style="35"/>
    <col min="13768" max="13768" width="17.5703125" style="35" customWidth="1"/>
    <col min="13769" max="13769" width="11.5703125" style="35" customWidth="1"/>
    <col min="13770" max="13773" width="11" style="35"/>
    <col min="13774" max="13774" width="22.5703125" style="35" customWidth="1"/>
    <col min="13775" max="13775" width="14" style="35" customWidth="1"/>
    <col min="13776" max="13776" width="1.7109375" style="35" customWidth="1"/>
    <col min="13777" max="14021" width="11" style="35"/>
    <col min="14022" max="14022" width="4.42578125" style="35" customWidth="1"/>
    <col min="14023" max="14023" width="11" style="35"/>
    <col min="14024" max="14024" width="17.5703125" style="35" customWidth="1"/>
    <col min="14025" max="14025" width="11.5703125" style="35" customWidth="1"/>
    <col min="14026" max="14029" width="11" style="35"/>
    <col min="14030" max="14030" width="22.5703125" style="35" customWidth="1"/>
    <col min="14031" max="14031" width="14" style="35" customWidth="1"/>
    <col min="14032" max="14032" width="1.7109375" style="35" customWidth="1"/>
    <col min="14033" max="14277" width="11" style="35"/>
    <col min="14278" max="14278" width="4.42578125" style="35" customWidth="1"/>
    <col min="14279" max="14279" width="11" style="35"/>
    <col min="14280" max="14280" width="17.5703125" style="35" customWidth="1"/>
    <col min="14281" max="14281" width="11.5703125" style="35" customWidth="1"/>
    <col min="14282" max="14285" width="11" style="35"/>
    <col min="14286" max="14286" width="22.5703125" style="35" customWidth="1"/>
    <col min="14287" max="14287" width="14" style="35" customWidth="1"/>
    <col min="14288" max="14288" width="1.7109375" style="35" customWidth="1"/>
    <col min="14289" max="14533" width="11" style="35"/>
    <col min="14534" max="14534" width="4.42578125" style="35" customWidth="1"/>
    <col min="14535" max="14535" width="11" style="35"/>
    <col min="14536" max="14536" width="17.5703125" style="35" customWidth="1"/>
    <col min="14537" max="14537" width="11.5703125" style="35" customWidth="1"/>
    <col min="14538" max="14541" width="11" style="35"/>
    <col min="14542" max="14542" width="22.5703125" style="35" customWidth="1"/>
    <col min="14543" max="14543" width="14" style="35" customWidth="1"/>
    <col min="14544" max="14544" width="1.7109375" style="35" customWidth="1"/>
    <col min="14545" max="14789" width="11" style="35"/>
    <col min="14790" max="14790" width="4.42578125" style="35" customWidth="1"/>
    <col min="14791" max="14791" width="11" style="35"/>
    <col min="14792" max="14792" width="17.5703125" style="35" customWidth="1"/>
    <col min="14793" max="14793" width="11.5703125" style="35" customWidth="1"/>
    <col min="14794" max="14797" width="11" style="35"/>
    <col min="14798" max="14798" width="22.5703125" style="35" customWidth="1"/>
    <col min="14799" max="14799" width="14" style="35" customWidth="1"/>
    <col min="14800" max="14800" width="1.7109375" style="35" customWidth="1"/>
    <col min="14801" max="15045" width="11" style="35"/>
    <col min="15046" max="15046" width="4.42578125" style="35" customWidth="1"/>
    <col min="15047" max="15047" width="11" style="35"/>
    <col min="15048" max="15048" width="17.5703125" style="35" customWidth="1"/>
    <col min="15049" max="15049" width="11.5703125" style="35" customWidth="1"/>
    <col min="15050" max="15053" width="11" style="35"/>
    <col min="15054" max="15054" width="22.5703125" style="35" customWidth="1"/>
    <col min="15055" max="15055" width="14" style="35" customWidth="1"/>
    <col min="15056" max="15056" width="1.7109375" style="35" customWidth="1"/>
    <col min="15057" max="15301" width="11" style="35"/>
    <col min="15302" max="15302" width="4.42578125" style="35" customWidth="1"/>
    <col min="15303" max="15303" width="11" style="35"/>
    <col min="15304" max="15304" width="17.5703125" style="35" customWidth="1"/>
    <col min="15305" max="15305" width="11.5703125" style="35" customWidth="1"/>
    <col min="15306" max="15309" width="11" style="35"/>
    <col min="15310" max="15310" width="22.5703125" style="35" customWidth="1"/>
    <col min="15311" max="15311" width="14" style="35" customWidth="1"/>
    <col min="15312" max="15312" width="1.7109375" style="35" customWidth="1"/>
    <col min="15313" max="15557" width="11" style="35"/>
    <col min="15558" max="15558" width="4.42578125" style="35" customWidth="1"/>
    <col min="15559" max="15559" width="11" style="35"/>
    <col min="15560" max="15560" width="17.5703125" style="35" customWidth="1"/>
    <col min="15561" max="15561" width="11.5703125" style="35" customWidth="1"/>
    <col min="15562" max="15565" width="11" style="35"/>
    <col min="15566" max="15566" width="22.5703125" style="35" customWidth="1"/>
    <col min="15567" max="15567" width="14" style="35" customWidth="1"/>
    <col min="15568" max="15568" width="1.7109375" style="35" customWidth="1"/>
    <col min="15569" max="15813" width="11" style="35"/>
    <col min="15814" max="15814" width="4.42578125" style="35" customWidth="1"/>
    <col min="15815" max="15815" width="11" style="35"/>
    <col min="15816" max="15816" width="17.5703125" style="35" customWidth="1"/>
    <col min="15817" max="15817" width="11.5703125" style="35" customWidth="1"/>
    <col min="15818" max="15821" width="11" style="35"/>
    <col min="15822" max="15822" width="22.5703125" style="35" customWidth="1"/>
    <col min="15823" max="15823" width="14" style="35" customWidth="1"/>
    <col min="15824" max="15824" width="1.7109375" style="35" customWidth="1"/>
    <col min="15825" max="16069" width="11" style="35"/>
    <col min="16070" max="16070" width="4.42578125" style="35" customWidth="1"/>
    <col min="16071" max="16071" width="11" style="35"/>
    <col min="16072" max="16072" width="17.5703125" style="35" customWidth="1"/>
    <col min="16073" max="16073" width="11.5703125" style="35" customWidth="1"/>
    <col min="16074" max="16077" width="11" style="35"/>
    <col min="16078" max="16078" width="22.5703125" style="35" customWidth="1"/>
    <col min="16079" max="16079" width="14" style="35" customWidth="1"/>
    <col min="16080" max="16080" width="1.7109375" style="35" customWidth="1"/>
    <col min="16081" max="16384" width="11" style="35"/>
  </cols>
  <sheetData>
    <row r="1" spans="2:10" ht="6" customHeight="1" thickBot="1" x14ac:dyDescent="0.25"/>
    <row r="2" spans="2:10" ht="19.5" customHeight="1" x14ac:dyDescent="0.2">
      <c r="B2" s="36"/>
      <c r="C2" s="37"/>
      <c r="D2" s="38" t="s">
        <v>437</v>
      </c>
      <c r="E2" s="39"/>
      <c r="F2" s="39"/>
      <c r="G2" s="39"/>
      <c r="H2" s="39"/>
      <c r="I2" s="40"/>
      <c r="J2" s="41" t="s">
        <v>438</v>
      </c>
    </row>
    <row r="3" spans="2:10" ht="13.5" thickBot="1" x14ac:dyDescent="0.25">
      <c r="B3" s="42"/>
      <c r="C3" s="43"/>
      <c r="D3" s="44"/>
      <c r="E3" s="45"/>
      <c r="F3" s="45"/>
      <c r="G3" s="45"/>
      <c r="H3" s="45"/>
      <c r="I3" s="46"/>
      <c r="J3" s="47"/>
    </row>
    <row r="4" spans="2:10" x14ac:dyDescent="0.2">
      <c r="B4" s="42"/>
      <c r="C4" s="43"/>
      <c r="D4" s="38" t="s">
        <v>439</v>
      </c>
      <c r="E4" s="39"/>
      <c r="F4" s="39"/>
      <c r="G4" s="39"/>
      <c r="H4" s="39"/>
      <c r="I4" s="40"/>
      <c r="J4" s="41" t="s">
        <v>440</v>
      </c>
    </row>
    <row r="5" spans="2:10" x14ac:dyDescent="0.2">
      <c r="B5" s="42"/>
      <c r="C5" s="43"/>
      <c r="D5" s="48"/>
      <c r="E5" s="49"/>
      <c r="F5" s="49"/>
      <c r="G5" s="49"/>
      <c r="H5" s="49"/>
      <c r="I5" s="50"/>
      <c r="J5" s="51"/>
    </row>
    <row r="6" spans="2:10" ht="13.5" thickBot="1" x14ac:dyDescent="0.25">
      <c r="B6" s="52"/>
      <c r="C6" s="53"/>
      <c r="D6" s="44"/>
      <c r="E6" s="45"/>
      <c r="F6" s="45"/>
      <c r="G6" s="45"/>
      <c r="H6" s="45"/>
      <c r="I6" s="46"/>
      <c r="J6" s="47"/>
    </row>
    <row r="7" spans="2:10" x14ac:dyDescent="0.2">
      <c r="B7" s="54"/>
      <c r="J7" s="55"/>
    </row>
    <row r="8" spans="2:10" x14ac:dyDescent="0.2">
      <c r="B8" s="54"/>
      <c r="J8" s="55"/>
    </row>
    <row r="9" spans="2:10" x14ac:dyDescent="0.2">
      <c r="B9" s="54"/>
      <c r="J9" s="55"/>
    </row>
    <row r="10" spans="2:10" x14ac:dyDescent="0.2">
      <c r="B10" s="54"/>
      <c r="C10" s="56" t="s">
        <v>481</v>
      </c>
      <c r="E10" s="57"/>
      <c r="J10" s="55"/>
    </row>
    <row r="11" spans="2:10" x14ac:dyDescent="0.2">
      <c r="B11" s="54"/>
      <c r="J11" s="55"/>
    </row>
    <row r="12" spans="2:10" x14ac:dyDescent="0.2">
      <c r="B12" s="54"/>
      <c r="C12" s="56" t="s">
        <v>441</v>
      </c>
      <c r="J12" s="55"/>
    </row>
    <row r="13" spans="2:10" x14ac:dyDescent="0.2">
      <c r="B13" s="54"/>
      <c r="C13" s="56" t="s">
        <v>442</v>
      </c>
      <c r="J13" s="55"/>
    </row>
    <row r="14" spans="2:10" x14ac:dyDescent="0.2">
      <c r="B14" s="54"/>
      <c r="J14" s="55"/>
    </row>
    <row r="15" spans="2:10" x14ac:dyDescent="0.2">
      <c r="B15" s="54"/>
      <c r="C15" s="35" t="s">
        <v>482</v>
      </c>
      <c r="J15" s="55"/>
    </row>
    <row r="16" spans="2:10" x14ac:dyDescent="0.2">
      <c r="B16" s="54"/>
      <c r="C16" s="58"/>
      <c r="J16" s="55"/>
    </row>
    <row r="17" spans="2:10" x14ac:dyDescent="0.2">
      <c r="B17" s="54"/>
      <c r="C17" s="35" t="s">
        <v>483</v>
      </c>
      <c r="D17" s="57"/>
      <c r="H17" s="59" t="s">
        <v>443</v>
      </c>
      <c r="I17" s="59" t="s">
        <v>444</v>
      </c>
      <c r="J17" s="55"/>
    </row>
    <row r="18" spans="2:10" x14ac:dyDescent="0.2">
      <c r="B18" s="54"/>
      <c r="C18" s="56" t="s">
        <v>445</v>
      </c>
      <c r="D18" s="56"/>
      <c r="E18" s="56"/>
      <c r="F18" s="56"/>
      <c r="H18" s="60">
        <v>196</v>
      </c>
      <c r="I18" s="61">
        <v>33343461</v>
      </c>
      <c r="J18" s="55"/>
    </row>
    <row r="19" spans="2:10" x14ac:dyDescent="0.2">
      <c r="B19" s="54"/>
      <c r="C19" s="35" t="s">
        <v>446</v>
      </c>
      <c r="H19" s="94">
        <v>18</v>
      </c>
      <c r="I19" s="95">
        <v>2838686</v>
      </c>
      <c r="J19" s="55"/>
    </row>
    <row r="20" spans="2:10" x14ac:dyDescent="0.2">
      <c r="B20" s="54"/>
      <c r="C20" s="35" t="s">
        <v>447</v>
      </c>
      <c r="H20" s="94">
        <v>13</v>
      </c>
      <c r="I20" s="95">
        <v>448102</v>
      </c>
      <c r="J20" s="55"/>
    </row>
    <row r="21" spans="2:10" x14ac:dyDescent="0.2">
      <c r="B21" s="54"/>
      <c r="C21" s="35" t="s">
        <v>448</v>
      </c>
      <c r="H21" s="94">
        <v>132</v>
      </c>
      <c r="I21" s="96">
        <v>24692435</v>
      </c>
      <c r="J21" s="55"/>
    </row>
    <row r="22" spans="2:10" x14ac:dyDescent="0.2">
      <c r="B22" s="54"/>
      <c r="C22" s="35" t="s">
        <v>449</v>
      </c>
      <c r="H22" s="94">
        <v>1</v>
      </c>
      <c r="I22" s="95">
        <v>85048</v>
      </c>
      <c r="J22" s="55"/>
    </row>
    <row r="23" spans="2:10" ht="13.5" thickBot="1" x14ac:dyDescent="0.25">
      <c r="B23" s="54"/>
      <c r="C23" s="35" t="s">
        <v>450</v>
      </c>
      <c r="H23" s="97"/>
      <c r="I23" s="98">
        <v>0</v>
      </c>
      <c r="J23" s="55"/>
    </row>
    <row r="24" spans="2:10" x14ac:dyDescent="0.2">
      <c r="B24" s="54"/>
      <c r="C24" s="56" t="s">
        <v>451</v>
      </c>
      <c r="D24" s="56"/>
      <c r="E24" s="56"/>
      <c r="F24" s="56"/>
      <c r="H24" s="99">
        <f>H19+H20+H21+H22</f>
        <v>164</v>
      </c>
      <c r="I24" s="100">
        <f>I19+I20+I21+I22+I23</f>
        <v>28064271</v>
      </c>
      <c r="J24" s="55"/>
    </row>
    <row r="25" spans="2:10" x14ac:dyDescent="0.2">
      <c r="B25" s="54"/>
      <c r="C25" s="35" t="s">
        <v>452</v>
      </c>
      <c r="H25" s="94">
        <v>27</v>
      </c>
      <c r="I25" s="95">
        <v>3456209</v>
      </c>
      <c r="J25" s="55"/>
    </row>
    <row r="26" spans="2:10" ht="13.5" thickBot="1" x14ac:dyDescent="0.25">
      <c r="B26" s="54"/>
      <c r="C26" s="35" t="s">
        <v>453</v>
      </c>
      <c r="H26" s="97">
        <v>3</v>
      </c>
      <c r="I26" s="98">
        <v>1640514</v>
      </c>
      <c r="J26" s="55"/>
    </row>
    <row r="27" spans="2:10" x14ac:dyDescent="0.2">
      <c r="B27" s="54"/>
      <c r="C27" s="56" t="s">
        <v>454</v>
      </c>
      <c r="D27" s="56"/>
      <c r="E27" s="56"/>
      <c r="F27" s="56"/>
      <c r="H27" s="99">
        <f>H25+H26</f>
        <v>30</v>
      </c>
      <c r="I27" s="100">
        <f>I25+I26</f>
        <v>5096723</v>
      </c>
      <c r="J27" s="55"/>
    </row>
    <row r="28" spans="2:10" ht="13.5" thickBot="1" x14ac:dyDescent="0.25">
      <c r="B28" s="54"/>
      <c r="C28" s="35" t="s">
        <v>455</v>
      </c>
      <c r="D28" s="56"/>
      <c r="E28" s="56"/>
      <c r="F28" s="56"/>
      <c r="H28" s="97">
        <v>2</v>
      </c>
      <c r="I28" s="98">
        <v>182467</v>
      </c>
      <c r="J28" s="55"/>
    </row>
    <row r="29" spans="2:10" x14ac:dyDescent="0.2">
      <c r="B29" s="54"/>
      <c r="C29" s="56" t="s">
        <v>456</v>
      </c>
      <c r="D29" s="56"/>
      <c r="E29" s="56"/>
      <c r="F29" s="56"/>
      <c r="H29" s="62">
        <f>H28</f>
        <v>2</v>
      </c>
      <c r="I29" s="63">
        <f>I28</f>
        <v>182467</v>
      </c>
      <c r="J29" s="55"/>
    </row>
    <row r="30" spans="2:10" x14ac:dyDescent="0.2">
      <c r="B30" s="54"/>
      <c r="C30" s="56"/>
      <c r="D30" s="56"/>
      <c r="E30" s="56"/>
      <c r="F30" s="56"/>
      <c r="H30" s="65"/>
      <c r="I30" s="64"/>
      <c r="J30" s="55"/>
    </row>
    <row r="31" spans="2:10" ht="13.5" thickBot="1" x14ac:dyDescent="0.25">
      <c r="B31" s="54"/>
      <c r="C31" s="56" t="s">
        <v>457</v>
      </c>
      <c r="D31" s="56"/>
      <c r="H31" s="66">
        <f>H24+H27+H29</f>
        <v>196</v>
      </c>
      <c r="I31" s="67">
        <f>I24+I27+I29</f>
        <v>33343461</v>
      </c>
      <c r="J31" s="55"/>
    </row>
    <row r="32" spans="2:10" ht="13.5" thickTop="1" x14ac:dyDescent="0.2">
      <c r="B32" s="54"/>
      <c r="C32" s="56"/>
      <c r="D32" s="56"/>
      <c r="H32" s="68"/>
      <c r="I32" s="69"/>
      <c r="J32" s="55"/>
    </row>
    <row r="33" spans="2:10" x14ac:dyDescent="0.2">
      <c r="B33" s="54"/>
      <c r="C33" s="56"/>
      <c r="D33" s="56"/>
      <c r="H33" s="68"/>
      <c r="I33" s="69"/>
      <c r="J33" s="55"/>
    </row>
    <row r="34" spans="2:10" x14ac:dyDescent="0.2">
      <c r="B34" s="54"/>
      <c r="C34" s="56"/>
      <c r="D34" s="56"/>
      <c r="H34" s="68"/>
      <c r="I34" s="69"/>
      <c r="J34" s="55"/>
    </row>
    <row r="35" spans="2:10" x14ac:dyDescent="0.2">
      <c r="B35" s="54"/>
      <c r="C35" s="56"/>
      <c r="D35" s="56"/>
      <c r="H35" s="68"/>
      <c r="I35" s="69"/>
      <c r="J35" s="55"/>
    </row>
    <row r="36" spans="2:10" x14ac:dyDescent="0.2">
      <c r="B36" s="54"/>
      <c r="C36" s="56"/>
      <c r="D36" s="56"/>
      <c r="H36" s="70"/>
      <c r="I36" s="63"/>
      <c r="J36" s="55"/>
    </row>
    <row r="37" spans="2:10" x14ac:dyDescent="0.2">
      <c r="B37" s="54"/>
      <c r="G37" s="70"/>
      <c r="H37" s="70"/>
      <c r="I37" s="70"/>
      <c r="J37" s="55"/>
    </row>
    <row r="38" spans="2:10" x14ac:dyDescent="0.2">
      <c r="B38" s="54"/>
      <c r="G38" s="70"/>
      <c r="H38" s="70"/>
      <c r="I38" s="70"/>
      <c r="J38" s="55"/>
    </row>
    <row r="39" spans="2:10" x14ac:dyDescent="0.2">
      <c r="B39" s="54"/>
      <c r="G39" s="70"/>
      <c r="H39" s="70"/>
      <c r="I39" s="70"/>
      <c r="J39" s="55"/>
    </row>
    <row r="40" spans="2:10" ht="13.5" thickBot="1" x14ac:dyDescent="0.25">
      <c r="B40" s="54"/>
      <c r="C40" s="71"/>
      <c r="D40" s="72"/>
      <c r="G40" s="71" t="s">
        <v>458</v>
      </c>
      <c r="H40" s="72"/>
      <c r="I40" s="70"/>
      <c r="J40" s="55"/>
    </row>
    <row r="41" spans="2:10" ht="4.5" customHeight="1" x14ac:dyDescent="0.2">
      <c r="B41" s="54"/>
      <c r="C41" s="70"/>
      <c r="D41" s="70"/>
      <c r="G41" s="70"/>
      <c r="H41" s="70"/>
      <c r="I41" s="70"/>
      <c r="J41" s="55"/>
    </row>
    <row r="42" spans="2:10" x14ac:dyDescent="0.2">
      <c r="B42" s="54"/>
      <c r="C42" s="56" t="s">
        <v>459</v>
      </c>
      <c r="G42" s="73" t="s">
        <v>460</v>
      </c>
      <c r="H42" s="70"/>
      <c r="I42" s="70"/>
      <c r="J42" s="55"/>
    </row>
    <row r="43" spans="2:10" x14ac:dyDescent="0.2">
      <c r="B43" s="54"/>
      <c r="G43" s="70"/>
      <c r="H43" s="70"/>
      <c r="I43" s="70"/>
      <c r="J43" s="55"/>
    </row>
    <row r="44" spans="2:10" ht="18.75" customHeight="1" thickBot="1" x14ac:dyDescent="0.25">
      <c r="B44" s="74"/>
      <c r="C44" s="75"/>
      <c r="D44" s="75"/>
      <c r="E44" s="75"/>
      <c r="F44" s="75"/>
      <c r="G44" s="72"/>
      <c r="H44" s="72"/>
      <c r="I44" s="72"/>
      <c r="J44" s="76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C6" sqref="C6:C9"/>
    </sheetView>
  </sheetViews>
  <sheetFormatPr baseColWidth="10" defaultRowHeight="12.75" x14ac:dyDescent="0.2"/>
  <cols>
    <col min="1" max="1" width="4.42578125" style="35" customWidth="1"/>
    <col min="2" max="2" width="11.42578125" style="35"/>
    <col min="3" max="3" width="18.7109375" style="35" customWidth="1"/>
    <col min="4" max="4" width="18.28515625" style="35" customWidth="1"/>
    <col min="5" max="5" width="9.140625" style="35" customWidth="1"/>
    <col min="6" max="8" width="11.42578125" style="35"/>
    <col min="9" max="9" width="19.85546875" style="35" customWidth="1"/>
    <col min="10" max="10" width="15.85546875" style="35" customWidth="1"/>
    <col min="11" max="11" width="7.140625" style="35" customWidth="1"/>
    <col min="12" max="216" width="11.42578125" style="35"/>
    <col min="217" max="217" width="4.42578125" style="35" customWidth="1"/>
    <col min="218" max="218" width="11.42578125" style="35"/>
    <col min="219" max="219" width="17.5703125" style="35" customWidth="1"/>
    <col min="220" max="220" width="11.5703125" style="35" customWidth="1"/>
    <col min="221" max="224" width="11.42578125" style="35"/>
    <col min="225" max="225" width="22.5703125" style="35" customWidth="1"/>
    <col min="226" max="226" width="14" style="35" customWidth="1"/>
    <col min="227" max="227" width="1.7109375" style="35" customWidth="1"/>
    <col min="228" max="472" width="11.42578125" style="35"/>
    <col min="473" max="473" width="4.42578125" style="35" customWidth="1"/>
    <col min="474" max="474" width="11.42578125" style="35"/>
    <col min="475" max="475" width="17.5703125" style="35" customWidth="1"/>
    <col min="476" max="476" width="11.5703125" style="35" customWidth="1"/>
    <col min="477" max="480" width="11.42578125" style="35"/>
    <col min="481" max="481" width="22.5703125" style="35" customWidth="1"/>
    <col min="482" max="482" width="14" style="35" customWidth="1"/>
    <col min="483" max="483" width="1.7109375" style="35" customWidth="1"/>
    <col min="484" max="728" width="11.42578125" style="35"/>
    <col min="729" max="729" width="4.42578125" style="35" customWidth="1"/>
    <col min="730" max="730" width="11.42578125" style="35"/>
    <col min="731" max="731" width="17.5703125" style="35" customWidth="1"/>
    <col min="732" max="732" width="11.5703125" style="35" customWidth="1"/>
    <col min="733" max="736" width="11.42578125" style="35"/>
    <col min="737" max="737" width="22.5703125" style="35" customWidth="1"/>
    <col min="738" max="738" width="14" style="35" customWidth="1"/>
    <col min="739" max="739" width="1.7109375" style="35" customWidth="1"/>
    <col min="740" max="984" width="11.42578125" style="35"/>
    <col min="985" max="985" width="4.42578125" style="35" customWidth="1"/>
    <col min="986" max="986" width="11.42578125" style="35"/>
    <col min="987" max="987" width="17.5703125" style="35" customWidth="1"/>
    <col min="988" max="988" width="11.5703125" style="35" customWidth="1"/>
    <col min="989" max="992" width="11.42578125" style="35"/>
    <col min="993" max="993" width="22.5703125" style="35" customWidth="1"/>
    <col min="994" max="994" width="14" style="35" customWidth="1"/>
    <col min="995" max="995" width="1.7109375" style="35" customWidth="1"/>
    <col min="996" max="1240" width="11.42578125" style="35"/>
    <col min="1241" max="1241" width="4.42578125" style="35" customWidth="1"/>
    <col min="1242" max="1242" width="11.42578125" style="35"/>
    <col min="1243" max="1243" width="17.5703125" style="35" customWidth="1"/>
    <col min="1244" max="1244" width="11.5703125" style="35" customWidth="1"/>
    <col min="1245" max="1248" width="11.42578125" style="35"/>
    <col min="1249" max="1249" width="22.5703125" style="35" customWidth="1"/>
    <col min="1250" max="1250" width="14" style="35" customWidth="1"/>
    <col min="1251" max="1251" width="1.7109375" style="35" customWidth="1"/>
    <col min="1252" max="1496" width="11.42578125" style="35"/>
    <col min="1497" max="1497" width="4.42578125" style="35" customWidth="1"/>
    <col min="1498" max="1498" width="11.42578125" style="35"/>
    <col min="1499" max="1499" width="17.5703125" style="35" customWidth="1"/>
    <col min="1500" max="1500" width="11.5703125" style="35" customWidth="1"/>
    <col min="1501" max="1504" width="11.42578125" style="35"/>
    <col min="1505" max="1505" width="22.5703125" style="35" customWidth="1"/>
    <col min="1506" max="1506" width="14" style="35" customWidth="1"/>
    <col min="1507" max="1507" width="1.7109375" style="35" customWidth="1"/>
    <col min="1508" max="1752" width="11.42578125" style="35"/>
    <col min="1753" max="1753" width="4.42578125" style="35" customWidth="1"/>
    <col min="1754" max="1754" width="11.42578125" style="35"/>
    <col min="1755" max="1755" width="17.5703125" style="35" customWidth="1"/>
    <col min="1756" max="1756" width="11.5703125" style="35" customWidth="1"/>
    <col min="1757" max="1760" width="11.42578125" style="35"/>
    <col min="1761" max="1761" width="22.5703125" style="35" customWidth="1"/>
    <col min="1762" max="1762" width="14" style="35" customWidth="1"/>
    <col min="1763" max="1763" width="1.7109375" style="35" customWidth="1"/>
    <col min="1764" max="2008" width="11.42578125" style="35"/>
    <col min="2009" max="2009" width="4.42578125" style="35" customWidth="1"/>
    <col min="2010" max="2010" width="11.42578125" style="35"/>
    <col min="2011" max="2011" width="17.5703125" style="35" customWidth="1"/>
    <col min="2012" max="2012" width="11.5703125" style="35" customWidth="1"/>
    <col min="2013" max="2016" width="11.42578125" style="35"/>
    <col min="2017" max="2017" width="22.5703125" style="35" customWidth="1"/>
    <col min="2018" max="2018" width="14" style="35" customWidth="1"/>
    <col min="2019" max="2019" width="1.7109375" style="35" customWidth="1"/>
    <col min="2020" max="2264" width="11.42578125" style="35"/>
    <col min="2265" max="2265" width="4.42578125" style="35" customWidth="1"/>
    <col min="2266" max="2266" width="11.42578125" style="35"/>
    <col min="2267" max="2267" width="17.5703125" style="35" customWidth="1"/>
    <col min="2268" max="2268" width="11.5703125" style="35" customWidth="1"/>
    <col min="2269" max="2272" width="11.42578125" style="35"/>
    <col min="2273" max="2273" width="22.5703125" style="35" customWidth="1"/>
    <col min="2274" max="2274" width="14" style="35" customWidth="1"/>
    <col min="2275" max="2275" width="1.7109375" style="35" customWidth="1"/>
    <col min="2276" max="2520" width="11.42578125" style="35"/>
    <col min="2521" max="2521" width="4.42578125" style="35" customWidth="1"/>
    <col min="2522" max="2522" width="11.42578125" style="35"/>
    <col min="2523" max="2523" width="17.5703125" style="35" customWidth="1"/>
    <col min="2524" max="2524" width="11.5703125" style="35" customWidth="1"/>
    <col min="2525" max="2528" width="11.42578125" style="35"/>
    <col min="2529" max="2529" width="22.5703125" style="35" customWidth="1"/>
    <col min="2530" max="2530" width="14" style="35" customWidth="1"/>
    <col min="2531" max="2531" width="1.7109375" style="35" customWidth="1"/>
    <col min="2532" max="2776" width="11.42578125" style="35"/>
    <col min="2777" max="2777" width="4.42578125" style="35" customWidth="1"/>
    <col min="2778" max="2778" width="11.42578125" style="35"/>
    <col min="2779" max="2779" width="17.5703125" style="35" customWidth="1"/>
    <col min="2780" max="2780" width="11.5703125" style="35" customWidth="1"/>
    <col min="2781" max="2784" width="11.42578125" style="35"/>
    <col min="2785" max="2785" width="22.5703125" style="35" customWidth="1"/>
    <col min="2786" max="2786" width="14" style="35" customWidth="1"/>
    <col min="2787" max="2787" width="1.7109375" style="35" customWidth="1"/>
    <col min="2788" max="3032" width="11.42578125" style="35"/>
    <col min="3033" max="3033" width="4.42578125" style="35" customWidth="1"/>
    <col min="3034" max="3034" width="11.42578125" style="35"/>
    <col min="3035" max="3035" width="17.5703125" style="35" customWidth="1"/>
    <col min="3036" max="3036" width="11.5703125" style="35" customWidth="1"/>
    <col min="3037" max="3040" width="11.42578125" style="35"/>
    <col min="3041" max="3041" width="22.5703125" style="35" customWidth="1"/>
    <col min="3042" max="3042" width="14" style="35" customWidth="1"/>
    <col min="3043" max="3043" width="1.7109375" style="35" customWidth="1"/>
    <col min="3044" max="3288" width="11.42578125" style="35"/>
    <col min="3289" max="3289" width="4.42578125" style="35" customWidth="1"/>
    <col min="3290" max="3290" width="11.42578125" style="35"/>
    <col min="3291" max="3291" width="17.5703125" style="35" customWidth="1"/>
    <col min="3292" max="3292" width="11.5703125" style="35" customWidth="1"/>
    <col min="3293" max="3296" width="11.42578125" style="35"/>
    <col min="3297" max="3297" width="22.5703125" style="35" customWidth="1"/>
    <col min="3298" max="3298" width="14" style="35" customWidth="1"/>
    <col min="3299" max="3299" width="1.7109375" style="35" customWidth="1"/>
    <col min="3300" max="3544" width="11.42578125" style="35"/>
    <col min="3545" max="3545" width="4.42578125" style="35" customWidth="1"/>
    <col min="3546" max="3546" width="11.42578125" style="35"/>
    <col min="3547" max="3547" width="17.5703125" style="35" customWidth="1"/>
    <col min="3548" max="3548" width="11.5703125" style="35" customWidth="1"/>
    <col min="3549" max="3552" width="11.42578125" style="35"/>
    <col min="3553" max="3553" width="22.5703125" style="35" customWidth="1"/>
    <col min="3554" max="3554" width="14" style="35" customWidth="1"/>
    <col min="3555" max="3555" width="1.7109375" style="35" customWidth="1"/>
    <col min="3556" max="3800" width="11.42578125" style="35"/>
    <col min="3801" max="3801" width="4.42578125" style="35" customWidth="1"/>
    <col min="3802" max="3802" width="11.42578125" style="35"/>
    <col min="3803" max="3803" width="17.5703125" style="35" customWidth="1"/>
    <col min="3804" max="3804" width="11.5703125" style="35" customWidth="1"/>
    <col min="3805" max="3808" width="11.42578125" style="35"/>
    <col min="3809" max="3809" width="22.5703125" style="35" customWidth="1"/>
    <col min="3810" max="3810" width="14" style="35" customWidth="1"/>
    <col min="3811" max="3811" width="1.7109375" style="35" customWidth="1"/>
    <col min="3812" max="4056" width="11.42578125" style="35"/>
    <col min="4057" max="4057" width="4.42578125" style="35" customWidth="1"/>
    <col min="4058" max="4058" width="11.42578125" style="35"/>
    <col min="4059" max="4059" width="17.5703125" style="35" customWidth="1"/>
    <col min="4060" max="4060" width="11.5703125" style="35" customWidth="1"/>
    <col min="4061" max="4064" width="11.42578125" style="35"/>
    <col min="4065" max="4065" width="22.5703125" style="35" customWidth="1"/>
    <col min="4066" max="4066" width="14" style="35" customWidth="1"/>
    <col min="4067" max="4067" width="1.7109375" style="35" customWidth="1"/>
    <col min="4068" max="4312" width="11.42578125" style="35"/>
    <col min="4313" max="4313" width="4.42578125" style="35" customWidth="1"/>
    <col min="4314" max="4314" width="11.42578125" style="35"/>
    <col min="4315" max="4315" width="17.5703125" style="35" customWidth="1"/>
    <col min="4316" max="4316" width="11.5703125" style="35" customWidth="1"/>
    <col min="4317" max="4320" width="11.42578125" style="35"/>
    <col min="4321" max="4321" width="22.5703125" style="35" customWidth="1"/>
    <col min="4322" max="4322" width="14" style="35" customWidth="1"/>
    <col min="4323" max="4323" width="1.7109375" style="35" customWidth="1"/>
    <col min="4324" max="4568" width="11.42578125" style="35"/>
    <col min="4569" max="4569" width="4.42578125" style="35" customWidth="1"/>
    <col min="4570" max="4570" width="11.42578125" style="35"/>
    <col min="4571" max="4571" width="17.5703125" style="35" customWidth="1"/>
    <col min="4572" max="4572" width="11.5703125" style="35" customWidth="1"/>
    <col min="4573" max="4576" width="11.42578125" style="35"/>
    <col min="4577" max="4577" width="22.5703125" style="35" customWidth="1"/>
    <col min="4578" max="4578" width="14" style="35" customWidth="1"/>
    <col min="4579" max="4579" width="1.7109375" style="35" customWidth="1"/>
    <col min="4580" max="4824" width="11.42578125" style="35"/>
    <col min="4825" max="4825" width="4.42578125" style="35" customWidth="1"/>
    <col min="4826" max="4826" width="11.42578125" style="35"/>
    <col min="4827" max="4827" width="17.5703125" style="35" customWidth="1"/>
    <col min="4828" max="4828" width="11.5703125" style="35" customWidth="1"/>
    <col min="4829" max="4832" width="11.42578125" style="35"/>
    <col min="4833" max="4833" width="22.5703125" style="35" customWidth="1"/>
    <col min="4834" max="4834" width="14" style="35" customWidth="1"/>
    <col min="4835" max="4835" width="1.7109375" style="35" customWidth="1"/>
    <col min="4836" max="5080" width="11.42578125" style="35"/>
    <col min="5081" max="5081" width="4.42578125" style="35" customWidth="1"/>
    <col min="5082" max="5082" width="11.42578125" style="35"/>
    <col min="5083" max="5083" width="17.5703125" style="35" customWidth="1"/>
    <col min="5084" max="5084" width="11.5703125" style="35" customWidth="1"/>
    <col min="5085" max="5088" width="11.42578125" style="35"/>
    <col min="5089" max="5089" width="22.5703125" style="35" customWidth="1"/>
    <col min="5090" max="5090" width="14" style="35" customWidth="1"/>
    <col min="5091" max="5091" width="1.7109375" style="35" customWidth="1"/>
    <col min="5092" max="5336" width="11.42578125" style="35"/>
    <col min="5337" max="5337" width="4.42578125" style="35" customWidth="1"/>
    <col min="5338" max="5338" width="11.42578125" style="35"/>
    <col min="5339" max="5339" width="17.5703125" style="35" customWidth="1"/>
    <col min="5340" max="5340" width="11.5703125" style="35" customWidth="1"/>
    <col min="5341" max="5344" width="11.42578125" style="35"/>
    <col min="5345" max="5345" width="22.5703125" style="35" customWidth="1"/>
    <col min="5346" max="5346" width="14" style="35" customWidth="1"/>
    <col min="5347" max="5347" width="1.7109375" style="35" customWidth="1"/>
    <col min="5348" max="5592" width="11.42578125" style="35"/>
    <col min="5593" max="5593" width="4.42578125" style="35" customWidth="1"/>
    <col min="5594" max="5594" width="11.42578125" style="35"/>
    <col min="5595" max="5595" width="17.5703125" style="35" customWidth="1"/>
    <col min="5596" max="5596" width="11.5703125" style="35" customWidth="1"/>
    <col min="5597" max="5600" width="11.42578125" style="35"/>
    <col min="5601" max="5601" width="22.5703125" style="35" customWidth="1"/>
    <col min="5602" max="5602" width="14" style="35" customWidth="1"/>
    <col min="5603" max="5603" width="1.7109375" style="35" customWidth="1"/>
    <col min="5604" max="5848" width="11.42578125" style="35"/>
    <col min="5849" max="5849" width="4.42578125" style="35" customWidth="1"/>
    <col min="5850" max="5850" width="11.42578125" style="35"/>
    <col min="5851" max="5851" width="17.5703125" style="35" customWidth="1"/>
    <col min="5852" max="5852" width="11.5703125" style="35" customWidth="1"/>
    <col min="5853" max="5856" width="11.42578125" style="35"/>
    <col min="5857" max="5857" width="22.5703125" style="35" customWidth="1"/>
    <col min="5858" max="5858" width="14" style="35" customWidth="1"/>
    <col min="5859" max="5859" width="1.7109375" style="35" customWidth="1"/>
    <col min="5860" max="6104" width="11.42578125" style="35"/>
    <col min="6105" max="6105" width="4.42578125" style="35" customWidth="1"/>
    <col min="6106" max="6106" width="11.42578125" style="35"/>
    <col min="6107" max="6107" width="17.5703125" style="35" customWidth="1"/>
    <col min="6108" max="6108" width="11.5703125" style="35" customWidth="1"/>
    <col min="6109" max="6112" width="11.42578125" style="35"/>
    <col min="6113" max="6113" width="22.5703125" style="35" customWidth="1"/>
    <col min="6114" max="6114" width="14" style="35" customWidth="1"/>
    <col min="6115" max="6115" width="1.7109375" style="35" customWidth="1"/>
    <col min="6116" max="6360" width="11.42578125" style="35"/>
    <col min="6361" max="6361" width="4.42578125" style="35" customWidth="1"/>
    <col min="6362" max="6362" width="11.42578125" style="35"/>
    <col min="6363" max="6363" width="17.5703125" style="35" customWidth="1"/>
    <col min="6364" max="6364" width="11.5703125" style="35" customWidth="1"/>
    <col min="6365" max="6368" width="11.42578125" style="35"/>
    <col min="6369" max="6369" width="22.5703125" style="35" customWidth="1"/>
    <col min="6370" max="6370" width="14" style="35" customWidth="1"/>
    <col min="6371" max="6371" width="1.7109375" style="35" customWidth="1"/>
    <col min="6372" max="6616" width="11.42578125" style="35"/>
    <col min="6617" max="6617" width="4.42578125" style="35" customWidth="1"/>
    <col min="6618" max="6618" width="11.42578125" style="35"/>
    <col min="6619" max="6619" width="17.5703125" style="35" customWidth="1"/>
    <col min="6620" max="6620" width="11.5703125" style="35" customWidth="1"/>
    <col min="6621" max="6624" width="11.42578125" style="35"/>
    <col min="6625" max="6625" width="22.5703125" style="35" customWidth="1"/>
    <col min="6626" max="6626" width="14" style="35" customWidth="1"/>
    <col min="6627" max="6627" width="1.7109375" style="35" customWidth="1"/>
    <col min="6628" max="6872" width="11.42578125" style="35"/>
    <col min="6873" max="6873" width="4.42578125" style="35" customWidth="1"/>
    <col min="6874" max="6874" width="11.42578125" style="35"/>
    <col min="6875" max="6875" width="17.5703125" style="35" customWidth="1"/>
    <col min="6876" max="6876" width="11.5703125" style="35" customWidth="1"/>
    <col min="6877" max="6880" width="11.42578125" style="35"/>
    <col min="6881" max="6881" width="22.5703125" style="35" customWidth="1"/>
    <col min="6882" max="6882" width="14" style="35" customWidth="1"/>
    <col min="6883" max="6883" width="1.7109375" style="35" customWidth="1"/>
    <col min="6884" max="7128" width="11.42578125" style="35"/>
    <col min="7129" max="7129" width="4.42578125" style="35" customWidth="1"/>
    <col min="7130" max="7130" width="11.42578125" style="35"/>
    <col min="7131" max="7131" width="17.5703125" style="35" customWidth="1"/>
    <col min="7132" max="7132" width="11.5703125" style="35" customWidth="1"/>
    <col min="7133" max="7136" width="11.42578125" style="35"/>
    <col min="7137" max="7137" width="22.5703125" style="35" customWidth="1"/>
    <col min="7138" max="7138" width="14" style="35" customWidth="1"/>
    <col min="7139" max="7139" width="1.7109375" style="35" customWidth="1"/>
    <col min="7140" max="7384" width="11.42578125" style="35"/>
    <col min="7385" max="7385" width="4.42578125" style="35" customWidth="1"/>
    <col min="7386" max="7386" width="11.42578125" style="35"/>
    <col min="7387" max="7387" width="17.5703125" style="35" customWidth="1"/>
    <col min="7388" max="7388" width="11.5703125" style="35" customWidth="1"/>
    <col min="7389" max="7392" width="11.42578125" style="35"/>
    <col min="7393" max="7393" width="22.5703125" style="35" customWidth="1"/>
    <col min="7394" max="7394" width="14" style="35" customWidth="1"/>
    <col min="7395" max="7395" width="1.7109375" style="35" customWidth="1"/>
    <col min="7396" max="7640" width="11.42578125" style="35"/>
    <col min="7641" max="7641" width="4.42578125" style="35" customWidth="1"/>
    <col min="7642" max="7642" width="11.42578125" style="35"/>
    <col min="7643" max="7643" width="17.5703125" style="35" customWidth="1"/>
    <col min="7644" max="7644" width="11.5703125" style="35" customWidth="1"/>
    <col min="7645" max="7648" width="11.42578125" style="35"/>
    <col min="7649" max="7649" width="22.5703125" style="35" customWidth="1"/>
    <col min="7650" max="7650" width="14" style="35" customWidth="1"/>
    <col min="7651" max="7651" width="1.7109375" style="35" customWidth="1"/>
    <col min="7652" max="7896" width="11.42578125" style="35"/>
    <col min="7897" max="7897" width="4.42578125" style="35" customWidth="1"/>
    <col min="7898" max="7898" width="11.42578125" style="35"/>
    <col min="7899" max="7899" width="17.5703125" style="35" customWidth="1"/>
    <col min="7900" max="7900" width="11.5703125" style="35" customWidth="1"/>
    <col min="7901" max="7904" width="11.42578125" style="35"/>
    <col min="7905" max="7905" width="22.5703125" style="35" customWidth="1"/>
    <col min="7906" max="7906" width="14" style="35" customWidth="1"/>
    <col min="7907" max="7907" width="1.7109375" style="35" customWidth="1"/>
    <col min="7908" max="8152" width="11.42578125" style="35"/>
    <col min="8153" max="8153" width="4.42578125" style="35" customWidth="1"/>
    <col min="8154" max="8154" width="11.42578125" style="35"/>
    <col min="8155" max="8155" width="17.5703125" style="35" customWidth="1"/>
    <col min="8156" max="8156" width="11.5703125" style="35" customWidth="1"/>
    <col min="8157" max="8160" width="11.42578125" style="35"/>
    <col min="8161" max="8161" width="22.5703125" style="35" customWidth="1"/>
    <col min="8162" max="8162" width="14" style="35" customWidth="1"/>
    <col min="8163" max="8163" width="1.7109375" style="35" customWidth="1"/>
    <col min="8164" max="8408" width="11.42578125" style="35"/>
    <col min="8409" max="8409" width="4.42578125" style="35" customWidth="1"/>
    <col min="8410" max="8410" width="11.42578125" style="35"/>
    <col min="8411" max="8411" width="17.5703125" style="35" customWidth="1"/>
    <col min="8412" max="8412" width="11.5703125" style="35" customWidth="1"/>
    <col min="8413" max="8416" width="11.42578125" style="35"/>
    <col min="8417" max="8417" width="22.5703125" style="35" customWidth="1"/>
    <col min="8418" max="8418" width="14" style="35" customWidth="1"/>
    <col min="8419" max="8419" width="1.7109375" style="35" customWidth="1"/>
    <col min="8420" max="8664" width="11.42578125" style="35"/>
    <col min="8665" max="8665" width="4.42578125" style="35" customWidth="1"/>
    <col min="8666" max="8666" width="11.42578125" style="35"/>
    <col min="8667" max="8667" width="17.5703125" style="35" customWidth="1"/>
    <col min="8668" max="8668" width="11.5703125" style="35" customWidth="1"/>
    <col min="8669" max="8672" width="11.42578125" style="35"/>
    <col min="8673" max="8673" width="22.5703125" style="35" customWidth="1"/>
    <col min="8674" max="8674" width="14" style="35" customWidth="1"/>
    <col min="8675" max="8675" width="1.7109375" style="35" customWidth="1"/>
    <col min="8676" max="8920" width="11.42578125" style="35"/>
    <col min="8921" max="8921" width="4.42578125" style="35" customWidth="1"/>
    <col min="8922" max="8922" width="11.42578125" style="35"/>
    <col min="8923" max="8923" width="17.5703125" style="35" customWidth="1"/>
    <col min="8924" max="8924" width="11.5703125" style="35" customWidth="1"/>
    <col min="8925" max="8928" width="11.42578125" style="35"/>
    <col min="8929" max="8929" width="22.5703125" style="35" customWidth="1"/>
    <col min="8930" max="8930" width="14" style="35" customWidth="1"/>
    <col min="8931" max="8931" width="1.7109375" style="35" customWidth="1"/>
    <col min="8932" max="9176" width="11.42578125" style="35"/>
    <col min="9177" max="9177" width="4.42578125" style="35" customWidth="1"/>
    <col min="9178" max="9178" width="11.42578125" style="35"/>
    <col min="9179" max="9179" width="17.5703125" style="35" customWidth="1"/>
    <col min="9180" max="9180" width="11.5703125" style="35" customWidth="1"/>
    <col min="9181" max="9184" width="11.42578125" style="35"/>
    <col min="9185" max="9185" width="22.5703125" style="35" customWidth="1"/>
    <col min="9186" max="9186" width="14" style="35" customWidth="1"/>
    <col min="9187" max="9187" width="1.7109375" style="35" customWidth="1"/>
    <col min="9188" max="9432" width="11.42578125" style="35"/>
    <col min="9433" max="9433" width="4.42578125" style="35" customWidth="1"/>
    <col min="9434" max="9434" width="11.42578125" style="35"/>
    <col min="9435" max="9435" width="17.5703125" style="35" customWidth="1"/>
    <col min="9436" max="9436" width="11.5703125" style="35" customWidth="1"/>
    <col min="9437" max="9440" width="11.42578125" style="35"/>
    <col min="9441" max="9441" width="22.5703125" style="35" customWidth="1"/>
    <col min="9442" max="9442" width="14" style="35" customWidth="1"/>
    <col min="9443" max="9443" width="1.7109375" style="35" customWidth="1"/>
    <col min="9444" max="9688" width="11.42578125" style="35"/>
    <col min="9689" max="9689" width="4.42578125" style="35" customWidth="1"/>
    <col min="9690" max="9690" width="11.42578125" style="35"/>
    <col min="9691" max="9691" width="17.5703125" style="35" customWidth="1"/>
    <col min="9692" max="9692" width="11.5703125" style="35" customWidth="1"/>
    <col min="9693" max="9696" width="11.42578125" style="35"/>
    <col min="9697" max="9697" width="22.5703125" style="35" customWidth="1"/>
    <col min="9698" max="9698" width="14" style="35" customWidth="1"/>
    <col min="9699" max="9699" width="1.7109375" style="35" customWidth="1"/>
    <col min="9700" max="9944" width="11.42578125" style="35"/>
    <col min="9945" max="9945" width="4.42578125" style="35" customWidth="1"/>
    <col min="9946" max="9946" width="11.42578125" style="35"/>
    <col min="9947" max="9947" width="17.5703125" style="35" customWidth="1"/>
    <col min="9948" max="9948" width="11.5703125" style="35" customWidth="1"/>
    <col min="9949" max="9952" width="11.42578125" style="35"/>
    <col min="9953" max="9953" width="22.5703125" style="35" customWidth="1"/>
    <col min="9954" max="9954" width="14" style="35" customWidth="1"/>
    <col min="9955" max="9955" width="1.7109375" style="35" customWidth="1"/>
    <col min="9956" max="10200" width="11.42578125" style="35"/>
    <col min="10201" max="10201" width="4.42578125" style="35" customWidth="1"/>
    <col min="10202" max="10202" width="11.42578125" style="35"/>
    <col min="10203" max="10203" width="17.5703125" style="35" customWidth="1"/>
    <col min="10204" max="10204" width="11.5703125" style="35" customWidth="1"/>
    <col min="10205" max="10208" width="11.42578125" style="35"/>
    <col min="10209" max="10209" width="22.5703125" style="35" customWidth="1"/>
    <col min="10210" max="10210" width="14" style="35" customWidth="1"/>
    <col min="10211" max="10211" width="1.7109375" style="35" customWidth="1"/>
    <col min="10212" max="10456" width="11.42578125" style="35"/>
    <col min="10457" max="10457" width="4.42578125" style="35" customWidth="1"/>
    <col min="10458" max="10458" width="11.42578125" style="35"/>
    <col min="10459" max="10459" width="17.5703125" style="35" customWidth="1"/>
    <col min="10460" max="10460" width="11.5703125" style="35" customWidth="1"/>
    <col min="10461" max="10464" width="11.42578125" style="35"/>
    <col min="10465" max="10465" width="22.5703125" style="35" customWidth="1"/>
    <col min="10466" max="10466" width="14" style="35" customWidth="1"/>
    <col min="10467" max="10467" width="1.7109375" style="35" customWidth="1"/>
    <col min="10468" max="10712" width="11.42578125" style="35"/>
    <col min="10713" max="10713" width="4.42578125" style="35" customWidth="1"/>
    <col min="10714" max="10714" width="11.42578125" style="35"/>
    <col min="10715" max="10715" width="17.5703125" style="35" customWidth="1"/>
    <col min="10716" max="10716" width="11.5703125" style="35" customWidth="1"/>
    <col min="10717" max="10720" width="11.42578125" style="35"/>
    <col min="10721" max="10721" width="22.5703125" style="35" customWidth="1"/>
    <col min="10722" max="10722" width="14" style="35" customWidth="1"/>
    <col min="10723" max="10723" width="1.7109375" style="35" customWidth="1"/>
    <col min="10724" max="10968" width="11.42578125" style="35"/>
    <col min="10969" max="10969" width="4.42578125" style="35" customWidth="1"/>
    <col min="10970" max="10970" width="11.42578125" style="35"/>
    <col min="10971" max="10971" width="17.5703125" style="35" customWidth="1"/>
    <col min="10972" max="10972" width="11.5703125" style="35" customWidth="1"/>
    <col min="10973" max="10976" width="11.42578125" style="35"/>
    <col min="10977" max="10977" width="22.5703125" style="35" customWidth="1"/>
    <col min="10978" max="10978" width="14" style="35" customWidth="1"/>
    <col min="10979" max="10979" width="1.7109375" style="35" customWidth="1"/>
    <col min="10980" max="11224" width="11.42578125" style="35"/>
    <col min="11225" max="11225" width="4.42578125" style="35" customWidth="1"/>
    <col min="11226" max="11226" width="11.42578125" style="35"/>
    <col min="11227" max="11227" width="17.5703125" style="35" customWidth="1"/>
    <col min="11228" max="11228" width="11.5703125" style="35" customWidth="1"/>
    <col min="11229" max="11232" width="11.42578125" style="35"/>
    <col min="11233" max="11233" width="22.5703125" style="35" customWidth="1"/>
    <col min="11234" max="11234" width="14" style="35" customWidth="1"/>
    <col min="11235" max="11235" width="1.7109375" style="35" customWidth="1"/>
    <col min="11236" max="11480" width="11.42578125" style="35"/>
    <col min="11481" max="11481" width="4.42578125" style="35" customWidth="1"/>
    <col min="11482" max="11482" width="11.42578125" style="35"/>
    <col min="11483" max="11483" width="17.5703125" style="35" customWidth="1"/>
    <col min="11484" max="11484" width="11.5703125" style="35" customWidth="1"/>
    <col min="11485" max="11488" width="11.42578125" style="35"/>
    <col min="11489" max="11489" width="22.5703125" style="35" customWidth="1"/>
    <col min="11490" max="11490" width="14" style="35" customWidth="1"/>
    <col min="11491" max="11491" width="1.7109375" style="35" customWidth="1"/>
    <col min="11492" max="11736" width="11.42578125" style="35"/>
    <col min="11737" max="11737" width="4.42578125" style="35" customWidth="1"/>
    <col min="11738" max="11738" width="11.42578125" style="35"/>
    <col min="11739" max="11739" width="17.5703125" style="35" customWidth="1"/>
    <col min="11740" max="11740" width="11.5703125" style="35" customWidth="1"/>
    <col min="11741" max="11744" width="11.42578125" style="35"/>
    <col min="11745" max="11745" width="22.5703125" style="35" customWidth="1"/>
    <col min="11746" max="11746" width="14" style="35" customWidth="1"/>
    <col min="11747" max="11747" width="1.7109375" style="35" customWidth="1"/>
    <col min="11748" max="11992" width="11.42578125" style="35"/>
    <col min="11993" max="11993" width="4.42578125" style="35" customWidth="1"/>
    <col min="11994" max="11994" width="11.42578125" style="35"/>
    <col min="11995" max="11995" width="17.5703125" style="35" customWidth="1"/>
    <col min="11996" max="11996" width="11.5703125" style="35" customWidth="1"/>
    <col min="11997" max="12000" width="11.42578125" style="35"/>
    <col min="12001" max="12001" width="22.5703125" style="35" customWidth="1"/>
    <col min="12002" max="12002" width="14" style="35" customWidth="1"/>
    <col min="12003" max="12003" width="1.7109375" style="35" customWidth="1"/>
    <col min="12004" max="12248" width="11.42578125" style="35"/>
    <col min="12249" max="12249" width="4.42578125" style="35" customWidth="1"/>
    <col min="12250" max="12250" width="11.42578125" style="35"/>
    <col min="12251" max="12251" width="17.5703125" style="35" customWidth="1"/>
    <col min="12252" max="12252" width="11.5703125" style="35" customWidth="1"/>
    <col min="12253" max="12256" width="11.42578125" style="35"/>
    <col min="12257" max="12257" width="22.5703125" style="35" customWidth="1"/>
    <col min="12258" max="12258" width="14" style="35" customWidth="1"/>
    <col min="12259" max="12259" width="1.7109375" style="35" customWidth="1"/>
    <col min="12260" max="12504" width="11.42578125" style="35"/>
    <col min="12505" max="12505" width="4.42578125" style="35" customWidth="1"/>
    <col min="12506" max="12506" width="11.42578125" style="35"/>
    <col min="12507" max="12507" width="17.5703125" style="35" customWidth="1"/>
    <col min="12508" max="12508" width="11.5703125" style="35" customWidth="1"/>
    <col min="12509" max="12512" width="11.42578125" style="35"/>
    <col min="12513" max="12513" width="22.5703125" style="35" customWidth="1"/>
    <col min="12514" max="12514" width="14" style="35" customWidth="1"/>
    <col min="12515" max="12515" width="1.7109375" style="35" customWidth="1"/>
    <col min="12516" max="12760" width="11.42578125" style="35"/>
    <col min="12761" max="12761" width="4.42578125" style="35" customWidth="1"/>
    <col min="12762" max="12762" width="11.42578125" style="35"/>
    <col min="12763" max="12763" width="17.5703125" style="35" customWidth="1"/>
    <col min="12764" max="12764" width="11.5703125" style="35" customWidth="1"/>
    <col min="12765" max="12768" width="11.42578125" style="35"/>
    <col min="12769" max="12769" width="22.5703125" style="35" customWidth="1"/>
    <col min="12770" max="12770" width="14" style="35" customWidth="1"/>
    <col min="12771" max="12771" width="1.7109375" style="35" customWidth="1"/>
    <col min="12772" max="13016" width="11.42578125" style="35"/>
    <col min="13017" max="13017" width="4.42578125" style="35" customWidth="1"/>
    <col min="13018" max="13018" width="11.42578125" style="35"/>
    <col min="13019" max="13019" width="17.5703125" style="35" customWidth="1"/>
    <col min="13020" max="13020" width="11.5703125" style="35" customWidth="1"/>
    <col min="13021" max="13024" width="11.42578125" style="35"/>
    <col min="13025" max="13025" width="22.5703125" style="35" customWidth="1"/>
    <col min="13026" max="13026" width="14" style="35" customWidth="1"/>
    <col min="13027" max="13027" width="1.7109375" style="35" customWidth="1"/>
    <col min="13028" max="13272" width="11.42578125" style="35"/>
    <col min="13273" max="13273" width="4.42578125" style="35" customWidth="1"/>
    <col min="13274" max="13274" width="11.42578125" style="35"/>
    <col min="13275" max="13275" width="17.5703125" style="35" customWidth="1"/>
    <col min="13276" max="13276" width="11.5703125" style="35" customWidth="1"/>
    <col min="13277" max="13280" width="11.42578125" style="35"/>
    <col min="13281" max="13281" width="22.5703125" style="35" customWidth="1"/>
    <col min="13282" max="13282" width="14" style="35" customWidth="1"/>
    <col min="13283" max="13283" width="1.7109375" style="35" customWidth="1"/>
    <col min="13284" max="13528" width="11.42578125" style="35"/>
    <col min="13529" max="13529" width="4.42578125" style="35" customWidth="1"/>
    <col min="13530" max="13530" width="11.42578125" style="35"/>
    <col min="13531" max="13531" width="17.5703125" style="35" customWidth="1"/>
    <col min="13532" max="13532" width="11.5703125" style="35" customWidth="1"/>
    <col min="13533" max="13536" width="11.42578125" style="35"/>
    <col min="13537" max="13537" width="22.5703125" style="35" customWidth="1"/>
    <col min="13538" max="13538" width="14" style="35" customWidth="1"/>
    <col min="13539" max="13539" width="1.7109375" style="35" customWidth="1"/>
    <col min="13540" max="13784" width="11.42578125" style="35"/>
    <col min="13785" max="13785" width="4.42578125" style="35" customWidth="1"/>
    <col min="13786" max="13786" width="11.42578125" style="35"/>
    <col min="13787" max="13787" width="17.5703125" style="35" customWidth="1"/>
    <col min="13788" max="13788" width="11.5703125" style="35" customWidth="1"/>
    <col min="13789" max="13792" width="11.42578125" style="35"/>
    <col min="13793" max="13793" width="22.5703125" style="35" customWidth="1"/>
    <col min="13794" max="13794" width="14" style="35" customWidth="1"/>
    <col min="13795" max="13795" width="1.7109375" style="35" customWidth="1"/>
    <col min="13796" max="14040" width="11.42578125" style="35"/>
    <col min="14041" max="14041" width="4.42578125" style="35" customWidth="1"/>
    <col min="14042" max="14042" width="11.42578125" style="35"/>
    <col min="14043" max="14043" width="17.5703125" style="35" customWidth="1"/>
    <col min="14044" max="14044" width="11.5703125" style="35" customWidth="1"/>
    <col min="14045" max="14048" width="11.42578125" style="35"/>
    <col min="14049" max="14049" width="22.5703125" style="35" customWidth="1"/>
    <col min="14050" max="14050" width="14" style="35" customWidth="1"/>
    <col min="14051" max="14051" width="1.7109375" style="35" customWidth="1"/>
    <col min="14052" max="14296" width="11.42578125" style="35"/>
    <col min="14297" max="14297" width="4.42578125" style="35" customWidth="1"/>
    <col min="14298" max="14298" width="11.42578125" style="35"/>
    <col min="14299" max="14299" width="17.5703125" style="35" customWidth="1"/>
    <col min="14300" max="14300" width="11.5703125" style="35" customWidth="1"/>
    <col min="14301" max="14304" width="11.42578125" style="35"/>
    <col min="14305" max="14305" width="22.5703125" style="35" customWidth="1"/>
    <col min="14306" max="14306" width="14" style="35" customWidth="1"/>
    <col min="14307" max="14307" width="1.7109375" style="35" customWidth="1"/>
    <col min="14308" max="14552" width="11.42578125" style="35"/>
    <col min="14553" max="14553" width="4.42578125" style="35" customWidth="1"/>
    <col min="14554" max="14554" width="11.42578125" style="35"/>
    <col min="14555" max="14555" width="17.5703125" style="35" customWidth="1"/>
    <col min="14556" max="14556" width="11.5703125" style="35" customWidth="1"/>
    <col min="14557" max="14560" width="11.42578125" style="35"/>
    <col min="14561" max="14561" width="22.5703125" style="35" customWidth="1"/>
    <col min="14562" max="14562" width="14" style="35" customWidth="1"/>
    <col min="14563" max="14563" width="1.7109375" style="35" customWidth="1"/>
    <col min="14564" max="14808" width="11.42578125" style="35"/>
    <col min="14809" max="14809" width="4.42578125" style="35" customWidth="1"/>
    <col min="14810" max="14810" width="11.42578125" style="35"/>
    <col min="14811" max="14811" width="17.5703125" style="35" customWidth="1"/>
    <col min="14812" max="14812" width="11.5703125" style="35" customWidth="1"/>
    <col min="14813" max="14816" width="11.42578125" style="35"/>
    <col min="14817" max="14817" width="22.5703125" style="35" customWidth="1"/>
    <col min="14818" max="14818" width="14" style="35" customWidth="1"/>
    <col min="14819" max="14819" width="1.7109375" style="35" customWidth="1"/>
    <col min="14820" max="15064" width="11.42578125" style="35"/>
    <col min="15065" max="15065" width="4.42578125" style="35" customWidth="1"/>
    <col min="15066" max="15066" width="11.42578125" style="35"/>
    <col min="15067" max="15067" width="17.5703125" style="35" customWidth="1"/>
    <col min="15068" max="15068" width="11.5703125" style="35" customWidth="1"/>
    <col min="15069" max="15072" width="11.42578125" style="35"/>
    <col min="15073" max="15073" width="22.5703125" style="35" customWidth="1"/>
    <col min="15074" max="15074" width="14" style="35" customWidth="1"/>
    <col min="15075" max="15075" width="1.7109375" style="35" customWidth="1"/>
    <col min="15076" max="15320" width="11.42578125" style="35"/>
    <col min="15321" max="15321" width="4.42578125" style="35" customWidth="1"/>
    <col min="15322" max="15322" width="11.42578125" style="35"/>
    <col min="15323" max="15323" width="17.5703125" style="35" customWidth="1"/>
    <col min="15324" max="15324" width="11.5703125" style="35" customWidth="1"/>
    <col min="15325" max="15328" width="11.42578125" style="35"/>
    <col min="15329" max="15329" width="22.5703125" style="35" customWidth="1"/>
    <col min="15330" max="15330" width="14" style="35" customWidth="1"/>
    <col min="15331" max="15331" width="1.7109375" style="35" customWidth="1"/>
    <col min="15332" max="15576" width="11.42578125" style="35"/>
    <col min="15577" max="15577" width="4.42578125" style="35" customWidth="1"/>
    <col min="15578" max="15578" width="11.42578125" style="35"/>
    <col min="15579" max="15579" width="17.5703125" style="35" customWidth="1"/>
    <col min="15580" max="15580" width="11.5703125" style="35" customWidth="1"/>
    <col min="15581" max="15584" width="11.42578125" style="35"/>
    <col min="15585" max="15585" width="22.5703125" style="35" customWidth="1"/>
    <col min="15586" max="15586" width="14" style="35" customWidth="1"/>
    <col min="15587" max="15587" width="1.7109375" style="35" customWidth="1"/>
    <col min="15588" max="15832" width="11.42578125" style="35"/>
    <col min="15833" max="15833" width="4.42578125" style="35" customWidth="1"/>
    <col min="15834" max="15834" width="11.42578125" style="35"/>
    <col min="15835" max="15835" width="17.5703125" style="35" customWidth="1"/>
    <col min="15836" max="15836" width="11.5703125" style="35" customWidth="1"/>
    <col min="15837" max="15840" width="11.42578125" style="35"/>
    <col min="15841" max="15841" width="22.5703125" style="35" customWidth="1"/>
    <col min="15842" max="15842" width="14" style="35" customWidth="1"/>
    <col min="15843" max="15843" width="1.7109375" style="35" customWidth="1"/>
    <col min="15844" max="16088" width="11.42578125" style="35"/>
    <col min="16089" max="16089" width="4.42578125" style="35" customWidth="1"/>
    <col min="16090" max="16090" width="11.42578125" style="35"/>
    <col min="16091" max="16091" width="17.5703125" style="35" customWidth="1"/>
    <col min="16092" max="16092" width="11.5703125" style="35" customWidth="1"/>
    <col min="16093" max="16096" width="11.42578125" style="35"/>
    <col min="16097" max="16097" width="22.5703125" style="35" customWidth="1"/>
    <col min="16098" max="16098" width="21.5703125" style="35" bestFit="1" customWidth="1"/>
    <col min="16099" max="16099" width="1.7109375" style="35" customWidth="1"/>
    <col min="16100" max="16384" width="11.42578125" style="35"/>
  </cols>
  <sheetData>
    <row r="1" spans="2:10" ht="18" customHeight="1" thickBot="1" x14ac:dyDescent="0.25"/>
    <row r="2" spans="2:10" ht="35.25" customHeight="1" thickBot="1" x14ac:dyDescent="0.25">
      <c r="B2" s="102"/>
      <c r="C2" s="103"/>
      <c r="D2" s="106" t="s">
        <v>461</v>
      </c>
      <c r="E2" s="107"/>
      <c r="F2" s="107"/>
      <c r="G2" s="107"/>
      <c r="H2" s="107"/>
      <c r="I2" s="108"/>
      <c r="J2" s="77" t="s">
        <v>462</v>
      </c>
    </row>
    <row r="3" spans="2:10" ht="41.25" customHeight="1" thickBot="1" x14ac:dyDescent="0.25">
      <c r="B3" s="104"/>
      <c r="C3" s="105"/>
      <c r="D3" s="109" t="s">
        <v>463</v>
      </c>
      <c r="E3" s="110"/>
      <c r="F3" s="110"/>
      <c r="G3" s="110"/>
      <c r="H3" s="110"/>
      <c r="I3" s="111"/>
      <c r="J3" s="78" t="s">
        <v>464</v>
      </c>
    </row>
    <row r="4" spans="2:10" x14ac:dyDescent="0.2">
      <c r="B4" s="54"/>
      <c r="J4" s="55"/>
    </row>
    <row r="5" spans="2:10" x14ac:dyDescent="0.2">
      <c r="B5" s="54"/>
      <c r="J5" s="55"/>
    </row>
    <row r="6" spans="2:10" x14ac:dyDescent="0.2">
      <c r="B6" s="54"/>
      <c r="C6" s="56" t="s">
        <v>481</v>
      </c>
      <c r="D6" s="79"/>
      <c r="E6" s="57"/>
      <c r="J6" s="55"/>
    </row>
    <row r="7" spans="2:10" x14ac:dyDescent="0.2">
      <c r="B7" s="54"/>
      <c r="J7" s="55"/>
    </row>
    <row r="8" spans="2:10" x14ac:dyDescent="0.2">
      <c r="B8" s="54"/>
      <c r="C8" s="56" t="s">
        <v>441</v>
      </c>
      <c r="J8" s="55"/>
    </row>
    <row r="9" spans="2:10" x14ac:dyDescent="0.2">
      <c r="B9" s="54"/>
      <c r="C9" s="56" t="s">
        <v>442</v>
      </c>
      <c r="J9" s="55"/>
    </row>
    <row r="10" spans="2:10" x14ac:dyDescent="0.2">
      <c r="B10" s="54"/>
      <c r="J10" s="55"/>
    </row>
    <row r="11" spans="2:10" x14ac:dyDescent="0.2">
      <c r="B11" s="54"/>
      <c r="C11" s="35" t="s">
        <v>465</v>
      </c>
      <c r="J11" s="55"/>
    </row>
    <row r="12" spans="2:10" x14ac:dyDescent="0.2">
      <c r="B12" s="54"/>
      <c r="C12" s="58"/>
      <c r="J12" s="55"/>
    </row>
    <row r="13" spans="2:10" x14ac:dyDescent="0.2">
      <c r="B13" s="54"/>
      <c r="C13" s="80" t="s">
        <v>466</v>
      </c>
      <c r="D13" s="57"/>
      <c r="H13" s="59" t="s">
        <v>443</v>
      </c>
      <c r="I13" s="59" t="s">
        <v>444</v>
      </c>
      <c r="J13" s="55"/>
    </row>
    <row r="14" spans="2:10" x14ac:dyDescent="0.2">
      <c r="B14" s="54"/>
      <c r="C14" s="56" t="s">
        <v>445</v>
      </c>
      <c r="D14" s="56"/>
      <c r="E14" s="56"/>
      <c r="F14" s="56"/>
      <c r="H14" s="81">
        <v>114</v>
      </c>
      <c r="I14" s="82">
        <v>20209133</v>
      </c>
      <c r="J14" s="55"/>
    </row>
    <row r="15" spans="2:10" x14ac:dyDescent="0.2">
      <c r="B15" s="54"/>
      <c r="C15" s="35" t="s">
        <v>446</v>
      </c>
      <c r="H15" s="83">
        <v>4</v>
      </c>
      <c r="I15" s="84">
        <v>368429</v>
      </c>
      <c r="J15" s="55"/>
    </row>
    <row r="16" spans="2:10" x14ac:dyDescent="0.2">
      <c r="B16" s="54"/>
      <c r="C16" s="35" t="s">
        <v>447</v>
      </c>
      <c r="H16" s="83">
        <v>6</v>
      </c>
      <c r="I16" s="84">
        <v>195700</v>
      </c>
      <c r="J16" s="55"/>
    </row>
    <row r="17" spans="2:10" x14ac:dyDescent="0.2">
      <c r="B17" s="54"/>
      <c r="C17" s="35" t="s">
        <v>448</v>
      </c>
      <c r="H17" s="83">
        <v>104</v>
      </c>
      <c r="I17" s="84">
        <v>19645004</v>
      </c>
      <c r="J17" s="55"/>
    </row>
    <row r="18" spans="2:10" x14ac:dyDescent="0.2">
      <c r="B18" s="54"/>
      <c r="C18" s="35" t="s">
        <v>467</v>
      </c>
      <c r="H18" s="83">
        <v>0</v>
      </c>
      <c r="I18" s="84">
        <v>0</v>
      </c>
      <c r="J18" s="55"/>
    </row>
    <row r="19" spans="2:10" x14ac:dyDescent="0.2">
      <c r="B19" s="54"/>
      <c r="C19" s="35" t="s">
        <v>468</v>
      </c>
      <c r="H19" s="85">
        <v>0</v>
      </c>
      <c r="I19" s="86">
        <v>0</v>
      </c>
      <c r="J19" s="55"/>
    </row>
    <row r="20" spans="2:10" x14ac:dyDescent="0.2">
      <c r="B20" s="54"/>
      <c r="C20" s="56" t="s">
        <v>469</v>
      </c>
      <c r="D20" s="56"/>
      <c r="E20" s="56"/>
      <c r="F20" s="56"/>
      <c r="H20" s="83">
        <f>SUM(H15:H19)</f>
        <v>114</v>
      </c>
      <c r="I20" s="82">
        <f>(I15+I16+I17+I18+I19)</f>
        <v>20209133</v>
      </c>
      <c r="J20" s="55"/>
    </row>
    <row r="21" spans="2:10" ht="13.5" thickBot="1" x14ac:dyDescent="0.25">
      <c r="B21" s="54"/>
      <c r="C21" s="56"/>
      <c r="D21" s="56"/>
      <c r="H21" s="87"/>
      <c r="I21" s="88"/>
      <c r="J21" s="55"/>
    </row>
    <row r="22" spans="2:10" ht="13.5" thickTop="1" x14ac:dyDescent="0.2">
      <c r="B22" s="54"/>
      <c r="C22" s="56"/>
      <c r="D22" s="56"/>
      <c r="H22" s="70"/>
      <c r="I22" s="63"/>
      <c r="J22" s="55"/>
    </row>
    <row r="23" spans="2:10" x14ac:dyDescent="0.2">
      <c r="B23" s="54"/>
      <c r="G23" s="70"/>
      <c r="H23" s="70"/>
      <c r="I23" s="70"/>
      <c r="J23" s="55"/>
    </row>
    <row r="24" spans="2:10" ht="13.5" thickBot="1" x14ac:dyDescent="0.25">
      <c r="B24" s="54"/>
      <c r="C24" s="72"/>
      <c r="D24" s="72"/>
      <c r="G24" s="72" t="s">
        <v>458</v>
      </c>
      <c r="H24" s="72"/>
      <c r="I24" s="70"/>
      <c r="J24" s="55"/>
    </row>
    <row r="25" spans="2:10" x14ac:dyDescent="0.2">
      <c r="B25" s="54"/>
      <c r="C25" s="70" t="s">
        <v>470</v>
      </c>
      <c r="D25" s="70"/>
      <c r="G25" s="70" t="s">
        <v>471</v>
      </c>
      <c r="H25" s="70"/>
      <c r="I25" s="70"/>
      <c r="J25" s="55"/>
    </row>
    <row r="26" spans="2:10" ht="18.75" customHeight="1" thickBot="1" x14ac:dyDescent="0.25">
      <c r="B26" s="74"/>
      <c r="C26" s="75"/>
      <c r="D26" s="75"/>
      <c r="E26" s="75"/>
      <c r="F26" s="75"/>
      <c r="G26" s="72"/>
      <c r="H26" s="72"/>
      <c r="I26" s="72"/>
      <c r="J26" s="76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4"/>
  <sheetViews>
    <sheetView workbookViewId="0">
      <selection activeCell="C4" sqref="C4"/>
    </sheetView>
  </sheetViews>
  <sheetFormatPr baseColWidth="10" defaultRowHeight="15" x14ac:dyDescent="0.25"/>
  <cols>
    <col min="3" max="3" width="52.140625" customWidth="1"/>
  </cols>
  <sheetData>
    <row r="2" spans="2:3" x14ac:dyDescent="0.25">
      <c r="B2" s="32" t="s">
        <v>7</v>
      </c>
      <c r="C2" s="32" t="s">
        <v>472</v>
      </c>
    </row>
    <row r="3" spans="2:3" x14ac:dyDescent="0.25">
      <c r="B3" s="32" t="s">
        <v>473</v>
      </c>
      <c r="C3" s="32" t="s">
        <v>474</v>
      </c>
    </row>
    <row r="4" spans="2:3" ht="16.5" x14ac:dyDescent="0.25">
      <c r="B4" s="32" t="s">
        <v>475</v>
      </c>
      <c r="C4" s="89" t="s">
        <v>476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INFO IPS</vt:lpstr>
      <vt:lpstr>TD</vt:lpstr>
      <vt:lpstr>ESTADO DE CADA FACTURA</vt:lpstr>
      <vt:lpstr>FACTURAS CANCELADAS</vt:lpstr>
      <vt:lpstr>FOR-CSA-018</vt:lpstr>
      <vt:lpstr>FOR_CSA_004</vt:lpstr>
      <vt:lpstr>VALIDACION COVID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 parra</dc:creator>
  <cp:lastModifiedBy>Natalia Elena Granados Oviedo</cp:lastModifiedBy>
  <dcterms:created xsi:type="dcterms:W3CDTF">2023-04-08T13:22:24Z</dcterms:created>
  <dcterms:modified xsi:type="dcterms:W3CDTF">2023-10-25T13:34:28Z</dcterms:modified>
</cp:coreProperties>
</file>