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hidePivotFieldList="1"/>
  <mc:AlternateContent xmlns:mc="http://schemas.openxmlformats.org/markup-compatibility/2006">
    <mc:Choice Requires="x15">
      <x15ac:absPath xmlns:x15ac="http://schemas.microsoft.com/office/spreadsheetml/2010/11/ac" url="S:\SOLAIR S.A.S AMBULANCIA AÈREA\CLIENTES\COMFENALCO\CONCILIACION DE CARTERA\2023\"/>
    </mc:Choice>
  </mc:AlternateContent>
  <xr:revisionPtr revIDLastSave="0" documentId="8_{DA58EA67-4CD8-4153-9D4B-743167B4E933}" xr6:coauthVersionLast="45" xr6:coauthVersionMax="45" xr10:uidLastSave="{00000000-0000-0000-0000-000000000000}"/>
  <bookViews>
    <workbookView xWindow="-108" yWindow="-108" windowWidth="23256" windowHeight="12576" activeTab="4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  <sheet name="FOR_CSA_004" sheetId="5" r:id="rId5"/>
  </sheets>
  <definedNames>
    <definedName name="_xlnm.Print_Area" localSheetId="0">'INFO IPS'!$A$1:$K$11</definedName>
  </definedNames>
  <calcPr calcId="191029"/>
  <pivotCaches>
    <pivotCache cacheId="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0" i="5" l="1"/>
  <c r="H20" i="5"/>
  <c r="I31" i="4"/>
  <c r="I29" i="4"/>
  <c r="H29" i="4"/>
  <c r="I27" i="4"/>
  <c r="H27" i="4"/>
  <c r="I24" i="4"/>
  <c r="H24" i="4"/>
  <c r="I1" i="2"/>
  <c r="J1" i="2"/>
  <c r="H31" i="4" l="1"/>
  <c r="G11" i="1"/>
  <c r="H9" i="1" l="1"/>
  <c r="H8" i="1"/>
  <c r="H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<sst xmlns="http://schemas.openxmlformats.org/spreadsheetml/2006/main" count="163" uniqueCount="120">
  <si>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</si>
  <si>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</si>
  <si>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</si>
  <si>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</si>
  <si>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</si>
  <si>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</si>
  <si>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</si>
  <si>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SOLAIR SAS</t>
  </si>
  <si>
    <t>SOL</t>
  </si>
  <si>
    <t>CONCILIACIÓN CARTERA CAJA DE COMPENSACION COMFENALCO</t>
  </si>
  <si>
    <t>TOTAL ADEUDADO A LA FECHA</t>
  </si>
  <si>
    <t>NIT IPS</t>
  </si>
  <si>
    <t>Tipo de Contrato</t>
  </si>
  <si>
    <t>Sede/Ciudad</t>
  </si>
  <si>
    <t>Tipo de Prestación</t>
  </si>
  <si>
    <t>Cali</t>
  </si>
  <si>
    <t>mod</t>
  </si>
  <si>
    <t>Evento</t>
  </si>
  <si>
    <t xml:space="preserve">retenciones </t>
  </si>
  <si>
    <t>revisionconciliacioncarteracuentassalud@epsdelagente.com.co</t>
  </si>
  <si>
    <t>Correo</t>
  </si>
  <si>
    <t xml:space="preserve">tel. </t>
  </si>
  <si>
    <t xml:space="preserve">PBX (602) 8862727 ext. 2467  - Cel. 3226850722  </t>
  </si>
  <si>
    <t>Dpto de Caretra</t>
  </si>
  <si>
    <t>SIN RADICAR</t>
  </si>
  <si>
    <t>FECHA DE CORTE AL 30 DE JUNIO 2023</t>
  </si>
  <si>
    <t xml:space="preserve"> ENTIDAD</t>
  </si>
  <si>
    <t>NUMERO FACTURA</t>
  </si>
  <si>
    <t>LLAVE</t>
  </si>
  <si>
    <t>PREFIJO SASS</t>
  </si>
  <si>
    <t>NUMERO FACT SASSS</t>
  </si>
  <si>
    <t>FECHA FACT IPS</t>
  </si>
  <si>
    <t>VALOR FACT IPS</t>
  </si>
  <si>
    <t>SALDO FACT IPS</t>
  </si>
  <si>
    <t>OBSERVACION SASS</t>
  </si>
  <si>
    <t>ESTADO VAGLO</t>
  </si>
  <si>
    <t>VALOR VAGLO</t>
  </si>
  <si>
    <t>COVID-19</t>
  </si>
  <si>
    <t>VALIDACION COVID-19</t>
  </si>
  <si>
    <t>INTERFAZ</t>
  </si>
  <si>
    <t>POR PAGAR SAP</t>
  </si>
  <si>
    <t>P. ABIERTAS DOC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</si>
  <si>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</si>
  <si>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</si>
  <si>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</si>
  <si>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</si>
  <si>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</si>
  <si>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</si>
  <si>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VALOR GLOSA ACEPTDA</t>
  </si>
  <si>
    <t>OBSERVACION GLOSA ACEPTADA</t>
  </si>
  <si>
    <t>VALOR GLOSA DEVUELTA</t>
  </si>
  <si>
    <t>OBSERVACION GLOSA DEVUELTA</t>
  </si>
  <si>
    <t>SALDO SASS</t>
  </si>
  <si>
    <t>VALOR CANCELADO SAP</t>
  </si>
  <si>
    <t>RETENCION</t>
  </si>
  <si>
    <t>DOC COMPENSACION SAP</t>
  </si>
  <si>
    <t>FECHA COMPENSACION SAP</t>
  </si>
  <si>
    <t>VALOR TRANFERENCIA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</si>
  <si>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</si>
  <si>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</si>
  <si>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</si>
  <si>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</si>
  <si>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</si>
  <si>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</si>
  <si>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</si>
  <si>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</si>
  <si>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</si>
  <si>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</si>
  <si>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</si>
  <si>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805019730_SOL_2121</t>
  </si>
  <si>
    <t>B)Factura sin saldo ERP/conciliar diferencia valor de factura</t>
  </si>
  <si>
    <t>FACTURA PENDIENTE EN PROGRAMACION DE PAGO</t>
  </si>
  <si>
    <t>OK</t>
  </si>
  <si>
    <t>805019730_SOL_2166</t>
  </si>
  <si>
    <t>805019731_SOL_3062</t>
  </si>
  <si>
    <t>A)Factura no radicada en ERP</t>
  </si>
  <si>
    <t>FACTURA NO RADICADA</t>
  </si>
  <si>
    <t>no_cruza</t>
  </si>
  <si>
    <t>ESTADO EPS JULIO 07 DE 2023</t>
  </si>
  <si>
    <t>Total general</t>
  </si>
  <si>
    <t>TIPIFICACION</t>
  </si>
  <si>
    <t xml:space="preserve"> CANT FACT</t>
  </si>
  <si>
    <t xml:space="preserve"> 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</si>
  <si>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</si>
  <si>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</si>
  <si>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</si>
  <si>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</si>
  <si>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</si>
  <si>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</si>
  <si>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</si>
  <si>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</si>
  <si>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</si>
  <si>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</si>
  <si>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CERRADA SIN RESPUESTA IPS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</si>
  <si>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</si>
  <si>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</si>
  <si>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</si>
  <si>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</si>
  <si>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</si>
  <si>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</si>
  <si>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</si>
  <si>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</si>
  <si>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NATALIA GRANADOS</t>
  </si>
  <si>
    <t>ANALISTA  - Cuentas Salud EPS Comfenalco Valle.</t>
  </si>
  <si>
    <t>SANTIAGO DE CALI , JULIO 07  DE 2023</t>
  </si>
  <si>
    <t>Señores :SOLAIR</t>
  </si>
  <si>
    <t>NIT: 805019730</t>
  </si>
  <si>
    <t>A continuacion me permito remitir nuestra respuesta al estado de cartera presentado en la fecha: 04/07/2023</t>
  </si>
  <si>
    <t>Con Corte al dia :30/06/2023</t>
  </si>
  <si>
    <t>Cartera - Solair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</si>
  <si>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</si>
  <si>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</si>
  <si>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</si>
  <si>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</si>
  <si>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</si>
  <si>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 xml:space="preserve">Corte al dia: </t>
  </si>
  <si>
    <t>FACTURA-GLOSA-DEVOLUCION ACEPTADA POR LA IPS ( $ )</t>
  </si>
  <si>
    <t>GLOSA POR CONCILIAR</t>
  </si>
  <si>
    <t>TOTAL CARTERA REVISADA CIRCULAR 030</t>
  </si>
  <si>
    <t>ADRIANA COLLAZOS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</si>
</sst>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-* #,##0_-;\-* #,##0_-;_-* &quot;-&quot;_-;_-@_-"/>
    <numFmt numFmtId="43" formatCode="_-* #,##0.00_-;\-* #,##0.00_-;_-* &quot;-&quot;??_-;_-@_-"/>
    <numFmt numFmtId="164" formatCode="0_ ;\-0\ "/>
    <numFmt numFmtId="165" formatCode="&quot;$&quot;\ #,##0"/>
    <numFmt numFmtId="166" formatCode="_-* #,##0_-;\-* #,##0_-;_-* &quot;-&quot;??_-;_-@_-"/>
    <numFmt numFmtId="167" formatCode="&quot;$&quot;\ #,##0;[Red]&quot;$&quot;\ #,##0"/>
    <numFmt numFmtId="168" formatCode="[$-240A]d&quot; de &quot;mmmm&quot; de &quot;yyyy;@"/>
    <numFmt numFmtId="169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MS Sans Serif"/>
    </font>
    <font>
      <sz val="10"/>
      <color rgb="FF000000"/>
      <name val="MS Sans Serif"/>
    </font>
    <font>
      <b/>
      <sz val="10"/>
      <color rgb="FF000000"/>
      <name val="MS Sans Serif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1" fillId="0" borderId="0"/>
  </cellStyleXfs>
  <cellXfs count="10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14" fontId="5" fillId="0" borderId="1" xfId="1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14" fontId="6" fillId="0" borderId="1" xfId="1" applyNumberFormat="1" applyFont="1" applyBorder="1" applyAlignment="1">
      <alignment horizontal="right" vertical="center"/>
    </xf>
    <xf numFmtId="165" fontId="0" fillId="0" borderId="1" xfId="0" applyNumberFormat="1" applyBorder="1"/>
    <xf numFmtId="165" fontId="7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164" fontId="5" fillId="0" borderId="1" xfId="2" applyNumberFormat="1" applyFont="1" applyBorder="1" applyAlignment="1" applyProtection="1">
      <alignment vertical="center"/>
    </xf>
    <xf numFmtId="164" fontId="5" fillId="0" borderId="1" xfId="2" applyNumberFormat="1" applyFont="1" applyBorder="1"/>
    <xf numFmtId="4" fontId="5" fillId="0" borderId="1" xfId="1" applyNumberFormat="1" applyFont="1" applyBorder="1"/>
    <xf numFmtId="165" fontId="8" fillId="2" borderId="1" xfId="0" applyNumberFormat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164" fontId="5" fillId="0" borderId="3" xfId="2" applyNumberFormat="1" applyFont="1" applyBorder="1"/>
    <xf numFmtId="14" fontId="6" fillId="0" borderId="3" xfId="1" applyNumberFormat="1" applyFont="1" applyBorder="1" applyAlignment="1">
      <alignment horizontal="right" vertical="center"/>
    </xf>
    <xf numFmtId="14" fontId="6" fillId="0" borderId="4" xfId="1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1" fillId="0" borderId="1" xfId="3" applyNumberFormat="1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1" fillId="4" borderId="1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1" fillId="5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6" fontId="0" fillId="0" borderId="1" xfId="3" applyNumberFormat="1" applyFont="1" applyBorder="1"/>
    <xf numFmtId="41" fontId="0" fillId="0" borderId="0" xfId="4" applyFont="1"/>
    <xf numFmtId="166" fontId="1" fillId="6" borderId="1" xfId="3" applyNumberFormat="1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NumberFormat="1"/>
    <xf numFmtId="41" fontId="0" fillId="0" borderId="0" xfId="0" applyNumberFormat="1"/>
    <xf numFmtId="0" fontId="12" fillId="0" borderId="0" xfId="5" applyFont="1"/>
    <xf numFmtId="0" fontId="12" fillId="0" borderId="5" xfId="5" applyFont="1" applyBorder="1" applyAlignment="1">
      <alignment horizontal="centerContinuous"/>
    </xf>
    <xf numFmtId="0" fontId="12" fillId="0" borderId="6" xfId="5" applyFont="1" applyBorder="1" applyAlignment="1">
      <alignment horizontal="centerContinuous"/>
    </xf>
    <xf numFmtId="0" fontId="13" fillId="0" borderId="5" xfId="5" applyFont="1" applyBorder="1" applyAlignment="1">
      <alignment horizontal="centerContinuous" vertical="center"/>
    </xf>
    <xf numFmtId="0" fontId="13" fillId="0" borderId="7" xfId="5" applyFont="1" applyBorder="1" applyAlignment="1">
      <alignment horizontal="centerContinuous" vertical="center"/>
    </xf>
    <xf numFmtId="0" fontId="13" fillId="0" borderId="6" xfId="5" applyFont="1" applyBorder="1" applyAlignment="1">
      <alignment horizontal="centerContinuous" vertical="center"/>
    </xf>
    <xf numFmtId="0" fontId="13" fillId="0" borderId="8" xfId="5" applyFont="1" applyBorder="1" applyAlignment="1">
      <alignment horizontal="centerContinuous" vertical="center"/>
    </xf>
    <xf numFmtId="0" fontId="12" fillId="0" borderId="9" xfId="5" applyFont="1" applyBorder="1" applyAlignment="1">
      <alignment horizontal="centerContinuous"/>
    </xf>
    <xf numFmtId="0" fontId="12" fillId="0" borderId="10" xfId="5" applyFont="1" applyBorder="1" applyAlignment="1">
      <alignment horizontal="centerContinuous"/>
    </xf>
    <xf numFmtId="0" fontId="13" fillId="0" borderId="11" xfId="5" applyFont="1" applyBorder="1" applyAlignment="1">
      <alignment horizontal="centerContinuous" vertical="center"/>
    </xf>
    <xf numFmtId="0" fontId="13" fillId="0" borderId="12" xfId="5" applyFont="1" applyBorder="1" applyAlignment="1">
      <alignment horizontal="centerContinuous" vertical="center"/>
    </xf>
    <xf numFmtId="0" fontId="13" fillId="0" borderId="13" xfId="5" applyFont="1" applyBorder="1" applyAlignment="1">
      <alignment horizontal="centerContinuous" vertical="center"/>
    </xf>
    <xf numFmtId="0" fontId="13" fillId="0" borderId="14" xfId="5" applyFont="1" applyBorder="1" applyAlignment="1">
      <alignment horizontal="centerContinuous" vertical="center"/>
    </xf>
    <xf numFmtId="0" fontId="13" fillId="0" borderId="9" xfId="5" applyFont="1" applyBorder="1" applyAlignment="1">
      <alignment horizontal="centerContinuous" vertical="center"/>
    </xf>
    <xf numFmtId="0" fontId="13" fillId="0" borderId="0" xfId="5" applyFont="1" applyAlignment="1">
      <alignment horizontal="centerContinuous" vertical="center"/>
    </xf>
    <xf numFmtId="0" fontId="13" fillId="0" borderId="10" xfId="5" applyFont="1" applyBorder="1" applyAlignment="1">
      <alignment horizontal="centerContinuous" vertical="center"/>
    </xf>
    <xf numFmtId="0" fontId="13" fillId="0" borderId="15" xfId="5" applyFont="1" applyBorder="1" applyAlignment="1">
      <alignment horizontal="centerContinuous" vertical="center"/>
    </xf>
    <xf numFmtId="0" fontId="12" fillId="0" borderId="11" xfId="5" applyFont="1" applyBorder="1" applyAlignment="1">
      <alignment horizontal="centerContinuous"/>
    </xf>
    <xf numFmtId="0" fontId="12" fillId="0" borderId="13" xfId="5" applyFont="1" applyBorder="1" applyAlignment="1">
      <alignment horizontal="centerContinuous"/>
    </xf>
    <xf numFmtId="0" fontId="12" fillId="0" borderId="9" xfId="5" applyFont="1" applyBorder="1"/>
    <xf numFmtId="0" fontId="12" fillId="0" borderId="10" xfId="5" applyFont="1" applyBorder="1"/>
    <xf numFmtId="0" fontId="13" fillId="0" borderId="0" xfId="5" applyFont="1"/>
    <xf numFmtId="14" fontId="12" fillId="0" borderId="0" xfId="5" applyNumberFormat="1" applyFont="1"/>
    <xf numFmtId="14" fontId="12" fillId="0" borderId="0" xfId="5" applyNumberFormat="1" applyFont="1" applyAlignment="1">
      <alignment horizontal="left"/>
    </xf>
    <xf numFmtId="0" fontId="13" fillId="0" borderId="0" xfId="5" applyFont="1" applyAlignment="1">
      <alignment horizontal="center"/>
    </xf>
    <xf numFmtId="1" fontId="13" fillId="0" borderId="0" xfId="5" applyNumberFormat="1" applyFont="1" applyAlignment="1">
      <alignment horizontal="center"/>
    </xf>
    <xf numFmtId="165" fontId="13" fillId="0" borderId="0" xfId="5" applyNumberFormat="1" applyFont="1" applyAlignment="1">
      <alignment horizontal="right"/>
    </xf>
    <xf numFmtId="1" fontId="12" fillId="0" borderId="0" xfId="5" applyNumberFormat="1" applyFont="1" applyAlignment="1">
      <alignment horizontal="center"/>
    </xf>
    <xf numFmtId="167" fontId="12" fillId="0" borderId="0" xfId="5" applyNumberFormat="1" applyFont="1" applyAlignment="1">
      <alignment horizontal="right"/>
    </xf>
    <xf numFmtId="165" fontId="12" fillId="0" borderId="0" xfId="5" applyNumberFormat="1" applyFont="1" applyAlignment="1">
      <alignment horizontal="right"/>
    </xf>
    <xf numFmtId="1" fontId="12" fillId="0" borderId="12" xfId="5" applyNumberFormat="1" applyFont="1" applyBorder="1" applyAlignment="1">
      <alignment horizontal="center"/>
    </xf>
    <xf numFmtId="167" fontId="12" fillId="0" borderId="12" xfId="5" applyNumberFormat="1" applyFont="1" applyBorder="1" applyAlignment="1">
      <alignment horizontal="right"/>
    </xf>
    <xf numFmtId="167" fontId="13" fillId="0" borderId="0" xfId="5" applyNumberFormat="1" applyFont="1" applyAlignment="1">
      <alignment horizontal="right"/>
    </xf>
    <xf numFmtId="0" fontId="12" fillId="0" borderId="0" xfId="5" applyFont="1" applyAlignment="1">
      <alignment horizontal="center"/>
    </xf>
    <xf numFmtId="1" fontId="13" fillId="0" borderId="16" xfId="5" applyNumberFormat="1" applyFont="1" applyBorder="1" applyAlignment="1">
      <alignment horizontal="center"/>
    </xf>
    <xf numFmtId="167" fontId="13" fillId="0" borderId="16" xfId="5" applyNumberFormat="1" applyFont="1" applyBorder="1" applyAlignment="1">
      <alignment horizontal="right"/>
    </xf>
    <xf numFmtId="1" fontId="13" fillId="0" borderId="0" xfId="5" applyNumberFormat="1" applyFont="1" applyBorder="1" applyAlignment="1">
      <alignment horizontal="center"/>
    </xf>
    <xf numFmtId="167" fontId="13" fillId="0" borderId="0" xfId="5" applyNumberFormat="1" applyFont="1" applyBorder="1" applyAlignment="1">
      <alignment horizontal="right"/>
    </xf>
    <xf numFmtId="167" fontId="12" fillId="0" borderId="0" xfId="5" applyNumberFormat="1" applyFont="1"/>
    <xf numFmtId="167" fontId="13" fillId="0" borderId="12" xfId="5" applyNumberFormat="1" applyFont="1" applyBorder="1"/>
    <xf numFmtId="167" fontId="12" fillId="0" borderId="12" xfId="5" applyNumberFormat="1" applyFont="1" applyBorder="1"/>
    <xf numFmtId="167" fontId="13" fillId="0" borderId="0" xfId="5" applyNumberFormat="1" applyFont="1"/>
    <xf numFmtId="0" fontId="12" fillId="0" borderId="11" xfId="5" applyFont="1" applyBorder="1"/>
    <xf numFmtId="0" fontId="12" fillId="0" borderId="12" xfId="5" applyFont="1" applyBorder="1"/>
    <xf numFmtId="0" fontId="12" fillId="0" borderId="13" xfId="5" applyFont="1" applyBorder="1"/>
    <xf numFmtId="0" fontId="13" fillId="0" borderId="8" xfId="5" applyFont="1" applyBorder="1" applyAlignment="1">
      <alignment horizontal="center" vertical="center"/>
    </xf>
    <xf numFmtId="0" fontId="13" fillId="0" borderId="20" xfId="5" applyFont="1" applyBorder="1" applyAlignment="1">
      <alignment horizontal="center" vertical="center"/>
    </xf>
    <xf numFmtId="168" fontId="12" fillId="0" borderId="0" xfId="5" applyNumberFormat="1" applyFont="1"/>
    <xf numFmtId="0" fontId="12" fillId="7" borderId="0" xfId="5" applyFont="1" applyFill="1"/>
    <xf numFmtId="166" fontId="13" fillId="0" borderId="0" xfId="3" applyNumberFormat="1" applyFont="1"/>
    <xf numFmtId="169" fontId="13" fillId="0" borderId="0" xfId="3" applyNumberFormat="1" applyFont="1" applyAlignment="1">
      <alignment horizontal="right"/>
    </xf>
    <xf numFmtId="166" fontId="12" fillId="0" borderId="0" xfId="3" applyNumberFormat="1" applyFont="1" applyAlignment="1">
      <alignment horizontal="center"/>
    </xf>
    <xf numFmtId="169" fontId="12" fillId="0" borderId="0" xfId="3" applyNumberFormat="1" applyFont="1" applyAlignment="1">
      <alignment horizontal="right"/>
    </xf>
    <xf numFmtId="166" fontId="12" fillId="0" borderId="21" xfId="3" applyNumberFormat="1" applyFont="1" applyBorder="1" applyAlignment="1">
      <alignment horizontal="center"/>
    </xf>
    <xf numFmtId="169" fontId="12" fillId="0" borderId="21" xfId="3" applyNumberFormat="1" applyFont="1" applyBorder="1" applyAlignment="1">
      <alignment horizontal="right"/>
    </xf>
    <xf numFmtId="166" fontId="12" fillId="0" borderId="16" xfId="3" applyNumberFormat="1" applyFont="1" applyBorder="1" applyAlignment="1">
      <alignment horizontal="center"/>
    </xf>
    <xf numFmtId="169" fontId="12" fillId="0" borderId="16" xfId="3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12" fillId="0" borderId="5" xfId="5" applyFont="1" applyBorder="1" applyAlignment="1">
      <alignment horizontal="center"/>
    </xf>
    <xf numFmtId="0" fontId="12" fillId="0" borderId="6" xfId="5" applyFont="1" applyBorder="1" applyAlignment="1">
      <alignment horizontal="center"/>
    </xf>
    <xf numFmtId="0" fontId="12" fillId="0" borderId="11" xfId="5" applyFont="1" applyBorder="1" applyAlignment="1">
      <alignment horizontal="center"/>
    </xf>
    <xf numFmtId="0" fontId="12" fillId="0" borderId="13" xfId="5" applyFont="1" applyBorder="1" applyAlignment="1">
      <alignment horizontal="center"/>
    </xf>
    <xf numFmtId="0" fontId="13" fillId="0" borderId="5" xfId="5" applyFont="1" applyBorder="1" applyAlignment="1">
      <alignment horizontal="center" vertical="center"/>
    </xf>
    <xf numFmtId="0" fontId="13" fillId="0" borderId="7" xfId="5" applyFont="1" applyBorder="1" applyAlignment="1">
      <alignment horizontal="center" vertical="center"/>
    </xf>
    <xf numFmtId="0" fontId="13" fillId="0" borderId="6" xfId="5" applyFont="1" applyBorder="1" applyAlignment="1">
      <alignment horizontal="center" vertical="center"/>
    </xf>
    <xf numFmtId="0" fontId="13" fillId="0" borderId="17" xfId="5" applyFont="1" applyBorder="1" applyAlignment="1">
      <alignment horizontal="center" vertical="center" wrapText="1"/>
    </xf>
    <xf numFmtId="0" fontId="13" fillId="0" borderId="18" xfId="5" applyFont="1" applyBorder="1" applyAlignment="1">
      <alignment horizontal="center" vertical="center" wrapText="1"/>
    </xf>
    <xf numFmtId="0" fontId="13" fillId="0" borderId="19" xfId="5" applyFont="1" applyBorder="1" applyAlignment="1">
      <alignment horizontal="center" vertical="center" wrapText="1"/>
    </xf>
  </cellXfs>
  <cellStyles count="6">
    <cellStyle name="Millares" xfId="3" builtinId="3"/>
    <cellStyle name="Millares [0]" xfId="4" builtinId="6"/>
    <cellStyle name="Millares 2" xfId="2" xr:uid="{00000000-0005-0000-0000-000002000000}"/>
    <cellStyle name="Normal" xfId="0" builtinId="0"/>
    <cellStyle name="Normal 2" xfId="1" xr:uid="{00000000-0005-0000-0000-000004000000}"/>
    <cellStyle name="Normal 2 2" xfId="5" xr:uid="{00000000-0005-0000-0000-000005000000}"/>
  </cellStyles>
  <dxfs count="2">
    <dxf>
      <numFmt numFmtId="33" formatCode="_-* #,##0_-;\-* #,##0_-;_-* &quot;-&quot;_-;_-@_-"/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1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23509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687918</xdr:colOff>
      <xdr:row>35</xdr:row>
      <xdr:rowOff>137584</xdr:rowOff>
    </xdr:from>
    <xdr:to>
      <xdr:col>8</xdr:col>
      <xdr:colOff>95252</xdr:colOff>
      <xdr:row>37</xdr:row>
      <xdr:rowOff>144412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64543" y="5871634"/>
          <a:ext cx="1607609" cy="330678"/>
        </a:xfrm>
        <a:prstGeom prst="rect">
          <a:avLst/>
        </a:prstGeom>
      </xdr:spPr>
    </xdr:pic>
    <xdr:clientData/>
  </xdr:twoCellAnchor>
  <xdr:twoCellAnchor editAs="oneCell">
    <xdr:from>
      <xdr:col>2</xdr:col>
      <xdr:colOff>91441</xdr:colOff>
      <xdr:row>33</xdr:row>
      <xdr:rowOff>7910</xdr:rowOff>
    </xdr:from>
    <xdr:to>
      <xdr:col>3</xdr:col>
      <xdr:colOff>624840</xdr:colOff>
      <xdr:row>38</xdr:row>
      <xdr:rowOff>133531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945438B1-264C-41CC-9118-6AF9F82A2B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1" y="5639090"/>
          <a:ext cx="1737359" cy="96382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83821</xdr:colOff>
      <xdr:row>20</xdr:row>
      <xdr:rowOff>62920</xdr:rowOff>
    </xdr:from>
    <xdr:to>
      <xdr:col>2</xdr:col>
      <xdr:colOff>944880</xdr:colOff>
      <xdr:row>23</xdr:row>
      <xdr:rowOff>22443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71E30DD4-69CB-4333-B242-0635860AE1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3481" y="4101520"/>
          <a:ext cx="861059" cy="47768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atalia Elena Granados Oviedo" refreshedDate="45114.64338483796" createdVersion="5" refreshedVersion="5" minRefreshableVersion="3" recordCount="3" xr:uid="{00000000-000A-0000-FFFF-FFFF28000000}">
  <cacheSource type="worksheet">
    <worksheetSource ref="A2:AT5" sheet="ESTADO DE CADA FACTURA"/>
  </cacheSource>
  <cacheFields count="46">
    <cacheField name="NIT IPS" numFmtId="0">
      <sharedItems containsSemiMixedTypes="0" containsString="0" containsNumber="1" containsInteger="1" minValue="805019730" maxValue="805019731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121" maxValue="3062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2121" maxValue="2166"/>
    </cacheField>
    <cacheField name="FECHA FACT IPS" numFmtId="14">
      <sharedItems containsSemiMixedTypes="0" containsNonDate="0" containsDate="1" containsString="0" minDate="2022-09-06T00:00:00" maxDate="2023-06-27T00:00:00"/>
    </cacheField>
    <cacheField name="VALOR FACT IPS" numFmtId="166">
      <sharedItems containsSemiMixedTypes="0" containsString="0" containsNumber="1" containsInteger="1" minValue="723100" maxValue="6595020"/>
    </cacheField>
    <cacheField name="SALDO FACT IPS" numFmtId="166">
      <sharedItems containsSemiMixedTypes="0" containsString="0" containsNumber="1" containsInteger="1" minValue="723100" maxValue="6595020"/>
    </cacheField>
    <cacheField name="OBSERVACION SASS" numFmtId="0">
      <sharedItems/>
    </cacheField>
    <cacheField name="ESTADO EPS JULIO 07 DE 2023" numFmtId="0">
      <sharedItems count="2">
        <s v="FACTURA PENDIENTE EN PROGRAMACION DE PAGO"/>
        <s v="FACTURA NO RADICADA"/>
      </sharedItems>
    </cacheField>
    <cacheField name="ESTADO VAGLO" numFmtId="0">
      <sharedItems containsNonDate="0" containsString="0" containsBlank="1"/>
    </cacheField>
    <cacheField name="VALOR VAGLO" numFmtId="166">
      <sharedItems containsSemiMixedTypes="0" containsString="0" containsNumber="1" containsInteger="1" minValue="0" maxValue="0"/>
    </cacheField>
    <cacheField name="COVID-19" numFmtId="0">
      <sharedItems containsNonDate="0" containsString="0" containsBlank="1"/>
    </cacheField>
    <cacheField name="VALIDACION COVID-19" numFmtId="0">
      <sharedItems containsNonDate="0" containsString="0" containsBlank="1"/>
    </cacheField>
    <cacheField name="INTERFAZ" numFmtId="166">
      <sharedItems containsSemiMixedTypes="0" containsString="0" containsNumber="1" containsInteger="1" minValue="0" maxValue="0"/>
    </cacheField>
    <cacheField name="POR PAGAR SAP" numFmtId="166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0" maxValue="16249500"/>
    </cacheField>
    <cacheField name="VALOR NOTA CREDITO" numFmtId="166">
      <sharedItems containsSemiMixedTypes="0" containsString="0" containsNumber="1" containsInteger="1" minValue="0" maxValue="0"/>
    </cacheField>
    <cacheField name="VALOR NOTA DEBITO" numFmtId="166">
      <sharedItems containsSemiMixedTypes="0" containsString="0" containsNumber="1" containsInteger="1" minValue="0" maxValue="0"/>
    </cacheField>
    <cacheField name="VALOR DESCCOMERCIAL" numFmtId="166">
      <sharedItems containsSemiMixedTypes="0" containsString="0" containsNumber="1" containsInteger="1" minValue="0" maxValue="0"/>
    </cacheField>
    <cacheField name="VALOR CRUZADO SASS" numFmtId="166">
      <sharedItems containsSemiMixedTypes="0" containsString="0" containsNumber="1" containsInteger="1" minValue="0" maxValue="16249500"/>
    </cacheField>
    <cacheField name="VALOR GLOSA ACEPTDA" numFmtId="166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VALOR GLOSA DEVUELTA" numFmtId="166">
      <sharedItems containsSemiMixedTypes="0" containsString="0" containsNumber="1" containsInteger="1" minValue="0" maxValue="0"/>
    </cacheField>
    <cacheField name="OBSERVACION GLOSA DEVUELTA" numFmtId="0">
      <sharedItems containsNonDate="0" containsString="0" containsBlank="1"/>
    </cacheField>
    <cacheField name="SALDO SASS" numFmtId="166">
      <sharedItems containsSemiMixedTypes="0" containsString="0" containsNumber="1" containsInteger="1" minValue="0" maxValue="0"/>
    </cacheField>
    <cacheField name="VALOR CANCELADO SAP" numFmtId="166">
      <sharedItems containsSemiMixedTypes="0" containsString="0" containsNumber="1" containsInteger="1" minValue="0" maxValue="0"/>
    </cacheField>
    <cacheField name="RETENCION" numFmtId="166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FECHA RAD IPS" numFmtId="14">
      <sharedItems containsSemiMixedTypes="0" containsNonDate="0" containsDate="1" containsString="0" minDate="2022-09-08T00:00:00" maxDate="2022-10-1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20930" maxValue="20221030"/>
    </cacheField>
    <cacheField name="F RAD SASS" numFmtId="0">
      <sharedItems containsString="0" containsBlank="1" containsNumber="1" containsInteger="1" minValue="20220908" maxValue="20221015"/>
    </cacheField>
    <cacheField name="VALOR REPORTADO CRICULAR 030" numFmtId="166">
      <sharedItems containsSemiMixedTypes="0" containsString="0" containsNumber="1" containsInteger="1" minValue="0" maxValue="16249500"/>
    </cacheField>
    <cacheField name="VALOR GLOSA ACEPTADA REPORTADO CIRCULAR 030" numFmtId="166">
      <sharedItems containsSemiMixedTypes="0" containsString="0" containsNumber="1" containsInteger="1" minValue="0" maxValue="0"/>
    </cacheField>
    <cacheField name="F CORTE" numFmtId="14">
      <sharedItems containsSemiMixedTypes="0" containsNonDate="0" containsDate="1" containsString="0" minDate="2023-06-30T00:00:00" maxDate="2023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">
  <r>
    <n v="805019730"/>
    <s v="SOLAIR SAS"/>
    <s v="SOL"/>
    <n v="2121"/>
    <s v="805019730_SOL_2121"/>
    <s v="SOL"/>
    <n v="2121"/>
    <d v="2022-09-06T00:00:00"/>
    <n v="1624950"/>
    <n v="1624950"/>
    <s v="B)Factura sin saldo ERP/conciliar diferencia valor de factura"/>
    <x v="0"/>
    <m/>
    <n v="0"/>
    <m/>
    <m/>
    <n v="0"/>
    <n v="0"/>
    <m/>
    <s v="OK"/>
    <n v="16249500"/>
    <n v="0"/>
    <n v="0"/>
    <n v="0"/>
    <n v="16249500"/>
    <n v="0"/>
    <m/>
    <n v="0"/>
    <m/>
    <n v="0"/>
    <n v="0"/>
    <n v="0"/>
    <m/>
    <m/>
    <m/>
    <d v="2022-09-08T00:00:00"/>
    <m/>
    <n v="2"/>
    <m/>
    <m/>
    <n v="1"/>
    <n v="20220930"/>
    <n v="20220908"/>
    <n v="16249500"/>
    <n v="0"/>
    <d v="2023-06-30T00:00:00"/>
  </r>
  <r>
    <n v="805019730"/>
    <s v="SOLAIR SAS"/>
    <s v="SOL"/>
    <n v="2166"/>
    <s v="805019730_SOL_2166"/>
    <s v="SOL"/>
    <n v="2166"/>
    <d v="2022-09-26T00:00:00"/>
    <n v="723100"/>
    <n v="723100"/>
    <s v="B)Factura sin saldo ERP/conciliar diferencia valor de factura"/>
    <x v="0"/>
    <m/>
    <n v="0"/>
    <m/>
    <m/>
    <n v="0"/>
    <n v="0"/>
    <m/>
    <s v="OK"/>
    <n v="7231000"/>
    <n v="0"/>
    <n v="0"/>
    <n v="0"/>
    <n v="7231000"/>
    <n v="0"/>
    <m/>
    <n v="0"/>
    <m/>
    <n v="0"/>
    <n v="0"/>
    <n v="0"/>
    <m/>
    <m/>
    <m/>
    <d v="2022-10-15T00:00:00"/>
    <m/>
    <n v="2"/>
    <m/>
    <m/>
    <n v="1"/>
    <n v="20221030"/>
    <n v="20221015"/>
    <n v="7231000"/>
    <n v="0"/>
    <d v="2023-06-30T00:00:00"/>
  </r>
  <r>
    <n v="805019731"/>
    <s v="SOLAIR SAS"/>
    <s v="SOL"/>
    <n v="3062"/>
    <s v="805019731_SOL_3062"/>
    <m/>
    <m/>
    <d v="2023-06-26T00:00:00"/>
    <n v="6595020"/>
    <n v="6595020"/>
    <s v="A)Factura no radicada en ERP"/>
    <x v="1"/>
    <m/>
    <n v="0"/>
    <m/>
    <m/>
    <n v="0"/>
    <n v="0"/>
    <m/>
    <s v="no_cruza"/>
    <n v="0"/>
    <n v="0"/>
    <n v="0"/>
    <n v="0"/>
    <n v="0"/>
    <n v="0"/>
    <m/>
    <n v="0"/>
    <m/>
    <n v="0"/>
    <n v="0"/>
    <n v="0"/>
    <m/>
    <m/>
    <m/>
    <d v="2022-10-15T00:00:00"/>
    <m/>
    <m/>
    <m/>
    <m/>
    <m/>
    <m/>
    <m/>
    <n v="0"/>
    <n v="0"/>
    <d v="2023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 dinámica8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 SALDO FACT IPS" fld="9" baseField="0" baseItem="0" numFmtId="41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Tabla dinámica9" cacheId="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L15:N1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3">
        <item x="1"/>
        <item x="0"/>
        <item t="default"/>
      </items>
    </pivotField>
    <pivotField showAll="0"/>
    <pivotField numFmtId="166" showAll="0"/>
    <pivotField showAll="0"/>
    <pivotField showAll="0"/>
    <pivotField numFmtId="166" showAll="0"/>
    <pivotField numFmtId="166" showAll="0"/>
    <pivotField showAll="0"/>
    <pivotField showAll="0"/>
    <pivotField numFmtId="166" showAll="0"/>
    <pivotField numFmtId="166" showAll="0"/>
    <pivotField numFmtId="166" showAll="0"/>
    <pivotField numFmtId="166" showAll="0"/>
    <pivotField numFmtId="166" showAll="0"/>
    <pivotField numFmtId="166" showAll="0"/>
    <pivotField showAll="0"/>
    <pivotField numFmtId="166" showAll="0"/>
    <pivotField showAll="0"/>
    <pivotField numFmtId="166" showAll="0"/>
    <pivotField numFmtId="166" showAll="0"/>
    <pivotField numFmtId="166"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1" baseItem="0"/>
    <dataField name="  SALDO FACT IPS" fld="9" baseField="0" baseItem="0" numFmtId="41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1"/>
  <sheetViews>
    <sheetView showGridLines="0" view="pageBreakPreview" zoomScale="70" zoomScaleNormal="100" zoomScaleSheetLayoutView="70" workbookViewId="0">
      <selection activeCell="C19" sqref="C19"/>
    </sheetView>
  </sheetViews>
  <sheetFormatPr baseColWidth="10" defaultRowHeight="14.4" x14ac:dyDescent="0.3"/>
  <cols>
    <col min="2" max="2" width="15.5546875" customWidth="1"/>
    <col min="3" max="3" width="9.6640625" customWidth="1"/>
    <col min="4" max="4" width="10.5546875" customWidth="1"/>
    <col min="5" max="5" width="15" customWidth="1"/>
    <col min="6" max="6" width="14.33203125" customWidth="1"/>
    <col min="7" max="7" width="17.5546875" customWidth="1"/>
    <col min="8" max="8" width="16.44140625" customWidth="1"/>
    <col min="9" max="9" width="10.6640625" customWidth="1"/>
    <col min="10" max="10" width="10.44140625" customWidth="1"/>
    <col min="11" max="11" width="14.6640625" customWidth="1"/>
  </cols>
  <sheetData>
    <row r="1" spans="1:11" x14ac:dyDescent="0.3">
      <c r="A1" s="90" t="s">
        <v>9</v>
      </c>
      <c r="B1" s="90"/>
      <c r="C1" s="90"/>
      <c r="D1" s="90"/>
      <c r="E1" s="90"/>
      <c r="F1" s="90"/>
      <c r="G1" s="90"/>
      <c r="H1" s="90"/>
    </row>
    <row r="2" spans="1:11" x14ac:dyDescent="0.3">
      <c r="A2" s="4"/>
      <c r="B2" s="4"/>
      <c r="C2" s="90" t="s">
        <v>25</v>
      </c>
      <c r="D2" s="90"/>
      <c r="E2" s="90"/>
      <c r="F2" s="90"/>
      <c r="G2" s="90"/>
      <c r="H2" s="4"/>
    </row>
    <row r="3" spans="1:11" x14ac:dyDescent="0.3">
      <c r="A3" s="14" t="s">
        <v>20</v>
      </c>
      <c r="B3" s="94" t="s">
        <v>19</v>
      </c>
      <c r="C3" s="94"/>
      <c r="D3" s="94"/>
      <c r="E3" s="94"/>
      <c r="F3" s="94"/>
      <c r="G3" s="13"/>
      <c r="H3" s="13"/>
    </row>
    <row r="4" spans="1:11" x14ac:dyDescent="0.3">
      <c r="A4" s="96" t="s">
        <v>23</v>
      </c>
      <c r="B4" s="96"/>
      <c r="C4" s="96"/>
      <c r="D4" s="96"/>
      <c r="E4" s="96"/>
      <c r="F4" s="96"/>
      <c r="G4" s="13"/>
      <c r="H4" s="13"/>
    </row>
    <row r="5" spans="1:11" ht="13.95" customHeight="1" x14ac:dyDescent="0.3">
      <c r="A5" s="14" t="s">
        <v>21</v>
      </c>
      <c r="B5" s="95" t="s">
        <v>22</v>
      </c>
      <c r="C5" s="95"/>
      <c r="D5" s="95"/>
      <c r="E5" s="95"/>
      <c r="F5" s="95"/>
      <c r="G5" s="13"/>
      <c r="H5" s="13"/>
    </row>
    <row r="6" spans="1:11" x14ac:dyDescent="0.3">
      <c r="J6" t="s">
        <v>16</v>
      </c>
      <c r="K6" s="3">
        <v>45107</v>
      </c>
    </row>
    <row r="7" spans="1:11" s="2" customFormat="1" ht="31.2" customHeight="1" x14ac:dyDescent="0.3">
      <c r="A7" s="8" t="s">
        <v>11</v>
      </c>
      <c r="B7" s="8" t="s">
        <v>0</v>
      </c>
      <c r="C7" s="8" t="s">
        <v>1</v>
      </c>
      <c r="D7" s="8" t="s">
        <v>2</v>
      </c>
      <c r="E7" s="8" t="s">
        <v>3</v>
      </c>
      <c r="F7" s="8" t="s">
        <v>4</v>
      </c>
      <c r="G7" s="8" t="s">
        <v>5</v>
      </c>
      <c r="H7" s="8" t="s">
        <v>6</v>
      </c>
      <c r="I7" s="8" t="s">
        <v>12</v>
      </c>
      <c r="J7" s="8" t="s">
        <v>13</v>
      </c>
      <c r="K7" s="8" t="s">
        <v>14</v>
      </c>
    </row>
    <row r="8" spans="1:11" x14ac:dyDescent="0.3">
      <c r="A8" s="1">
        <v>805019730</v>
      </c>
      <c r="B8" s="1" t="s">
        <v>7</v>
      </c>
      <c r="C8" s="1" t="s">
        <v>8</v>
      </c>
      <c r="D8" s="9">
        <v>2121</v>
      </c>
      <c r="E8" s="5">
        <v>44810</v>
      </c>
      <c r="F8" s="5">
        <v>44812</v>
      </c>
      <c r="G8" s="11">
        <v>1624950</v>
      </c>
      <c r="H8" s="6">
        <f>G8</f>
        <v>1624950</v>
      </c>
      <c r="I8" s="1" t="s">
        <v>17</v>
      </c>
      <c r="J8" s="1" t="s">
        <v>15</v>
      </c>
      <c r="K8" s="1" t="s">
        <v>18</v>
      </c>
    </row>
    <row r="9" spans="1:11" x14ac:dyDescent="0.3">
      <c r="A9" s="1">
        <v>805019730</v>
      </c>
      <c r="B9" s="1" t="s">
        <v>7</v>
      </c>
      <c r="C9" s="1" t="s">
        <v>8</v>
      </c>
      <c r="D9" s="10">
        <v>2166</v>
      </c>
      <c r="E9" s="5">
        <v>44830</v>
      </c>
      <c r="F9" s="5">
        <v>44849</v>
      </c>
      <c r="G9" s="11">
        <v>723100</v>
      </c>
      <c r="H9" s="6">
        <f>G9</f>
        <v>723100</v>
      </c>
      <c r="I9" s="1" t="s">
        <v>17</v>
      </c>
      <c r="J9" s="1" t="s">
        <v>15</v>
      </c>
      <c r="K9" s="1" t="s">
        <v>18</v>
      </c>
    </row>
    <row r="10" spans="1:11" x14ac:dyDescent="0.3">
      <c r="A10" s="1">
        <v>805019731</v>
      </c>
      <c r="B10" s="1" t="s">
        <v>7</v>
      </c>
      <c r="C10" s="1" t="s">
        <v>8</v>
      </c>
      <c r="D10" s="16">
        <v>3062</v>
      </c>
      <c r="E10" s="17">
        <v>45103</v>
      </c>
      <c r="F10" s="18" t="s">
        <v>24</v>
      </c>
      <c r="G10" s="11">
        <v>6595020</v>
      </c>
      <c r="H10" s="6">
        <v>6595020</v>
      </c>
      <c r="I10" s="1" t="s">
        <v>17</v>
      </c>
      <c r="J10" s="1" t="s">
        <v>15</v>
      </c>
      <c r="K10" s="1"/>
    </row>
    <row r="11" spans="1:11" ht="18" x14ac:dyDescent="0.35">
      <c r="A11" s="91" t="s">
        <v>10</v>
      </c>
      <c r="B11" s="92"/>
      <c r="C11" s="92"/>
      <c r="D11" s="92"/>
      <c r="E11" s="92"/>
      <c r="F11" s="93"/>
      <c r="G11" s="12">
        <f>SUM(G8:G10)</f>
        <v>8943070</v>
      </c>
      <c r="H11" s="7">
        <f>SUM(H8:H10)</f>
        <v>8943070</v>
      </c>
    </row>
  </sheetData>
  <mergeCells count="6">
    <mergeCell ref="A1:H1"/>
    <mergeCell ref="C2:G2"/>
    <mergeCell ref="A11:F11"/>
    <mergeCell ref="B3:F3"/>
    <mergeCell ref="B5:F5"/>
    <mergeCell ref="A4:F4"/>
  </mergeCells>
  <dataValidations count="1">
    <dataValidation type="whole" operator="greaterThan" allowBlank="1" showInputMessage="1" showErrorMessage="1" errorTitle="DATO ERRADO" error="El valor debe ser diferente de cero" sqref="K6 G6 G7:H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8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C6"/>
  <sheetViews>
    <sheetView workbookViewId="0">
      <selection activeCell="A10" sqref="A10"/>
    </sheetView>
  </sheetViews>
  <sheetFormatPr baseColWidth="10" defaultRowHeight="14.4" x14ac:dyDescent="0.3"/>
  <cols>
    <col min="1" max="1" width="47" bestFit="1" customWidth="1"/>
    <col min="2" max="2" width="11.33203125" customWidth="1"/>
    <col min="3" max="3" width="16.109375" customWidth="1"/>
  </cols>
  <sheetData>
    <row r="3" spans="1:3" x14ac:dyDescent="0.3">
      <c r="A3" s="30" t="s">
        <v>80</v>
      </c>
      <c r="B3" t="s">
        <v>81</v>
      </c>
      <c r="C3" t="s">
        <v>82</v>
      </c>
    </row>
    <row r="4" spans="1:3" x14ac:dyDescent="0.3">
      <c r="A4" s="15" t="s">
        <v>76</v>
      </c>
      <c r="B4" s="31">
        <v>1</v>
      </c>
      <c r="C4" s="32">
        <v>6595020</v>
      </c>
    </row>
    <row r="5" spans="1:3" x14ac:dyDescent="0.3">
      <c r="A5" s="15" t="s">
        <v>71</v>
      </c>
      <c r="B5" s="31">
        <v>2</v>
      </c>
      <c r="C5" s="32">
        <v>2348050</v>
      </c>
    </row>
    <row r="6" spans="1:3" x14ac:dyDescent="0.3">
      <c r="A6" s="15" t="s">
        <v>79</v>
      </c>
      <c r="B6" s="31">
        <v>3</v>
      </c>
      <c r="C6" s="32">
        <v>8943070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T5"/>
  <sheetViews>
    <sheetView workbookViewId="0">
      <selection activeCell="A3" sqref="A3"/>
    </sheetView>
  </sheetViews>
  <sheetFormatPr baseColWidth="10" defaultRowHeight="14.4" x14ac:dyDescent="0.3"/>
  <cols>
    <col min="5" max="5" width="19.6640625" customWidth="1"/>
    <col min="12" max="12" width="47.5546875" customWidth="1"/>
  </cols>
  <sheetData>
    <row r="1" spans="1:46" x14ac:dyDescent="0.3">
      <c r="I1" s="28">
        <f>SUBTOTAL(9,I3:I5)</f>
        <v>8943070</v>
      </c>
      <c r="J1" s="28">
        <f>SUBTOTAL(9,J3:J5)</f>
        <v>8943070</v>
      </c>
    </row>
    <row r="2" spans="1:46" ht="86.4" x14ac:dyDescent="0.3">
      <c r="A2" s="19" t="s">
        <v>11</v>
      </c>
      <c r="B2" s="19" t="s">
        <v>26</v>
      </c>
      <c r="C2" s="19" t="s">
        <v>1</v>
      </c>
      <c r="D2" s="19" t="s">
        <v>27</v>
      </c>
      <c r="E2" s="20" t="s">
        <v>28</v>
      </c>
      <c r="F2" s="19" t="s">
        <v>29</v>
      </c>
      <c r="G2" s="19" t="s">
        <v>30</v>
      </c>
      <c r="H2" s="19" t="s">
        <v>31</v>
      </c>
      <c r="I2" s="21" t="s">
        <v>32</v>
      </c>
      <c r="J2" s="29" t="s">
        <v>33</v>
      </c>
      <c r="K2" s="19" t="s">
        <v>34</v>
      </c>
      <c r="L2" s="22" t="s">
        <v>78</v>
      </c>
      <c r="M2" s="22" t="s">
        <v>35</v>
      </c>
      <c r="N2" s="23" t="s">
        <v>36</v>
      </c>
      <c r="O2" s="22" t="s">
        <v>37</v>
      </c>
      <c r="P2" s="22" t="s">
        <v>38</v>
      </c>
      <c r="Q2" s="23" t="s">
        <v>39</v>
      </c>
      <c r="R2" s="23" t="s">
        <v>40</v>
      </c>
      <c r="S2" s="22" t="s">
        <v>41</v>
      </c>
      <c r="T2" s="19" t="s">
        <v>42</v>
      </c>
      <c r="U2" s="21" t="s">
        <v>43</v>
      </c>
      <c r="V2" s="24" t="s">
        <v>44</v>
      </c>
      <c r="W2" s="24" t="s">
        <v>45</v>
      </c>
      <c r="X2" s="21" t="s">
        <v>46</v>
      </c>
      <c r="Y2" s="21" t="s">
        <v>47</v>
      </c>
      <c r="Z2" s="25" t="s">
        <v>48</v>
      </c>
      <c r="AA2" s="25" t="s">
        <v>49</v>
      </c>
      <c r="AB2" s="25" t="s">
        <v>50</v>
      </c>
      <c r="AC2" s="25" t="s">
        <v>51</v>
      </c>
      <c r="AD2" s="21" t="s">
        <v>52</v>
      </c>
      <c r="AE2" s="23" t="s">
        <v>53</v>
      </c>
      <c r="AF2" s="23" t="s">
        <v>54</v>
      </c>
      <c r="AG2" s="22" t="s">
        <v>55</v>
      </c>
      <c r="AH2" s="22" t="s">
        <v>56</v>
      </c>
      <c r="AI2" s="22" t="s">
        <v>57</v>
      </c>
      <c r="AJ2" s="19" t="s">
        <v>58</v>
      </c>
      <c r="AK2" s="19" t="s">
        <v>59</v>
      </c>
      <c r="AL2" s="20" t="s">
        <v>60</v>
      </c>
      <c r="AM2" s="19" t="s">
        <v>61</v>
      </c>
      <c r="AN2" s="19" t="s">
        <v>62</v>
      </c>
      <c r="AO2" s="19" t="s">
        <v>63</v>
      </c>
      <c r="AP2" s="19" t="s">
        <v>64</v>
      </c>
      <c r="AQ2" s="19" t="s">
        <v>65</v>
      </c>
      <c r="AR2" s="21" t="s">
        <v>66</v>
      </c>
      <c r="AS2" s="21" t="s">
        <v>67</v>
      </c>
      <c r="AT2" s="19" t="s">
        <v>68</v>
      </c>
    </row>
    <row r="3" spans="1:46" x14ac:dyDescent="0.3">
      <c r="A3" s="1">
        <v>805019730</v>
      </c>
      <c r="B3" s="1" t="s">
        <v>7</v>
      </c>
      <c r="C3" s="1" t="s">
        <v>8</v>
      </c>
      <c r="D3" s="1">
        <v>2121</v>
      </c>
      <c r="E3" s="1" t="s">
        <v>69</v>
      </c>
      <c r="F3" s="1" t="s">
        <v>8</v>
      </c>
      <c r="G3" s="1">
        <v>2121</v>
      </c>
      <c r="H3" s="26">
        <v>44810</v>
      </c>
      <c r="I3" s="27">
        <v>1624950</v>
      </c>
      <c r="J3" s="27">
        <v>1624950</v>
      </c>
      <c r="K3" s="1" t="s">
        <v>70</v>
      </c>
      <c r="L3" s="1" t="s">
        <v>71</v>
      </c>
      <c r="M3" s="1"/>
      <c r="N3" s="27">
        <v>0</v>
      </c>
      <c r="O3" s="1"/>
      <c r="P3" s="1"/>
      <c r="Q3" s="27">
        <v>0</v>
      </c>
      <c r="R3" s="27">
        <v>0</v>
      </c>
      <c r="S3" s="1"/>
      <c r="T3" s="1" t="s">
        <v>72</v>
      </c>
      <c r="U3" s="27">
        <v>16249500</v>
      </c>
      <c r="V3" s="27">
        <v>0</v>
      </c>
      <c r="W3" s="27">
        <v>0</v>
      </c>
      <c r="X3" s="27">
        <v>0</v>
      </c>
      <c r="Y3" s="27">
        <v>16249500</v>
      </c>
      <c r="Z3" s="27">
        <v>0</v>
      </c>
      <c r="AA3" s="1"/>
      <c r="AB3" s="27">
        <v>0</v>
      </c>
      <c r="AC3" s="1"/>
      <c r="AD3" s="27">
        <v>0</v>
      </c>
      <c r="AE3" s="27">
        <v>0</v>
      </c>
      <c r="AF3" s="27">
        <v>0</v>
      </c>
      <c r="AG3" s="1"/>
      <c r="AH3" s="1"/>
      <c r="AI3" s="1"/>
      <c r="AJ3" s="26">
        <v>44812</v>
      </c>
      <c r="AK3" s="1"/>
      <c r="AL3" s="1">
        <v>2</v>
      </c>
      <c r="AM3" s="1"/>
      <c r="AN3" s="1"/>
      <c r="AO3" s="1">
        <v>1</v>
      </c>
      <c r="AP3" s="1">
        <v>20220930</v>
      </c>
      <c r="AQ3" s="1">
        <v>20220908</v>
      </c>
      <c r="AR3" s="27">
        <v>16249500</v>
      </c>
      <c r="AS3" s="27">
        <v>0</v>
      </c>
      <c r="AT3" s="26">
        <v>45107</v>
      </c>
    </row>
    <row r="4" spans="1:46" x14ac:dyDescent="0.3">
      <c r="A4" s="1">
        <v>805019730</v>
      </c>
      <c r="B4" s="1" t="s">
        <v>7</v>
      </c>
      <c r="C4" s="1" t="s">
        <v>8</v>
      </c>
      <c r="D4" s="1">
        <v>2166</v>
      </c>
      <c r="E4" s="1" t="s">
        <v>73</v>
      </c>
      <c r="F4" s="1" t="s">
        <v>8</v>
      </c>
      <c r="G4" s="1">
        <v>2166</v>
      </c>
      <c r="H4" s="26">
        <v>44830</v>
      </c>
      <c r="I4" s="27">
        <v>723100</v>
      </c>
      <c r="J4" s="27">
        <v>723100</v>
      </c>
      <c r="K4" s="1" t="s">
        <v>70</v>
      </c>
      <c r="L4" s="1" t="s">
        <v>71</v>
      </c>
      <c r="M4" s="1"/>
      <c r="N4" s="27">
        <v>0</v>
      </c>
      <c r="O4" s="1"/>
      <c r="P4" s="1"/>
      <c r="Q4" s="27">
        <v>0</v>
      </c>
      <c r="R4" s="27">
        <v>0</v>
      </c>
      <c r="S4" s="1"/>
      <c r="T4" s="1" t="s">
        <v>72</v>
      </c>
      <c r="U4" s="27">
        <v>7231000</v>
      </c>
      <c r="V4" s="27">
        <v>0</v>
      </c>
      <c r="W4" s="27">
        <v>0</v>
      </c>
      <c r="X4" s="27">
        <v>0</v>
      </c>
      <c r="Y4" s="27">
        <v>7231000</v>
      </c>
      <c r="Z4" s="27">
        <v>0</v>
      </c>
      <c r="AA4" s="1"/>
      <c r="AB4" s="27">
        <v>0</v>
      </c>
      <c r="AC4" s="1"/>
      <c r="AD4" s="27">
        <v>0</v>
      </c>
      <c r="AE4" s="27">
        <v>0</v>
      </c>
      <c r="AF4" s="27">
        <v>0</v>
      </c>
      <c r="AG4" s="1"/>
      <c r="AH4" s="1"/>
      <c r="AI4" s="1"/>
      <c r="AJ4" s="26">
        <v>44849</v>
      </c>
      <c r="AK4" s="1"/>
      <c r="AL4" s="1">
        <v>2</v>
      </c>
      <c r="AM4" s="1"/>
      <c r="AN4" s="1"/>
      <c r="AO4" s="1">
        <v>1</v>
      </c>
      <c r="AP4" s="1">
        <v>20221030</v>
      </c>
      <c r="AQ4" s="1">
        <v>20221015</v>
      </c>
      <c r="AR4" s="27">
        <v>7231000</v>
      </c>
      <c r="AS4" s="27">
        <v>0</v>
      </c>
      <c r="AT4" s="26">
        <v>45107</v>
      </c>
    </row>
    <row r="5" spans="1:46" x14ac:dyDescent="0.3">
      <c r="A5" s="1">
        <v>805019731</v>
      </c>
      <c r="B5" s="1" t="s">
        <v>7</v>
      </c>
      <c r="C5" s="1" t="s">
        <v>8</v>
      </c>
      <c r="D5" s="1">
        <v>3062</v>
      </c>
      <c r="E5" s="1" t="s">
        <v>74</v>
      </c>
      <c r="F5" s="1"/>
      <c r="G5" s="1"/>
      <c r="H5" s="26">
        <v>45103</v>
      </c>
      <c r="I5" s="27">
        <v>6595020</v>
      </c>
      <c r="J5" s="27">
        <v>6595020</v>
      </c>
      <c r="K5" s="1" t="s">
        <v>75</v>
      </c>
      <c r="L5" s="1" t="s">
        <v>76</v>
      </c>
      <c r="M5" s="1"/>
      <c r="N5" s="27">
        <v>0</v>
      </c>
      <c r="O5" s="1"/>
      <c r="P5" s="1"/>
      <c r="Q5" s="27">
        <v>0</v>
      </c>
      <c r="R5" s="27">
        <v>0</v>
      </c>
      <c r="S5" s="1"/>
      <c r="T5" s="1" t="s">
        <v>77</v>
      </c>
      <c r="U5" s="27">
        <v>0</v>
      </c>
      <c r="V5" s="27">
        <v>0</v>
      </c>
      <c r="W5" s="27">
        <v>0</v>
      </c>
      <c r="X5" s="27">
        <v>0</v>
      </c>
      <c r="Y5" s="27">
        <v>0</v>
      </c>
      <c r="Z5" s="27">
        <v>0</v>
      </c>
      <c r="AA5" s="1"/>
      <c r="AB5" s="27">
        <v>0</v>
      </c>
      <c r="AC5" s="1"/>
      <c r="AD5" s="27">
        <v>0</v>
      </c>
      <c r="AE5" s="27">
        <v>0</v>
      </c>
      <c r="AF5" s="27">
        <v>0</v>
      </c>
      <c r="AG5" s="1"/>
      <c r="AH5" s="1"/>
      <c r="AI5" s="1"/>
      <c r="AJ5" s="26">
        <v>44849</v>
      </c>
      <c r="AK5" s="1"/>
      <c r="AL5" s="1"/>
      <c r="AM5" s="1"/>
      <c r="AN5" s="1"/>
      <c r="AO5" s="1"/>
      <c r="AP5" s="1"/>
      <c r="AQ5" s="1"/>
      <c r="AR5" s="27">
        <v>0</v>
      </c>
      <c r="AS5" s="27">
        <v>0</v>
      </c>
      <c r="AT5" s="26">
        <v>45107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N44"/>
  <sheetViews>
    <sheetView showGridLines="0" topLeftCell="A26" zoomScaleNormal="100" zoomScaleSheetLayoutView="100" workbookViewId="0">
      <selection activeCell="C40" sqref="C40"/>
    </sheetView>
  </sheetViews>
  <sheetFormatPr baseColWidth="10" defaultColWidth="11" defaultRowHeight="13.2" x14ac:dyDescent="0.25"/>
  <cols>
    <col min="1" max="1" width="1" style="33" customWidth="1"/>
    <col min="2" max="2" width="11" style="33"/>
    <col min="3" max="3" width="17.5546875" style="33" customWidth="1"/>
    <col min="4" max="4" width="11.5546875" style="33" customWidth="1"/>
    <col min="5" max="8" width="11" style="33"/>
    <col min="9" max="9" width="22.5546875" style="33" customWidth="1"/>
    <col min="10" max="10" width="14" style="33" customWidth="1"/>
    <col min="11" max="11" width="1.6640625" style="33" customWidth="1"/>
    <col min="12" max="12" width="16.5546875" style="33" customWidth="1"/>
    <col min="13" max="13" width="23" style="33" customWidth="1"/>
    <col min="14" max="208" width="11" style="33"/>
    <col min="209" max="209" width="4.44140625" style="33" customWidth="1"/>
    <col min="210" max="210" width="11" style="33"/>
    <col min="211" max="211" width="17.5546875" style="33" customWidth="1"/>
    <col min="212" max="212" width="11.5546875" style="33" customWidth="1"/>
    <col min="213" max="216" width="11" style="33"/>
    <col min="217" max="217" width="22.5546875" style="33" customWidth="1"/>
    <col min="218" max="218" width="14" style="33" customWidth="1"/>
    <col min="219" max="219" width="1.6640625" style="33" customWidth="1"/>
    <col min="220" max="464" width="11" style="33"/>
    <col min="465" max="465" width="4.44140625" style="33" customWidth="1"/>
    <col min="466" max="466" width="11" style="33"/>
    <col min="467" max="467" width="17.5546875" style="33" customWidth="1"/>
    <col min="468" max="468" width="11.5546875" style="33" customWidth="1"/>
    <col min="469" max="472" width="11" style="33"/>
    <col min="473" max="473" width="22.5546875" style="33" customWidth="1"/>
    <col min="474" max="474" width="14" style="33" customWidth="1"/>
    <col min="475" max="475" width="1.6640625" style="33" customWidth="1"/>
    <col min="476" max="720" width="11" style="33"/>
    <col min="721" max="721" width="4.44140625" style="33" customWidth="1"/>
    <col min="722" max="722" width="11" style="33"/>
    <col min="723" max="723" width="17.5546875" style="33" customWidth="1"/>
    <col min="724" max="724" width="11.5546875" style="33" customWidth="1"/>
    <col min="725" max="728" width="11" style="33"/>
    <col min="729" max="729" width="22.5546875" style="33" customWidth="1"/>
    <col min="730" max="730" width="14" style="33" customWidth="1"/>
    <col min="731" max="731" width="1.6640625" style="33" customWidth="1"/>
    <col min="732" max="976" width="11" style="33"/>
    <col min="977" max="977" width="4.44140625" style="33" customWidth="1"/>
    <col min="978" max="978" width="11" style="33"/>
    <col min="979" max="979" width="17.5546875" style="33" customWidth="1"/>
    <col min="980" max="980" width="11.5546875" style="33" customWidth="1"/>
    <col min="981" max="984" width="11" style="33"/>
    <col min="985" max="985" width="22.5546875" style="33" customWidth="1"/>
    <col min="986" max="986" width="14" style="33" customWidth="1"/>
    <col min="987" max="987" width="1.6640625" style="33" customWidth="1"/>
    <col min="988" max="1232" width="11" style="33"/>
    <col min="1233" max="1233" width="4.44140625" style="33" customWidth="1"/>
    <col min="1234" max="1234" width="11" style="33"/>
    <col min="1235" max="1235" width="17.5546875" style="33" customWidth="1"/>
    <col min="1236" max="1236" width="11.5546875" style="33" customWidth="1"/>
    <col min="1237" max="1240" width="11" style="33"/>
    <col min="1241" max="1241" width="22.5546875" style="33" customWidth="1"/>
    <col min="1242" max="1242" width="14" style="33" customWidth="1"/>
    <col min="1243" max="1243" width="1.6640625" style="33" customWidth="1"/>
    <col min="1244" max="1488" width="11" style="33"/>
    <col min="1489" max="1489" width="4.44140625" style="33" customWidth="1"/>
    <col min="1490" max="1490" width="11" style="33"/>
    <col min="1491" max="1491" width="17.5546875" style="33" customWidth="1"/>
    <col min="1492" max="1492" width="11.5546875" style="33" customWidth="1"/>
    <col min="1493" max="1496" width="11" style="33"/>
    <col min="1497" max="1497" width="22.5546875" style="33" customWidth="1"/>
    <col min="1498" max="1498" width="14" style="33" customWidth="1"/>
    <col min="1499" max="1499" width="1.6640625" style="33" customWidth="1"/>
    <col min="1500" max="1744" width="11" style="33"/>
    <col min="1745" max="1745" width="4.44140625" style="33" customWidth="1"/>
    <col min="1746" max="1746" width="11" style="33"/>
    <col min="1747" max="1747" width="17.5546875" style="33" customWidth="1"/>
    <col min="1748" max="1748" width="11.5546875" style="33" customWidth="1"/>
    <col min="1749" max="1752" width="11" style="33"/>
    <col min="1753" max="1753" width="22.5546875" style="33" customWidth="1"/>
    <col min="1754" max="1754" width="14" style="33" customWidth="1"/>
    <col min="1755" max="1755" width="1.6640625" style="33" customWidth="1"/>
    <col min="1756" max="2000" width="11" style="33"/>
    <col min="2001" max="2001" width="4.44140625" style="33" customWidth="1"/>
    <col min="2002" max="2002" width="11" style="33"/>
    <col min="2003" max="2003" width="17.5546875" style="33" customWidth="1"/>
    <col min="2004" max="2004" width="11.5546875" style="33" customWidth="1"/>
    <col min="2005" max="2008" width="11" style="33"/>
    <col min="2009" max="2009" width="22.5546875" style="33" customWidth="1"/>
    <col min="2010" max="2010" width="14" style="33" customWidth="1"/>
    <col min="2011" max="2011" width="1.6640625" style="33" customWidth="1"/>
    <col min="2012" max="2256" width="11" style="33"/>
    <col min="2257" max="2257" width="4.44140625" style="33" customWidth="1"/>
    <col min="2258" max="2258" width="11" style="33"/>
    <col min="2259" max="2259" width="17.5546875" style="33" customWidth="1"/>
    <col min="2260" max="2260" width="11.5546875" style="33" customWidth="1"/>
    <col min="2261" max="2264" width="11" style="33"/>
    <col min="2265" max="2265" width="22.5546875" style="33" customWidth="1"/>
    <col min="2266" max="2266" width="14" style="33" customWidth="1"/>
    <col min="2267" max="2267" width="1.6640625" style="33" customWidth="1"/>
    <col min="2268" max="2512" width="11" style="33"/>
    <col min="2513" max="2513" width="4.44140625" style="33" customWidth="1"/>
    <col min="2514" max="2514" width="11" style="33"/>
    <col min="2515" max="2515" width="17.5546875" style="33" customWidth="1"/>
    <col min="2516" max="2516" width="11.5546875" style="33" customWidth="1"/>
    <col min="2517" max="2520" width="11" style="33"/>
    <col min="2521" max="2521" width="22.5546875" style="33" customWidth="1"/>
    <col min="2522" max="2522" width="14" style="33" customWidth="1"/>
    <col min="2523" max="2523" width="1.6640625" style="33" customWidth="1"/>
    <col min="2524" max="2768" width="11" style="33"/>
    <col min="2769" max="2769" width="4.44140625" style="33" customWidth="1"/>
    <col min="2770" max="2770" width="11" style="33"/>
    <col min="2771" max="2771" width="17.5546875" style="33" customWidth="1"/>
    <col min="2772" max="2772" width="11.5546875" style="33" customWidth="1"/>
    <col min="2773" max="2776" width="11" style="33"/>
    <col min="2777" max="2777" width="22.5546875" style="33" customWidth="1"/>
    <col min="2778" max="2778" width="14" style="33" customWidth="1"/>
    <col min="2779" max="2779" width="1.6640625" style="33" customWidth="1"/>
    <col min="2780" max="3024" width="11" style="33"/>
    <col min="3025" max="3025" width="4.44140625" style="33" customWidth="1"/>
    <col min="3026" max="3026" width="11" style="33"/>
    <col min="3027" max="3027" width="17.5546875" style="33" customWidth="1"/>
    <col min="3028" max="3028" width="11.5546875" style="33" customWidth="1"/>
    <col min="3029" max="3032" width="11" style="33"/>
    <col min="3033" max="3033" width="22.5546875" style="33" customWidth="1"/>
    <col min="3034" max="3034" width="14" style="33" customWidth="1"/>
    <col min="3035" max="3035" width="1.6640625" style="33" customWidth="1"/>
    <col min="3036" max="3280" width="11" style="33"/>
    <col min="3281" max="3281" width="4.44140625" style="33" customWidth="1"/>
    <col min="3282" max="3282" width="11" style="33"/>
    <col min="3283" max="3283" width="17.5546875" style="33" customWidth="1"/>
    <col min="3284" max="3284" width="11.5546875" style="33" customWidth="1"/>
    <col min="3285" max="3288" width="11" style="33"/>
    <col min="3289" max="3289" width="22.5546875" style="33" customWidth="1"/>
    <col min="3290" max="3290" width="14" style="33" customWidth="1"/>
    <col min="3291" max="3291" width="1.6640625" style="33" customWidth="1"/>
    <col min="3292" max="3536" width="11" style="33"/>
    <col min="3537" max="3537" width="4.44140625" style="33" customWidth="1"/>
    <col min="3538" max="3538" width="11" style="33"/>
    <col min="3539" max="3539" width="17.5546875" style="33" customWidth="1"/>
    <col min="3540" max="3540" width="11.5546875" style="33" customWidth="1"/>
    <col min="3541" max="3544" width="11" style="33"/>
    <col min="3545" max="3545" width="22.5546875" style="33" customWidth="1"/>
    <col min="3546" max="3546" width="14" style="33" customWidth="1"/>
    <col min="3547" max="3547" width="1.6640625" style="33" customWidth="1"/>
    <col min="3548" max="3792" width="11" style="33"/>
    <col min="3793" max="3793" width="4.44140625" style="33" customWidth="1"/>
    <col min="3794" max="3794" width="11" style="33"/>
    <col min="3795" max="3795" width="17.5546875" style="33" customWidth="1"/>
    <col min="3796" max="3796" width="11.5546875" style="33" customWidth="1"/>
    <col min="3797" max="3800" width="11" style="33"/>
    <col min="3801" max="3801" width="22.5546875" style="33" customWidth="1"/>
    <col min="3802" max="3802" width="14" style="33" customWidth="1"/>
    <col min="3803" max="3803" width="1.6640625" style="33" customWidth="1"/>
    <col min="3804" max="4048" width="11" style="33"/>
    <col min="4049" max="4049" width="4.44140625" style="33" customWidth="1"/>
    <col min="4050" max="4050" width="11" style="33"/>
    <col min="4051" max="4051" width="17.5546875" style="33" customWidth="1"/>
    <col min="4052" max="4052" width="11.5546875" style="33" customWidth="1"/>
    <col min="4053" max="4056" width="11" style="33"/>
    <col min="4057" max="4057" width="22.5546875" style="33" customWidth="1"/>
    <col min="4058" max="4058" width="14" style="33" customWidth="1"/>
    <col min="4059" max="4059" width="1.6640625" style="33" customWidth="1"/>
    <col min="4060" max="4304" width="11" style="33"/>
    <col min="4305" max="4305" width="4.44140625" style="33" customWidth="1"/>
    <col min="4306" max="4306" width="11" style="33"/>
    <col min="4307" max="4307" width="17.5546875" style="33" customWidth="1"/>
    <col min="4308" max="4308" width="11.5546875" style="33" customWidth="1"/>
    <col min="4309" max="4312" width="11" style="33"/>
    <col min="4313" max="4313" width="22.5546875" style="33" customWidth="1"/>
    <col min="4314" max="4314" width="14" style="33" customWidth="1"/>
    <col min="4315" max="4315" width="1.6640625" style="33" customWidth="1"/>
    <col min="4316" max="4560" width="11" style="33"/>
    <col min="4561" max="4561" width="4.44140625" style="33" customWidth="1"/>
    <col min="4562" max="4562" width="11" style="33"/>
    <col min="4563" max="4563" width="17.5546875" style="33" customWidth="1"/>
    <col min="4564" max="4564" width="11.5546875" style="33" customWidth="1"/>
    <col min="4565" max="4568" width="11" style="33"/>
    <col min="4569" max="4569" width="22.5546875" style="33" customWidth="1"/>
    <col min="4570" max="4570" width="14" style="33" customWidth="1"/>
    <col min="4571" max="4571" width="1.6640625" style="33" customWidth="1"/>
    <col min="4572" max="4816" width="11" style="33"/>
    <col min="4817" max="4817" width="4.44140625" style="33" customWidth="1"/>
    <col min="4818" max="4818" width="11" style="33"/>
    <col min="4819" max="4819" width="17.5546875" style="33" customWidth="1"/>
    <col min="4820" max="4820" width="11.5546875" style="33" customWidth="1"/>
    <col min="4821" max="4824" width="11" style="33"/>
    <col min="4825" max="4825" width="22.5546875" style="33" customWidth="1"/>
    <col min="4826" max="4826" width="14" style="33" customWidth="1"/>
    <col min="4827" max="4827" width="1.6640625" style="33" customWidth="1"/>
    <col min="4828" max="5072" width="11" style="33"/>
    <col min="5073" max="5073" width="4.44140625" style="33" customWidth="1"/>
    <col min="5074" max="5074" width="11" style="33"/>
    <col min="5075" max="5075" width="17.5546875" style="33" customWidth="1"/>
    <col min="5076" max="5076" width="11.5546875" style="33" customWidth="1"/>
    <col min="5077" max="5080" width="11" style="33"/>
    <col min="5081" max="5081" width="22.5546875" style="33" customWidth="1"/>
    <col min="5082" max="5082" width="14" style="33" customWidth="1"/>
    <col min="5083" max="5083" width="1.6640625" style="33" customWidth="1"/>
    <col min="5084" max="5328" width="11" style="33"/>
    <col min="5329" max="5329" width="4.44140625" style="33" customWidth="1"/>
    <col min="5330" max="5330" width="11" style="33"/>
    <col min="5331" max="5331" width="17.5546875" style="33" customWidth="1"/>
    <col min="5332" max="5332" width="11.5546875" style="33" customWidth="1"/>
    <col min="5333" max="5336" width="11" style="33"/>
    <col min="5337" max="5337" width="22.5546875" style="33" customWidth="1"/>
    <col min="5338" max="5338" width="14" style="33" customWidth="1"/>
    <col min="5339" max="5339" width="1.6640625" style="33" customWidth="1"/>
    <col min="5340" max="5584" width="11" style="33"/>
    <col min="5585" max="5585" width="4.44140625" style="33" customWidth="1"/>
    <col min="5586" max="5586" width="11" style="33"/>
    <col min="5587" max="5587" width="17.5546875" style="33" customWidth="1"/>
    <col min="5588" max="5588" width="11.5546875" style="33" customWidth="1"/>
    <col min="5589" max="5592" width="11" style="33"/>
    <col min="5593" max="5593" width="22.5546875" style="33" customWidth="1"/>
    <col min="5594" max="5594" width="14" style="33" customWidth="1"/>
    <col min="5595" max="5595" width="1.6640625" style="33" customWidth="1"/>
    <col min="5596" max="5840" width="11" style="33"/>
    <col min="5841" max="5841" width="4.44140625" style="33" customWidth="1"/>
    <col min="5842" max="5842" width="11" style="33"/>
    <col min="5843" max="5843" width="17.5546875" style="33" customWidth="1"/>
    <col min="5844" max="5844" width="11.5546875" style="33" customWidth="1"/>
    <col min="5845" max="5848" width="11" style="33"/>
    <col min="5849" max="5849" width="22.5546875" style="33" customWidth="1"/>
    <col min="5850" max="5850" width="14" style="33" customWidth="1"/>
    <col min="5851" max="5851" width="1.6640625" style="33" customWidth="1"/>
    <col min="5852" max="6096" width="11" style="33"/>
    <col min="6097" max="6097" width="4.44140625" style="33" customWidth="1"/>
    <col min="6098" max="6098" width="11" style="33"/>
    <col min="6099" max="6099" width="17.5546875" style="33" customWidth="1"/>
    <col min="6100" max="6100" width="11.5546875" style="33" customWidth="1"/>
    <col min="6101" max="6104" width="11" style="33"/>
    <col min="6105" max="6105" width="22.5546875" style="33" customWidth="1"/>
    <col min="6106" max="6106" width="14" style="33" customWidth="1"/>
    <col min="6107" max="6107" width="1.6640625" style="33" customWidth="1"/>
    <col min="6108" max="6352" width="11" style="33"/>
    <col min="6353" max="6353" width="4.44140625" style="33" customWidth="1"/>
    <col min="6354" max="6354" width="11" style="33"/>
    <col min="6355" max="6355" width="17.5546875" style="33" customWidth="1"/>
    <col min="6356" max="6356" width="11.5546875" style="33" customWidth="1"/>
    <col min="6357" max="6360" width="11" style="33"/>
    <col min="6361" max="6361" width="22.5546875" style="33" customWidth="1"/>
    <col min="6362" max="6362" width="14" style="33" customWidth="1"/>
    <col min="6363" max="6363" width="1.6640625" style="33" customWidth="1"/>
    <col min="6364" max="6608" width="11" style="33"/>
    <col min="6609" max="6609" width="4.44140625" style="33" customWidth="1"/>
    <col min="6610" max="6610" width="11" style="33"/>
    <col min="6611" max="6611" width="17.5546875" style="33" customWidth="1"/>
    <col min="6612" max="6612" width="11.5546875" style="33" customWidth="1"/>
    <col min="6613" max="6616" width="11" style="33"/>
    <col min="6617" max="6617" width="22.5546875" style="33" customWidth="1"/>
    <col min="6618" max="6618" width="14" style="33" customWidth="1"/>
    <col min="6619" max="6619" width="1.6640625" style="33" customWidth="1"/>
    <col min="6620" max="6864" width="11" style="33"/>
    <col min="6865" max="6865" width="4.44140625" style="33" customWidth="1"/>
    <col min="6866" max="6866" width="11" style="33"/>
    <col min="6867" max="6867" width="17.5546875" style="33" customWidth="1"/>
    <col min="6868" max="6868" width="11.5546875" style="33" customWidth="1"/>
    <col min="6869" max="6872" width="11" style="33"/>
    <col min="6873" max="6873" width="22.5546875" style="33" customWidth="1"/>
    <col min="6874" max="6874" width="14" style="33" customWidth="1"/>
    <col min="6875" max="6875" width="1.6640625" style="33" customWidth="1"/>
    <col min="6876" max="7120" width="11" style="33"/>
    <col min="7121" max="7121" width="4.44140625" style="33" customWidth="1"/>
    <col min="7122" max="7122" width="11" style="33"/>
    <col min="7123" max="7123" width="17.5546875" style="33" customWidth="1"/>
    <col min="7124" max="7124" width="11.5546875" style="33" customWidth="1"/>
    <col min="7125" max="7128" width="11" style="33"/>
    <col min="7129" max="7129" width="22.5546875" style="33" customWidth="1"/>
    <col min="7130" max="7130" width="14" style="33" customWidth="1"/>
    <col min="7131" max="7131" width="1.6640625" style="33" customWidth="1"/>
    <col min="7132" max="7376" width="11" style="33"/>
    <col min="7377" max="7377" width="4.44140625" style="33" customWidth="1"/>
    <col min="7378" max="7378" width="11" style="33"/>
    <col min="7379" max="7379" width="17.5546875" style="33" customWidth="1"/>
    <col min="7380" max="7380" width="11.5546875" style="33" customWidth="1"/>
    <col min="7381" max="7384" width="11" style="33"/>
    <col min="7385" max="7385" width="22.5546875" style="33" customWidth="1"/>
    <col min="7386" max="7386" width="14" style="33" customWidth="1"/>
    <col min="7387" max="7387" width="1.6640625" style="33" customWidth="1"/>
    <col min="7388" max="7632" width="11" style="33"/>
    <col min="7633" max="7633" width="4.44140625" style="33" customWidth="1"/>
    <col min="7634" max="7634" width="11" style="33"/>
    <col min="7635" max="7635" width="17.5546875" style="33" customWidth="1"/>
    <col min="7636" max="7636" width="11.5546875" style="33" customWidth="1"/>
    <col min="7637" max="7640" width="11" style="33"/>
    <col min="7641" max="7641" width="22.5546875" style="33" customWidth="1"/>
    <col min="7642" max="7642" width="14" style="33" customWidth="1"/>
    <col min="7643" max="7643" width="1.6640625" style="33" customWidth="1"/>
    <col min="7644" max="7888" width="11" style="33"/>
    <col min="7889" max="7889" width="4.44140625" style="33" customWidth="1"/>
    <col min="7890" max="7890" width="11" style="33"/>
    <col min="7891" max="7891" width="17.5546875" style="33" customWidth="1"/>
    <col min="7892" max="7892" width="11.5546875" style="33" customWidth="1"/>
    <col min="7893" max="7896" width="11" style="33"/>
    <col min="7897" max="7897" width="22.5546875" style="33" customWidth="1"/>
    <col min="7898" max="7898" width="14" style="33" customWidth="1"/>
    <col min="7899" max="7899" width="1.6640625" style="33" customWidth="1"/>
    <col min="7900" max="8144" width="11" style="33"/>
    <col min="8145" max="8145" width="4.44140625" style="33" customWidth="1"/>
    <col min="8146" max="8146" width="11" style="33"/>
    <col min="8147" max="8147" width="17.5546875" style="33" customWidth="1"/>
    <col min="8148" max="8148" width="11.5546875" style="33" customWidth="1"/>
    <col min="8149" max="8152" width="11" style="33"/>
    <col min="8153" max="8153" width="22.5546875" style="33" customWidth="1"/>
    <col min="8154" max="8154" width="14" style="33" customWidth="1"/>
    <col min="8155" max="8155" width="1.6640625" style="33" customWidth="1"/>
    <col min="8156" max="8400" width="11" style="33"/>
    <col min="8401" max="8401" width="4.44140625" style="33" customWidth="1"/>
    <col min="8402" max="8402" width="11" style="33"/>
    <col min="8403" max="8403" width="17.5546875" style="33" customWidth="1"/>
    <col min="8404" max="8404" width="11.5546875" style="33" customWidth="1"/>
    <col min="8405" max="8408" width="11" style="33"/>
    <col min="8409" max="8409" width="22.5546875" style="33" customWidth="1"/>
    <col min="8410" max="8410" width="14" style="33" customWidth="1"/>
    <col min="8411" max="8411" width="1.6640625" style="33" customWidth="1"/>
    <col min="8412" max="8656" width="11" style="33"/>
    <col min="8657" max="8657" width="4.44140625" style="33" customWidth="1"/>
    <col min="8658" max="8658" width="11" style="33"/>
    <col min="8659" max="8659" width="17.5546875" style="33" customWidth="1"/>
    <col min="8660" max="8660" width="11.5546875" style="33" customWidth="1"/>
    <col min="8661" max="8664" width="11" style="33"/>
    <col min="8665" max="8665" width="22.5546875" style="33" customWidth="1"/>
    <col min="8666" max="8666" width="14" style="33" customWidth="1"/>
    <col min="8667" max="8667" width="1.6640625" style="33" customWidth="1"/>
    <col min="8668" max="8912" width="11" style="33"/>
    <col min="8913" max="8913" width="4.44140625" style="33" customWidth="1"/>
    <col min="8914" max="8914" width="11" style="33"/>
    <col min="8915" max="8915" width="17.5546875" style="33" customWidth="1"/>
    <col min="8916" max="8916" width="11.5546875" style="33" customWidth="1"/>
    <col min="8917" max="8920" width="11" style="33"/>
    <col min="8921" max="8921" width="22.5546875" style="33" customWidth="1"/>
    <col min="8922" max="8922" width="14" style="33" customWidth="1"/>
    <col min="8923" max="8923" width="1.6640625" style="33" customWidth="1"/>
    <col min="8924" max="9168" width="11" style="33"/>
    <col min="9169" max="9169" width="4.44140625" style="33" customWidth="1"/>
    <col min="9170" max="9170" width="11" style="33"/>
    <col min="9171" max="9171" width="17.5546875" style="33" customWidth="1"/>
    <col min="9172" max="9172" width="11.5546875" style="33" customWidth="1"/>
    <col min="9173" max="9176" width="11" style="33"/>
    <col min="9177" max="9177" width="22.5546875" style="33" customWidth="1"/>
    <col min="9178" max="9178" width="14" style="33" customWidth="1"/>
    <col min="9179" max="9179" width="1.6640625" style="33" customWidth="1"/>
    <col min="9180" max="9424" width="11" style="33"/>
    <col min="9425" max="9425" width="4.44140625" style="33" customWidth="1"/>
    <col min="9426" max="9426" width="11" style="33"/>
    <col min="9427" max="9427" width="17.5546875" style="33" customWidth="1"/>
    <col min="9428" max="9428" width="11.5546875" style="33" customWidth="1"/>
    <col min="9429" max="9432" width="11" style="33"/>
    <col min="9433" max="9433" width="22.5546875" style="33" customWidth="1"/>
    <col min="9434" max="9434" width="14" style="33" customWidth="1"/>
    <col min="9435" max="9435" width="1.6640625" style="33" customWidth="1"/>
    <col min="9436" max="9680" width="11" style="33"/>
    <col min="9681" max="9681" width="4.44140625" style="33" customWidth="1"/>
    <col min="9682" max="9682" width="11" style="33"/>
    <col min="9683" max="9683" width="17.5546875" style="33" customWidth="1"/>
    <col min="9684" max="9684" width="11.5546875" style="33" customWidth="1"/>
    <col min="9685" max="9688" width="11" style="33"/>
    <col min="9689" max="9689" width="22.5546875" style="33" customWidth="1"/>
    <col min="9690" max="9690" width="14" style="33" customWidth="1"/>
    <col min="9691" max="9691" width="1.6640625" style="33" customWidth="1"/>
    <col min="9692" max="9936" width="11" style="33"/>
    <col min="9937" max="9937" width="4.44140625" style="33" customWidth="1"/>
    <col min="9938" max="9938" width="11" style="33"/>
    <col min="9939" max="9939" width="17.5546875" style="33" customWidth="1"/>
    <col min="9940" max="9940" width="11.5546875" style="33" customWidth="1"/>
    <col min="9941" max="9944" width="11" style="33"/>
    <col min="9945" max="9945" width="22.5546875" style="33" customWidth="1"/>
    <col min="9946" max="9946" width="14" style="33" customWidth="1"/>
    <col min="9947" max="9947" width="1.6640625" style="33" customWidth="1"/>
    <col min="9948" max="10192" width="11" style="33"/>
    <col min="10193" max="10193" width="4.44140625" style="33" customWidth="1"/>
    <col min="10194" max="10194" width="11" style="33"/>
    <col min="10195" max="10195" width="17.5546875" style="33" customWidth="1"/>
    <col min="10196" max="10196" width="11.5546875" style="33" customWidth="1"/>
    <col min="10197" max="10200" width="11" style="33"/>
    <col min="10201" max="10201" width="22.5546875" style="33" customWidth="1"/>
    <col min="10202" max="10202" width="14" style="33" customWidth="1"/>
    <col min="10203" max="10203" width="1.6640625" style="33" customWidth="1"/>
    <col min="10204" max="10448" width="11" style="33"/>
    <col min="10449" max="10449" width="4.44140625" style="33" customWidth="1"/>
    <col min="10450" max="10450" width="11" style="33"/>
    <col min="10451" max="10451" width="17.5546875" style="33" customWidth="1"/>
    <col min="10452" max="10452" width="11.5546875" style="33" customWidth="1"/>
    <col min="10453" max="10456" width="11" style="33"/>
    <col min="10457" max="10457" width="22.5546875" style="33" customWidth="1"/>
    <col min="10458" max="10458" width="14" style="33" customWidth="1"/>
    <col min="10459" max="10459" width="1.6640625" style="33" customWidth="1"/>
    <col min="10460" max="10704" width="11" style="33"/>
    <col min="10705" max="10705" width="4.44140625" style="33" customWidth="1"/>
    <col min="10706" max="10706" width="11" style="33"/>
    <col min="10707" max="10707" width="17.5546875" style="33" customWidth="1"/>
    <col min="10708" max="10708" width="11.5546875" style="33" customWidth="1"/>
    <col min="10709" max="10712" width="11" style="33"/>
    <col min="10713" max="10713" width="22.5546875" style="33" customWidth="1"/>
    <col min="10714" max="10714" width="14" style="33" customWidth="1"/>
    <col min="10715" max="10715" width="1.6640625" style="33" customWidth="1"/>
    <col min="10716" max="10960" width="11" style="33"/>
    <col min="10961" max="10961" width="4.44140625" style="33" customWidth="1"/>
    <col min="10962" max="10962" width="11" style="33"/>
    <col min="10963" max="10963" width="17.5546875" style="33" customWidth="1"/>
    <col min="10964" max="10964" width="11.5546875" style="33" customWidth="1"/>
    <col min="10965" max="10968" width="11" style="33"/>
    <col min="10969" max="10969" width="22.5546875" style="33" customWidth="1"/>
    <col min="10970" max="10970" width="14" style="33" customWidth="1"/>
    <col min="10971" max="10971" width="1.6640625" style="33" customWidth="1"/>
    <col min="10972" max="11216" width="11" style="33"/>
    <col min="11217" max="11217" width="4.44140625" style="33" customWidth="1"/>
    <col min="11218" max="11218" width="11" style="33"/>
    <col min="11219" max="11219" width="17.5546875" style="33" customWidth="1"/>
    <col min="11220" max="11220" width="11.5546875" style="33" customWidth="1"/>
    <col min="11221" max="11224" width="11" style="33"/>
    <col min="11225" max="11225" width="22.5546875" style="33" customWidth="1"/>
    <col min="11226" max="11226" width="14" style="33" customWidth="1"/>
    <col min="11227" max="11227" width="1.6640625" style="33" customWidth="1"/>
    <col min="11228" max="11472" width="11" style="33"/>
    <col min="11473" max="11473" width="4.44140625" style="33" customWidth="1"/>
    <col min="11474" max="11474" width="11" style="33"/>
    <col min="11475" max="11475" width="17.5546875" style="33" customWidth="1"/>
    <col min="11476" max="11476" width="11.5546875" style="33" customWidth="1"/>
    <col min="11477" max="11480" width="11" style="33"/>
    <col min="11481" max="11481" width="22.5546875" style="33" customWidth="1"/>
    <col min="11482" max="11482" width="14" style="33" customWidth="1"/>
    <col min="11483" max="11483" width="1.6640625" style="33" customWidth="1"/>
    <col min="11484" max="11728" width="11" style="33"/>
    <col min="11729" max="11729" width="4.44140625" style="33" customWidth="1"/>
    <col min="11730" max="11730" width="11" style="33"/>
    <col min="11731" max="11731" width="17.5546875" style="33" customWidth="1"/>
    <col min="11732" max="11732" width="11.5546875" style="33" customWidth="1"/>
    <col min="11733" max="11736" width="11" style="33"/>
    <col min="11737" max="11737" width="22.5546875" style="33" customWidth="1"/>
    <col min="11738" max="11738" width="14" style="33" customWidth="1"/>
    <col min="11739" max="11739" width="1.6640625" style="33" customWidth="1"/>
    <col min="11740" max="11984" width="11" style="33"/>
    <col min="11985" max="11985" width="4.44140625" style="33" customWidth="1"/>
    <col min="11986" max="11986" width="11" style="33"/>
    <col min="11987" max="11987" width="17.5546875" style="33" customWidth="1"/>
    <col min="11988" max="11988" width="11.5546875" style="33" customWidth="1"/>
    <col min="11989" max="11992" width="11" style="33"/>
    <col min="11993" max="11993" width="22.5546875" style="33" customWidth="1"/>
    <col min="11994" max="11994" width="14" style="33" customWidth="1"/>
    <col min="11995" max="11995" width="1.6640625" style="33" customWidth="1"/>
    <col min="11996" max="12240" width="11" style="33"/>
    <col min="12241" max="12241" width="4.44140625" style="33" customWidth="1"/>
    <col min="12242" max="12242" width="11" style="33"/>
    <col min="12243" max="12243" width="17.5546875" style="33" customWidth="1"/>
    <col min="12244" max="12244" width="11.5546875" style="33" customWidth="1"/>
    <col min="12245" max="12248" width="11" style="33"/>
    <col min="12249" max="12249" width="22.5546875" style="33" customWidth="1"/>
    <col min="12250" max="12250" width="14" style="33" customWidth="1"/>
    <col min="12251" max="12251" width="1.6640625" style="33" customWidth="1"/>
    <col min="12252" max="12496" width="11" style="33"/>
    <col min="12497" max="12497" width="4.44140625" style="33" customWidth="1"/>
    <col min="12498" max="12498" width="11" style="33"/>
    <col min="12499" max="12499" width="17.5546875" style="33" customWidth="1"/>
    <col min="12500" max="12500" width="11.5546875" style="33" customWidth="1"/>
    <col min="12501" max="12504" width="11" style="33"/>
    <col min="12505" max="12505" width="22.5546875" style="33" customWidth="1"/>
    <col min="12506" max="12506" width="14" style="33" customWidth="1"/>
    <col min="12507" max="12507" width="1.6640625" style="33" customWidth="1"/>
    <col min="12508" max="12752" width="11" style="33"/>
    <col min="12753" max="12753" width="4.44140625" style="33" customWidth="1"/>
    <col min="12754" max="12754" width="11" style="33"/>
    <col min="12755" max="12755" width="17.5546875" style="33" customWidth="1"/>
    <col min="12756" max="12756" width="11.5546875" style="33" customWidth="1"/>
    <col min="12757" max="12760" width="11" style="33"/>
    <col min="12761" max="12761" width="22.5546875" style="33" customWidth="1"/>
    <col min="12762" max="12762" width="14" style="33" customWidth="1"/>
    <col min="12763" max="12763" width="1.6640625" style="33" customWidth="1"/>
    <col min="12764" max="13008" width="11" style="33"/>
    <col min="13009" max="13009" width="4.44140625" style="33" customWidth="1"/>
    <col min="13010" max="13010" width="11" style="33"/>
    <col min="13011" max="13011" width="17.5546875" style="33" customWidth="1"/>
    <col min="13012" max="13012" width="11.5546875" style="33" customWidth="1"/>
    <col min="13013" max="13016" width="11" style="33"/>
    <col min="13017" max="13017" width="22.5546875" style="33" customWidth="1"/>
    <col min="13018" max="13018" width="14" style="33" customWidth="1"/>
    <col min="13019" max="13019" width="1.6640625" style="33" customWidth="1"/>
    <col min="13020" max="13264" width="11" style="33"/>
    <col min="13265" max="13265" width="4.44140625" style="33" customWidth="1"/>
    <col min="13266" max="13266" width="11" style="33"/>
    <col min="13267" max="13267" width="17.5546875" style="33" customWidth="1"/>
    <col min="13268" max="13268" width="11.5546875" style="33" customWidth="1"/>
    <col min="13269" max="13272" width="11" style="33"/>
    <col min="13273" max="13273" width="22.5546875" style="33" customWidth="1"/>
    <col min="13274" max="13274" width="14" style="33" customWidth="1"/>
    <col min="13275" max="13275" width="1.6640625" style="33" customWidth="1"/>
    <col min="13276" max="13520" width="11" style="33"/>
    <col min="13521" max="13521" width="4.44140625" style="33" customWidth="1"/>
    <col min="13522" max="13522" width="11" style="33"/>
    <col min="13523" max="13523" width="17.5546875" style="33" customWidth="1"/>
    <col min="13524" max="13524" width="11.5546875" style="33" customWidth="1"/>
    <col min="13525" max="13528" width="11" style="33"/>
    <col min="13529" max="13529" width="22.5546875" style="33" customWidth="1"/>
    <col min="13530" max="13530" width="14" style="33" customWidth="1"/>
    <col min="13531" max="13531" width="1.6640625" style="33" customWidth="1"/>
    <col min="13532" max="13776" width="11" style="33"/>
    <col min="13777" max="13777" width="4.44140625" style="33" customWidth="1"/>
    <col min="13778" max="13778" width="11" style="33"/>
    <col min="13779" max="13779" width="17.5546875" style="33" customWidth="1"/>
    <col min="13780" max="13780" width="11.5546875" style="33" customWidth="1"/>
    <col min="13781" max="13784" width="11" style="33"/>
    <col min="13785" max="13785" width="22.5546875" style="33" customWidth="1"/>
    <col min="13786" max="13786" width="14" style="33" customWidth="1"/>
    <col min="13787" max="13787" width="1.6640625" style="33" customWidth="1"/>
    <col min="13788" max="14032" width="11" style="33"/>
    <col min="14033" max="14033" width="4.44140625" style="33" customWidth="1"/>
    <col min="14034" max="14034" width="11" style="33"/>
    <col min="14035" max="14035" width="17.5546875" style="33" customWidth="1"/>
    <col min="14036" max="14036" width="11.5546875" style="33" customWidth="1"/>
    <col min="14037" max="14040" width="11" style="33"/>
    <col min="14041" max="14041" width="22.5546875" style="33" customWidth="1"/>
    <col min="14042" max="14042" width="14" style="33" customWidth="1"/>
    <col min="14043" max="14043" width="1.6640625" style="33" customWidth="1"/>
    <col min="14044" max="14288" width="11" style="33"/>
    <col min="14289" max="14289" width="4.44140625" style="33" customWidth="1"/>
    <col min="14290" max="14290" width="11" style="33"/>
    <col min="14291" max="14291" width="17.5546875" style="33" customWidth="1"/>
    <col min="14292" max="14292" width="11.5546875" style="33" customWidth="1"/>
    <col min="14293" max="14296" width="11" style="33"/>
    <col min="14297" max="14297" width="22.5546875" style="33" customWidth="1"/>
    <col min="14298" max="14298" width="14" style="33" customWidth="1"/>
    <col min="14299" max="14299" width="1.6640625" style="33" customWidth="1"/>
    <col min="14300" max="14544" width="11" style="33"/>
    <col min="14545" max="14545" width="4.44140625" style="33" customWidth="1"/>
    <col min="14546" max="14546" width="11" style="33"/>
    <col min="14547" max="14547" width="17.5546875" style="33" customWidth="1"/>
    <col min="14548" max="14548" width="11.5546875" style="33" customWidth="1"/>
    <col min="14549" max="14552" width="11" style="33"/>
    <col min="14553" max="14553" width="22.5546875" style="33" customWidth="1"/>
    <col min="14554" max="14554" width="14" style="33" customWidth="1"/>
    <col min="14555" max="14555" width="1.6640625" style="33" customWidth="1"/>
    <col min="14556" max="14800" width="11" style="33"/>
    <col min="14801" max="14801" width="4.44140625" style="33" customWidth="1"/>
    <col min="14802" max="14802" width="11" style="33"/>
    <col min="14803" max="14803" width="17.5546875" style="33" customWidth="1"/>
    <col min="14804" max="14804" width="11.5546875" style="33" customWidth="1"/>
    <col min="14805" max="14808" width="11" style="33"/>
    <col min="14809" max="14809" width="22.5546875" style="33" customWidth="1"/>
    <col min="14810" max="14810" width="14" style="33" customWidth="1"/>
    <col min="14811" max="14811" width="1.6640625" style="33" customWidth="1"/>
    <col min="14812" max="15056" width="11" style="33"/>
    <col min="15057" max="15057" width="4.44140625" style="33" customWidth="1"/>
    <col min="15058" max="15058" width="11" style="33"/>
    <col min="15059" max="15059" width="17.5546875" style="33" customWidth="1"/>
    <col min="15060" max="15060" width="11.5546875" style="33" customWidth="1"/>
    <col min="15061" max="15064" width="11" style="33"/>
    <col min="15065" max="15065" width="22.5546875" style="33" customWidth="1"/>
    <col min="15066" max="15066" width="14" style="33" customWidth="1"/>
    <col min="15067" max="15067" width="1.6640625" style="33" customWidth="1"/>
    <col min="15068" max="15312" width="11" style="33"/>
    <col min="15313" max="15313" width="4.44140625" style="33" customWidth="1"/>
    <col min="15314" max="15314" width="11" style="33"/>
    <col min="15315" max="15315" width="17.5546875" style="33" customWidth="1"/>
    <col min="15316" max="15316" width="11.5546875" style="33" customWidth="1"/>
    <col min="15317" max="15320" width="11" style="33"/>
    <col min="15321" max="15321" width="22.5546875" style="33" customWidth="1"/>
    <col min="15322" max="15322" width="14" style="33" customWidth="1"/>
    <col min="15323" max="15323" width="1.6640625" style="33" customWidth="1"/>
    <col min="15324" max="15568" width="11" style="33"/>
    <col min="15569" max="15569" width="4.44140625" style="33" customWidth="1"/>
    <col min="15570" max="15570" width="11" style="33"/>
    <col min="15571" max="15571" width="17.5546875" style="33" customWidth="1"/>
    <col min="15572" max="15572" width="11.5546875" style="33" customWidth="1"/>
    <col min="15573" max="15576" width="11" style="33"/>
    <col min="15577" max="15577" width="22.5546875" style="33" customWidth="1"/>
    <col min="15578" max="15578" width="14" style="33" customWidth="1"/>
    <col min="15579" max="15579" width="1.6640625" style="33" customWidth="1"/>
    <col min="15580" max="15824" width="11" style="33"/>
    <col min="15825" max="15825" width="4.44140625" style="33" customWidth="1"/>
    <col min="15826" max="15826" width="11" style="33"/>
    <col min="15827" max="15827" width="17.5546875" style="33" customWidth="1"/>
    <col min="15828" max="15828" width="11.5546875" style="33" customWidth="1"/>
    <col min="15829" max="15832" width="11" style="33"/>
    <col min="15833" max="15833" width="22.5546875" style="33" customWidth="1"/>
    <col min="15834" max="15834" width="14" style="33" customWidth="1"/>
    <col min="15835" max="15835" width="1.6640625" style="33" customWidth="1"/>
    <col min="15836" max="16080" width="11" style="33"/>
    <col min="16081" max="16081" width="4.44140625" style="33" customWidth="1"/>
    <col min="16082" max="16082" width="11" style="33"/>
    <col min="16083" max="16083" width="17.5546875" style="33" customWidth="1"/>
    <col min="16084" max="16084" width="11.5546875" style="33" customWidth="1"/>
    <col min="16085" max="16088" width="11" style="33"/>
    <col min="16089" max="16089" width="22.5546875" style="33" customWidth="1"/>
    <col min="16090" max="16090" width="14" style="33" customWidth="1"/>
    <col min="16091" max="16091" width="1.6640625" style="33" customWidth="1"/>
    <col min="16092" max="16384" width="11" style="33"/>
  </cols>
  <sheetData>
    <row r="1" spans="2:14" ht="6" customHeight="1" thickBot="1" x14ac:dyDescent="0.3"/>
    <row r="2" spans="2:14" ht="19.5" customHeight="1" x14ac:dyDescent="0.25">
      <c r="B2" s="34"/>
      <c r="C2" s="35"/>
      <c r="D2" s="36" t="s">
        <v>83</v>
      </c>
      <c r="E2" s="37"/>
      <c r="F2" s="37"/>
      <c r="G2" s="37"/>
      <c r="H2" s="37"/>
      <c r="I2" s="38"/>
      <c r="J2" s="39" t="s">
        <v>84</v>
      </c>
    </row>
    <row r="3" spans="2:14" ht="13.8" thickBot="1" x14ac:dyDescent="0.3">
      <c r="B3" s="40"/>
      <c r="C3" s="41"/>
      <c r="D3" s="42"/>
      <c r="E3" s="43"/>
      <c r="F3" s="43"/>
      <c r="G3" s="43"/>
      <c r="H3" s="43"/>
      <c r="I3" s="44"/>
      <c r="J3" s="45"/>
    </row>
    <row r="4" spans="2:14" x14ac:dyDescent="0.25">
      <c r="B4" s="40"/>
      <c r="C4" s="41"/>
      <c r="D4" s="36" t="s">
        <v>85</v>
      </c>
      <c r="E4" s="37"/>
      <c r="F4" s="37"/>
      <c r="G4" s="37"/>
      <c r="H4" s="37"/>
      <c r="I4" s="38"/>
      <c r="J4" s="39" t="s">
        <v>86</v>
      </c>
    </row>
    <row r="5" spans="2:14" x14ac:dyDescent="0.25">
      <c r="B5" s="40"/>
      <c r="C5" s="41"/>
      <c r="D5" s="46"/>
      <c r="E5" s="47"/>
      <c r="F5" s="47"/>
      <c r="G5" s="47"/>
      <c r="H5" s="47"/>
      <c r="I5" s="48"/>
      <c r="J5" s="49"/>
    </row>
    <row r="6" spans="2:14" ht="13.8" thickBot="1" x14ac:dyDescent="0.3">
      <c r="B6" s="50"/>
      <c r="C6" s="51"/>
      <c r="D6" s="42"/>
      <c r="E6" s="43"/>
      <c r="F6" s="43"/>
      <c r="G6" s="43"/>
      <c r="H6" s="43"/>
      <c r="I6" s="44"/>
      <c r="J6" s="45"/>
    </row>
    <row r="7" spans="2:14" x14ac:dyDescent="0.25">
      <c r="B7" s="52"/>
      <c r="J7" s="53"/>
    </row>
    <row r="8" spans="2:14" x14ac:dyDescent="0.25">
      <c r="B8" s="52"/>
      <c r="J8" s="53"/>
    </row>
    <row r="9" spans="2:14" x14ac:dyDescent="0.25">
      <c r="B9" s="52"/>
      <c r="J9" s="53"/>
    </row>
    <row r="10" spans="2:14" x14ac:dyDescent="0.25">
      <c r="B10" s="52"/>
      <c r="C10" s="54" t="s">
        <v>104</v>
      </c>
      <c r="E10" s="55"/>
      <c r="J10" s="53"/>
    </row>
    <row r="11" spans="2:14" x14ac:dyDescent="0.25">
      <c r="B11" s="52"/>
      <c r="J11" s="53"/>
    </row>
    <row r="12" spans="2:14" x14ac:dyDescent="0.25">
      <c r="B12" s="52"/>
      <c r="C12" s="54" t="s">
        <v>105</v>
      </c>
      <c r="J12" s="53"/>
    </row>
    <row r="13" spans="2:14" x14ac:dyDescent="0.25">
      <c r="B13" s="52"/>
      <c r="C13" s="54" t="s">
        <v>106</v>
      </c>
      <c r="J13" s="53"/>
    </row>
    <row r="14" spans="2:14" x14ac:dyDescent="0.25">
      <c r="B14" s="52"/>
      <c r="J14" s="53"/>
    </row>
    <row r="15" spans="2:14" ht="14.4" x14ac:dyDescent="0.3">
      <c r="B15" s="52"/>
      <c r="C15" s="33" t="s">
        <v>107</v>
      </c>
      <c r="J15" s="53"/>
      <c r="L15" s="30" t="s">
        <v>80</v>
      </c>
      <c r="M15" s="30" t="s">
        <v>81</v>
      </c>
      <c r="N15" t="s">
        <v>82</v>
      </c>
    </row>
    <row r="16" spans="2:14" ht="14.4" x14ac:dyDescent="0.3">
      <c r="B16" s="52"/>
      <c r="C16" s="56"/>
      <c r="J16" s="53"/>
      <c r="L16" s="15" t="s">
        <v>76</v>
      </c>
      <c r="M16" s="31">
        <v>1</v>
      </c>
      <c r="N16" s="32">
        <v>6595020</v>
      </c>
    </row>
    <row r="17" spans="2:14" ht="14.4" x14ac:dyDescent="0.3">
      <c r="B17" s="52"/>
      <c r="C17" s="33" t="s">
        <v>108</v>
      </c>
      <c r="D17" s="55"/>
      <c r="H17" s="57" t="s">
        <v>87</v>
      </c>
      <c r="I17" s="57" t="s">
        <v>88</v>
      </c>
      <c r="J17" s="53"/>
      <c r="L17" s="15" t="s">
        <v>71</v>
      </c>
      <c r="M17" s="31">
        <v>2</v>
      </c>
      <c r="N17" s="32">
        <v>2348050</v>
      </c>
    </row>
    <row r="18" spans="2:14" ht="14.4" x14ac:dyDescent="0.3">
      <c r="B18" s="52"/>
      <c r="C18" s="54" t="s">
        <v>89</v>
      </c>
      <c r="D18" s="54"/>
      <c r="E18" s="54"/>
      <c r="F18" s="54"/>
      <c r="H18" s="58">
        <v>3</v>
      </c>
      <c r="I18" s="59">
        <v>8943070</v>
      </c>
      <c r="J18" s="53"/>
      <c r="L18" s="15" t="s">
        <v>79</v>
      </c>
      <c r="M18" s="31">
        <v>3</v>
      </c>
      <c r="N18" s="32">
        <v>8943070</v>
      </c>
    </row>
    <row r="19" spans="2:14" x14ac:dyDescent="0.25">
      <c r="B19" s="52"/>
      <c r="C19" s="33" t="s">
        <v>90</v>
      </c>
      <c r="H19" s="60"/>
      <c r="I19" s="61"/>
      <c r="J19" s="53"/>
    </row>
    <row r="20" spans="2:14" x14ac:dyDescent="0.25">
      <c r="B20" s="52"/>
      <c r="C20" s="33" t="s">
        <v>91</v>
      </c>
      <c r="H20" s="60"/>
      <c r="I20" s="61"/>
      <c r="J20" s="53"/>
    </row>
    <row r="21" spans="2:14" x14ac:dyDescent="0.25">
      <c r="B21" s="52"/>
      <c r="C21" s="33" t="s">
        <v>92</v>
      </c>
      <c r="H21" s="60">
        <v>1</v>
      </c>
      <c r="I21" s="62">
        <v>6595050</v>
      </c>
      <c r="J21" s="53"/>
    </row>
    <row r="22" spans="2:14" x14ac:dyDescent="0.25">
      <c r="B22" s="52"/>
      <c r="C22" s="33" t="s">
        <v>93</v>
      </c>
      <c r="H22" s="60"/>
      <c r="I22" s="61"/>
      <c r="J22" s="53"/>
    </row>
    <row r="23" spans="2:14" ht="13.8" thickBot="1" x14ac:dyDescent="0.3">
      <c r="B23" s="52"/>
      <c r="C23" s="33" t="s">
        <v>94</v>
      </c>
      <c r="H23" s="63"/>
      <c r="I23" s="64"/>
      <c r="J23" s="53"/>
    </row>
    <row r="24" spans="2:14" x14ac:dyDescent="0.25">
      <c r="B24" s="52"/>
      <c r="C24" s="54" t="s">
        <v>95</v>
      </c>
      <c r="D24" s="54"/>
      <c r="E24" s="54"/>
      <c r="F24" s="54"/>
      <c r="H24" s="58">
        <f>H19+H20+H21+H22+H23</f>
        <v>1</v>
      </c>
      <c r="I24" s="65">
        <f>I19+I20+I21+I22+I23</f>
        <v>6595050</v>
      </c>
      <c r="J24" s="53"/>
    </row>
    <row r="25" spans="2:14" x14ac:dyDescent="0.25">
      <c r="B25" s="52"/>
      <c r="C25" s="33" t="s">
        <v>96</v>
      </c>
      <c r="H25" s="60">
        <v>2</v>
      </c>
      <c r="I25" s="61">
        <v>2348050</v>
      </c>
      <c r="J25" s="53"/>
    </row>
    <row r="26" spans="2:14" ht="13.8" thickBot="1" x14ac:dyDescent="0.3">
      <c r="B26" s="52"/>
      <c r="C26" s="33" t="s">
        <v>97</v>
      </c>
      <c r="H26" s="63"/>
      <c r="I26" s="64">
        <v>0</v>
      </c>
      <c r="J26" s="53"/>
    </row>
    <row r="27" spans="2:14" x14ac:dyDescent="0.25">
      <c r="B27" s="52"/>
      <c r="C27" s="54" t="s">
        <v>98</v>
      </c>
      <c r="D27" s="54"/>
      <c r="E27" s="54"/>
      <c r="F27" s="54"/>
      <c r="H27" s="58">
        <f>H25+H26</f>
        <v>2</v>
      </c>
      <c r="I27" s="65">
        <f>I25+I26</f>
        <v>2348050</v>
      </c>
      <c r="J27" s="53"/>
    </row>
    <row r="28" spans="2:14" ht="13.8" thickBot="1" x14ac:dyDescent="0.3">
      <c r="B28" s="52"/>
      <c r="C28" s="33" t="s">
        <v>99</v>
      </c>
      <c r="D28" s="54"/>
      <c r="E28" s="54"/>
      <c r="F28" s="54"/>
      <c r="H28" s="63">
        <v>0</v>
      </c>
      <c r="I28" s="64">
        <v>0</v>
      </c>
      <c r="J28" s="53"/>
    </row>
    <row r="29" spans="2:14" x14ac:dyDescent="0.25">
      <c r="B29" s="52"/>
      <c r="C29" s="54" t="s">
        <v>100</v>
      </c>
      <c r="D29" s="54"/>
      <c r="E29" s="54"/>
      <c r="F29" s="54"/>
      <c r="H29" s="60">
        <f>H28</f>
        <v>0</v>
      </c>
      <c r="I29" s="61">
        <f>I28</f>
        <v>0</v>
      </c>
      <c r="J29" s="53"/>
    </row>
    <row r="30" spans="2:14" x14ac:dyDescent="0.25">
      <c r="B30" s="52"/>
      <c r="C30" s="54"/>
      <c r="D30" s="54"/>
      <c r="E30" s="54"/>
      <c r="F30" s="54"/>
      <c r="H30" s="66"/>
      <c r="I30" s="65"/>
      <c r="J30" s="53"/>
    </row>
    <row r="31" spans="2:14" ht="13.8" thickBot="1" x14ac:dyDescent="0.3">
      <c r="B31" s="52"/>
      <c r="C31" s="54" t="s">
        <v>101</v>
      </c>
      <c r="D31" s="54"/>
      <c r="H31" s="67">
        <f>H24+H27+H29</f>
        <v>3</v>
      </c>
      <c r="I31" s="68">
        <f>I24+I27+I29</f>
        <v>8943100</v>
      </c>
      <c r="J31" s="53"/>
    </row>
    <row r="32" spans="2:14" ht="13.8" thickTop="1" x14ac:dyDescent="0.25">
      <c r="B32" s="52"/>
      <c r="C32" s="54"/>
      <c r="D32" s="54"/>
      <c r="H32" s="69"/>
      <c r="I32" s="70"/>
      <c r="J32" s="53"/>
    </row>
    <row r="33" spans="2:10" x14ac:dyDescent="0.25">
      <c r="B33" s="52"/>
      <c r="C33" s="54"/>
      <c r="D33" s="54"/>
      <c r="H33" s="69"/>
      <c r="I33" s="70"/>
      <c r="J33" s="53"/>
    </row>
    <row r="34" spans="2:10" x14ac:dyDescent="0.25">
      <c r="B34" s="52"/>
      <c r="C34" s="54"/>
      <c r="D34" s="54"/>
      <c r="H34" s="69"/>
      <c r="I34" s="70"/>
      <c r="J34" s="53"/>
    </row>
    <row r="35" spans="2:10" x14ac:dyDescent="0.25">
      <c r="B35" s="52"/>
      <c r="C35" s="54"/>
      <c r="D35" s="54"/>
      <c r="H35" s="69"/>
      <c r="I35" s="70"/>
      <c r="J35" s="53"/>
    </row>
    <row r="36" spans="2:10" x14ac:dyDescent="0.25">
      <c r="B36" s="52"/>
      <c r="C36" s="54"/>
      <c r="D36" s="54"/>
      <c r="H36" s="71"/>
      <c r="I36" s="61"/>
      <c r="J36" s="53"/>
    </row>
    <row r="37" spans="2:10" x14ac:dyDescent="0.25">
      <c r="B37" s="52"/>
      <c r="G37" s="71"/>
      <c r="H37" s="71"/>
      <c r="I37" s="71"/>
      <c r="J37" s="53"/>
    </row>
    <row r="38" spans="2:10" x14ac:dyDescent="0.25">
      <c r="B38" s="52"/>
      <c r="G38" s="71"/>
      <c r="H38" s="71"/>
      <c r="I38" s="71"/>
      <c r="J38" s="53"/>
    </row>
    <row r="39" spans="2:10" x14ac:dyDescent="0.25">
      <c r="B39" s="52"/>
      <c r="G39" s="71"/>
      <c r="H39" s="71"/>
      <c r="I39" s="71"/>
      <c r="J39" s="53"/>
    </row>
    <row r="40" spans="2:10" ht="13.8" thickBot="1" x14ac:dyDescent="0.3">
      <c r="B40" s="52"/>
      <c r="C40" s="72" t="s">
        <v>119</v>
      </c>
      <c r="D40" s="73"/>
      <c r="G40" s="72" t="s">
        <v>102</v>
      </c>
      <c r="H40" s="73"/>
      <c r="I40" s="71"/>
      <c r="J40" s="53"/>
    </row>
    <row r="41" spans="2:10" ht="4.5" customHeight="1" x14ac:dyDescent="0.25">
      <c r="B41" s="52"/>
      <c r="C41" s="71"/>
      <c r="D41" s="71"/>
      <c r="G41" s="71"/>
      <c r="H41" s="71"/>
      <c r="I41" s="71"/>
      <c r="J41" s="53"/>
    </row>
    <row r="42" spans="2:10" x14ac:dyDescent="0.25">
      <c r="B42" s="52"/>
      <c r="C42" s="54" t="s">
        <v>109</v>
      </c>
      <c r="G42" s="74" t="s">
        <v>103</v>
      </c>
      <c r="H42" s="71"/>
      <c r="I42" s="71"/>
      <c r="J42" s="53"/>
    </row>
    <row r="43" spans="2:10" x14ac:dyDescent="0.25">
      <c r="B43" s="52"/>
      <c r="G43" s="71"/>
      <c r="H43" s="71"/>
      <c r="I43" s="71"/>
      <c r="J43" s="53"/>
    </row>
    <row r="44" spans="2:10" ht="18.75" customHeight="1" thickBot="1" x14ac:dyDescent="0.3">
      <c r="B44" s="75"/>
      <c r="C44" s="76"/>
      <c r="D44" s="76"/>
      <c r="E44" s="76"/>
      <c r="F44" s="76"/>
      <c r="G44" s="73"/>
      <c r="H44" s="73"/>
      <c r="I44" s="73"/>
      <c r="J44" s="77"/>
    </row>
  </sheetData>
  <pageMargins left="0.70866141732283472" right="0" top="0" bottom="0.74803149606299213" header="0.31496062992125984" footer="0.31496062992125984"/>
  <pageSetup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J26"/>
  <sheetViews>
    <sheetView showGridLines="0" tabSelected="1" topLeftCell="A4" zoomScaleNormal="100" zoomScaleSheetLayoutView="100" workbookViewId="0">
      <selection activeCell="D20" sqref="D20"/>
    </sheetView>
  </sheetViews>
  <sheetFormatPr baseColWidth="10" defaultRowHeight="13.2" x14ac:dyDescent="0.25"/>
  <cols>
    <col min="1" max="1" width="4.44140625" style="33" customWidth="1"/>
    <col min="2" max="2" width="11.44140625" style="33"/>
    <col min="3" max="3" width="18.6640625" style="33" customWidth="1"/>
    <col min="4" max="4" width="18.33203125" style="33" customWidth="1"/>
    <col min="5" max="5" width="9.109375" style="33" customWidth="1"/>
    <col min="6" max="8" width="11.44140625" style="33"/>
    <col min="9" max="9" width="19.88671875" style="33" customWidth="1"/>
    <col min="10" max="10" width="15.88671875" style="33" customWidth="1"/>
    <col min="11" max="11" width="7.109375" style="33" customWidth="1"/>
    <col min="12" max="219" width="11.44140625" style="33"/>
    <col min="220" max="220" width="4.44140625" style="33" customWidth="1"/>
    <col min="221" max="221" width="11.44140625" style="33"/>
    <col min="222" max="222" width="17.5546875" style="33" customWidth="1"/>
    <col min="223" max="223" width="11.5546875" style="33" customWidth="1"/>
    <col min="224" max="227" width="11.44140625" style="33"/>
    <col min="228" max="228" width="22.5546875" style="33" customWidth="1"/>
    <col min="229" max="229" width="14" style="33" customWidth="1"/>
    <col min="230" max="230" width="1.6640625" style="33" customWidth="1"/>
    <col min="231" max="475" width="11.44140625" style="33"/>
    <col min="476" max="476" width="4.44140625" style="33" customWidth="1"/>
    <col min="477" max="477" width="11.44140625" style="33"/>
    <col min="478" max="478" width="17.5546875" style="33" customWidth="1"/>
    <col min="479" max="479" width="11.5546875" style="33" customWidth="1"/>
    <col min="480" max="483" width="11.44140625" style="33"/>
    <col min="484" max="484" width="22.5546875" style="33" customWidth="1"/>
    <col min="485" max="485" width="14" style="33" customWidth="1"/>
    <col min="486" max="486" width="1.6640625" style="33" customWidth="1"/>
    <col min="487" max="731" width="11.44140625" style="33"/>
    <col min="732" max="732" width="4.44140625" style="33" customWidth="1"/>
    <col min="733" max="733" width="11.44140625" style="33"/>
    <col min="734" max="734" width="17.5546875" style="33" customWidth="1"/>
    <col min="735" max="735" width="11.5546875" style="33" customWidth="1"/>
    <col min="736" max="739" width="11.44140625" style="33"/>
    <col min="740" max="740" width="22.5546875" style="33" customWidth="1"/>
    <col min="741" max="741" width="14" style="33" customWidth="1"/>
    <col min="742" max="742" width="1.6640625" style="33" customWidth="1"/>
    <col min="743" max="987" width="11.44140625" style="33"/>
    <col min="988" max="988" width="4.44140625" style="33" customWidth="1"/>
    <col min="989" max="989" width="11.44140625" style="33"/>
    <col min="990" max="990" width="17.5546875" style="33" customWidth="1"/>
    <col min="991" max="991" width="11.5546875" style="33" customWidth="1"/>
    <col min="992" max="995" width="11.44140625" style="33"/>
    <col min="996" max="996" width="22.5546875" style="33" customWidth="1"/>
    <col min="997" max="997" width="14" style="33" customWidth="1"/>
    <col min="998" max="998" width="1.6640625" style="33" customWidth="1"/>
    <col min="999" max="1243" width="11.44140625" style="33"/>
    <col min="1244" max="1244" width="4.44140625" style="33" customWidth="1"/>
    <col min="1245" max="1245" width="11.44140625" style="33"/>
    <col min="1246" max="1246" width="17.5546875" style="33" customWidth="1"/>
    <col min="1247" max="1247" width="11.5546875" style="33" customWidth="1"/>
    <col min="1248" max="1251" width="11.44140625" style="33"/>
    <col min="1252" max="1252" width="22.5546875" style="33" customWidth="1"/>
    <col min="1253" max="1253" width="14" style="33" customWidth="1"/>
    <col min="1254" max="1254" width="1.6640625" style="33" customWidth="1"/>
    <col min="1255" max="1499" width="11.44140625" style="33"/>
    <col min="1500" max="1500" width="4.44140625" style="33" customWidth="1"/>
    <col min="1501" max="1501" width="11.44140625" style="33"/>
    <col min="1502" max="1502" width="17.5546875" style="33" customWidth="1"/>
    <col min="1503" max="1503" width="11.5546875" style="33" customWidth="1"/>
    <col min="1504" max="1507" width="11.44140625" style="33"/>
    <col min="1508" max="1508" width="22.5546875" style="33" customWidth="1"/>
    <col min="1509" max="1509" width="14" style="33" customWidth="1"/>
    <col min="1510" max="1510" width="1.6640625" style="33" customWidth="1"/>
    <col min="1511" max="1755" width="11.44140625" style="33"/>
    <col min="1756" max="1756" width="4.44140625" style="33" customWidth="1"/>
    <col min="1757" max="1757" width="11.44140625" style="33"/>
    <col min="1758" max="1758" width="17.5546875" style="33" customWidth="1"/>
    <col min="1759" max="1759" width="11.5546875" style="33" customWidth="1"/>
    <col min="1760" max="1763" width="11.44140625" style="33"/>
    <col min="1764" max="1764" width="22.5546875" style="33" customWidth="1"/>
    <col min="1765" max="1765" width="14" style="33" customWidth="1"/>
    <col min="1766" max="1766" width="1.6640625" style="33" customWidth="1"/>
    <col min="1767" max="2011" width="11.44140625" style="33"/>
    <col min="2012" max="2012" width="4.44140625" style="33" customWidth="1"/>
    <col min="2013" max="2013" width="11.44140625" style="33"/>
    <col min="2014" max="2014" width="17.5546875" style="33" customWidth="1"/>
    <col min="2015" max="2015" width="11.5546875" style="33" customWidth="1"/>
    <col min="2016" max="2019" width="11.44140625" style="33"/>
    <col min="2020" max="2020" width="22.5546875" style="33" customWidth="1"/>
    <col min="2021" max="2021" width="14" style="33" customWidth="1"/>
    <col min="2022" max="2022" width="1.6640625" style="33" customWidth="1"/>
    <col min="2023" max="2267" width="11.44140625" style="33"/>
    <col min="2268" max="2268" width="4.44140625" style="33" customWidth="1"/>
    <col min="2269" max="2269" width="11.44140625" style="33"/>
    <col min="2270" max="2270" width="17.5546875" style="33" customWidth="1"/>
    <col min="2271" max="2271" width="11.5546875" style="33" customWidth="1"/>
    <col min="2272" max="2275" width="11.44140625" style="33"/>
    <col min="2276" max="2276" width="22.5546875" style="33" customWidth="1"/>
    <col min="2277" max="2277" width="14" style="33" customWidth="1"/>
    <col min="2278" max="2278" width="1.6640625" style="33" customWidth="1"/>
    <col min="2279" max="2523" width="11.44140625" style="33"/>
    <col min="2524" max="2524" width="4.44140625" style="33" customWidth="1"/>
    <col min="2525" max="2525" width="11.44140625" style="33"/>
    <col min="2526" max="2526" width="17.5546875" style="33" customWidth="1"/>
    <col min="2527" max="2527" width="11.5546875" style="33" customWidth="1"/>
    <col min="2528" max="2531" width="11.44140625" style="33"/>
    <col min="2532" max="2532" width="22.5546875" style="33" customWidth="1"/>
    <col min="2533" max="2533" width="14" style="33" customWidth="1"/>
    <col min="2534" max="2534" width="1.6640625" style="33" customWidth="1"/>
    <col min="2535" max="2779" width="11.44140625" style="33"/>
    <col min="2780" max="2780" width="4.44140625" style="33" customWidth="1"/>
    <col min="2781" max="2781" width="11.44140625" style="33"/>
    <col min="2782" max="2782" width="17.5546875" style="33" customWidth="1"/>
    <col min="2783" max="2783" width="11.5546875" style="33" customWidth="1"/>
    <col min="2784" max="2787" width="11.44140625" style="33"/>
    <col min="2788" max="2788" width="22.5546875" style="33" customWidth="1"/>
    <col min="2789" max="2789" width="14" style="33" customWidth="1"/>
    <col min="2790" max="2790" width="1.6640625" style="33" customWidth="1"/>
    <col min="2791" max="3035" width="11.44140625" style="33"/>
    <col min="3036" max="3036" width="4.44140625" style="33" customWidth="1"/>
    <col min="3037" max="3037" width="11.44140625" style="33"/>
    <col min="3038" max="3038" width="17.5546875" style="33" customWidth="1"/>
    <col min="3039" max="3039" width="11.5546875" style="33" customWidth="1"/>
    <col min="3040" max="3043" width="11.44140625" style="33"/>
    <col min="3044" max="3044" width="22.5546875" style="33" customWidth="1"/>
    <col min="3045" max="3045" width="14" style="33" customWidth="1"/>
    <col min="3046" max="3046" width="1.6640625" style="33" customWidth="1"/>
    <col min="3047" max="3291" width="11.44140625" style="33"/>
    <col min="3292" max="3292" width="4.44140625" style="33" customWidth="1"/>
    <col min="3293" max="3293" width="11.44140625" style="33"/>
    <col min="3294" max="3294" width="17.5546875" style="33" customWidth="1"/>
    <col min="3295" max="3295" width="11.5546875" style="33" customWidth="1"/>
    <col min="3296" max="3299" width="11.44140625" style="33"/>
    <col min="3300" max="3300" width="22.5546875" style="33" customWidth="1"/>
    <col min="3301" max="3301" width="14" style="33" customWidth="1"/>
    <col min="3302" max="3302" width="1.6640625" style="33" customWidth="1"/>
    <col min="3303" max="3547" width="11.44140625" style="33"/>
    <col min="3548" max="3548" width="4.44140625" style="33" customWidth="1"/>
    <col min="3549" max="3549" width="11.44140625" style="33"/>
    <col min="3550" max="3550" width="17.5546875" style="33" customWidth="1"/>
    <col min="3551" max="3551" width="11.5546875" style="33" customWidth="1"/>
    <col min="3552" max="3555" width="11.44140625" style="33"/>
    <col min="3556" max="3556" width="22.5546875" style="33" customWidth="1"/>
    <col min="3557" max="3557" width="14" style="33" customWidth="1"/>
    <col min="3558" max="3558" width="1.6640625" style="33" customWidth="1"/>
    <col min="3559" max="3803" width="11.44140625" style="33"/>
    <col min="3804" max="3804" width="4.44140625" style="33" customWidth="1"/>
    <col min="3805" max="3805" width="11.44140625" style="33"/>
    <col min="3806" max="3806" width="17.5546875" style="33" customWidth="1"/>
    <col min="3807" max="3807" width="11.5546875" style="33" customWidth="1"/>
    <col min="3808" max="3811" width="11.44140625" style="33"/>
    <col min="3812" max="3812" width="22.5546875" style="33" customWidth="1"/>
    <col min="3813" max="3813" width="14" style="33" customWidth="1"/>
    <col min="3814" max="3814" width="1.6640625" style="33" customWidth="1"/>
    <col min="3815" max="4059" width="11.44140625" style="33"/>
    <col min="4060" max="4060" width="4.44140625" style="33" customWidth="1"/>
    <col min="4061" max="4061" width="11.44140625" style="33"/>
    <col min="4062" max="4062" width="17.5546875" style="33" customWidth="1"/>
    <col min="4063" max="4063" width="11.5546875" style="33" customWidth="1"/>
    <col min="4064" max="4067" width="11.44140625" style="33"/>
    <col min="4068" max="4068" width="22.5546875" style="33" customWidth="1"/>
    <col min="4069" max="4069" width="14" style="33" customWidth="1"/>
    <col min="4070" max="4070" width="1.6640625" style="33" customWidth="1"/>
    <col min="4071" max="4315" width="11.44140625" style="33"/>
    <col min="4316" max="4316" width="4.44140625" style="33" customWidth="1"/>
    <col min="4317" max="4317" width="11.44140625" style="33"/>
    <col min="4318" max="4318" width="17.5546875" style="33" customWidth="1"/>
    <col min="4319" max="4319" width="11.5546875" style="33" customWidth="1"/>
    <col min="4320" max="4323" width="11.44140625" style="33"/>
    <col min="4324" max="4324" width="22.5546875" style="33" customWidth="1"/>
    <col min="4325" max="4325" width="14" style="33" customWidth="1"/>
    <col min="4326" max="4326" width="1.6640625" style="33" customWidth="1"/>
    <col min="4327" max="4571" width="11.44140625" style="33"/>
    <col min="4572" max="4572" width="4.44140625" style="33" customWidth="1"/>
    <col min="4573" max="4573" width="11.44140625" style="33"/>
    <col min="4574" max="4574" width="17.5546875" style="33" customWidth="1"/>
    <col min="4575" max="4575" width="11.5546875" style="33" customWidth="1"/>
    <col min="4576" max="4579" width="11.44140625" style="33"/>
    <col min="4580" max="4580" width="22.5546875" style="33" customWidth="1"/>
    <col min="4581" max="4581" width="14" style="33" customWidth="1"/>
    <col min="4582" max="4582" width="1.6640625" style="33" customWidth="1"/>
    <col min="4583" max="4827" width="11.44140625" style="33"/>
    <col min="4828" max="4828" width="4.44140625" style="33" customWidth="1"/>
    <col min="4829" max="4829" width="11.44140625" style="33"/>
    <col min="4830" max="4830" width="17.5546875" style="33" customWidth="1"/>
    <col min="4831" max="4831" width="11.5546875" style="33" customWidth="1"/>
    <col min="4832" max="4835" width="11.44140625" style="33"/>
    <col min="4836" max="4836" width="22.5546875" style="33" customWidth="1"/>
    <col min="4837" max="4837" width="14" style="33" customWidth="1"/>
    <col min="4838" max="4838" width="1.6640625" style="33" customWidth="1"/>
    <col min="4839" max="5083" width="11.44140625" style="33"/>
    <col min="5084" max="5084" width="4.44140625" style="33" customWidth="1"/>
    <col min="5085" max="5085" width="11.44140625" style="33"/>
    <col min="5086" max="5086" width="17.5546875" style="33" customWidth="1"/>
    <col min="5087" max="5087" width="11.5546875" style="33" customWidth="1"/>
    <col min="5088" max="5091" width="11.44140625" style="33"/>
    <col min="5092" max="5092" width="22.5546875" style="33" customWidth="1"/>
    <col min="5093" max="5093" width="14" style="33" customWidth="1"/>
    <col min="5094" max="5094" width="1.6640625" style="33" customWidth="1"/>
    <col min="5095" max="5339" width="11.44140625" style="33"/>
    <col min="5340" max="5340" width="4.44140625" style="33" customWidth="1"/>
    <col min="5341" max="5341" width="11.44140625" style="33"/>
    <col min="5342" max="5342" width="17.5546875" style="33" customWidth="1"/>
    <col min="5343" max="5343" width="11.5546875" style="33" customWidth="1"/>
    <col min="5344" max="5347" width="11.44140625" style="33"/>
    <col min="5348" max="5348" width="22.5546875" style="33" customWidth="1"/>
    <col min="5349" max="5349" width="14" style="33" customWidth="1"/>
    <col min="5350" max="5350" width="1.6640625" style="33" customWidth="1"/>
    <col min="5351" max="5595" width="11.44140625" style="33"/>
    <col min="5596" max="5596" width="4.44140625" style="33" customWidth="1"/>
    <col min="5597" max="5597" width="11.44140625" style="33"/>
    <col min="5598" max="5598" width="17.5546875" style="33" customWidth="1"/>
    <col min="5599" max="5599" width="11.5546875" style="33" customWidth="1"/>
    <col min="5600" max="5603" width="11.44140625" style="33"/>
    <col min="5604" max="5604" width="22.5546875" style="33" customWidth="1"/>
    <col min="5605" max="5605" width="14" style="33" customWidth="1"/>
    <col min="5606" max="5606" width="1.6640625" style="33" customWidth="1"/>
    <col min="5607" max="5851" width="11.44140625" style="33"/>
    <col min="5852" max="5852" width="4.44140625" style="33" customWidth="1"/>
    <col min="5853" max="5853" width="11.44140625" style="33"/>
    <col min="5854" max="5854" width="17.5546875" style="33" customWidth="1"/>
    <col min="5855" max="5855" width="11.5546875" style="33" customWidth="1"/>
    <col min="5856" max="5859" width="11.44140625" style="33"/>
    <col min="5860" max="5860" width="22.5546875" style="33" customWidth="1"/>
    <col min="5861" max="5861" width="14" style="33" customWidth="1"/>
    <col min="5862" max="5862" width="1.6640625" style="33" customWidth="1"/>
    <col min="5863" max="6107" width="11.44140625" style="33"/>
    <col min="6108" max="6108" width="4.44140625" style="33" customWidth="1"/>
    <col min="6109" max="6109" width="11.44140625" style="33"/>
    <col min="6110" max="6110" width="17.5546875" style="33" customWidth="1"/>
    <col min="6111" max="6111" width="11.5546875" style="33" customWidth="1"/>
    <col min="6112" max="6115" width="11.44140625" style="33"/>
    <col min="6116" max="6116" width="22.5546875" style="33" customWidth="1"/>
    <col min="6117" max="6117" width="14" style="33" customWidth="1"/>
    <col min="6118" max="6118" width="1.6640625" style="33" customWidth="1"/>
    <col min="6119" max="6363" width="11.44140625" style="33"/>
    <col min="6364" max="6364" width="4.44140625" style="33" customWidth="1"/>
    <col min="6365" max="6365" width="11.44140625" style="33"/>
    <col min="6366" max="6366" width="17.5546875" style="33" customWidth="1"/>
    <col min="6367" max="6367" width="11.5546875" style="33" customWidth="1"/>
    <col min="6368" max="6371" width="11.44140625" style="33"/>
    <col min="6372" max="6372" width="22.5546875" style="33" customWidth="1"/>
    <col min="6373" max="6373" width="14" style="33" customWidth="1"/>
    <col min="6374" max="6374" width="1.6640625" style="33" customWidth="1"/>
    <col min="6375" max="6619" width="11.44140625" style="33"/>
    <col min="6620" max="6620" width="4.44140625" style="33" customWidth="1"/>
    <col min="6621" max="6621" width="11.44140625" style="33"/>
    <col min="6622" max="6622" width="17.5546875" style="33" customWidth="1"/>
    <col min="6623" max="6623" width="11.5546875" style="33" customWidth="1"/>
    <col min="6624" max="6627" width="11.44140625" style="33"/>
    <col min="6628" max="6628" width="22.5546875" style="33" customWidth="1"/>
    <col min="6629" max="6629" width="14" style="33" customWidth="1"/>
    <col min="6630" max="6630" width="1.6640625" style="33" customWidth="1"/>
    <col min="6631" max="6875" width="11.44140625" style="33"/>
    <col min="6876" max="6876" width="4.44140625" style="33" customWidth="1"/>
    <col min="6877" max="6877" width="11.44140625" style="33"/>
    <col min="6878" max="6878" width="17.5546875" style="33" customWidth="1"/>
    <col min="6879" max="6879" width="11.5546875" style="33" customWidth="1"/>
    <col min="6880" max="6883" width="11.44140625" style="33"/>
    <col min="6884" max="6884" width="22.5546875" style="33" customWidth="1"/>
    <col min="6885" max="6885" width="14" style="33" customWidth="1"/>
    <col min="6886" max="6886" width="1.6640625" style="33" customWidth="1"/>
    <col min="6887" max="7131" width="11.44140625" style="33"/>
    <col min="7132" max="7132" width="4.44140625" style="33" customWidth="1"/>
    <col min="7133" max="7133" width="11.44140625" style="33"/>
    <col min="7134" max="7134" width="17.5546875" style="33" customWidth="1"/>
    <col min="7135" max="7135" width="11.5546875" style="33" customWidth="1"/>
    <col min="7136" max="7139" width="11.44140625" style="33"/>
    <col min="7140" max="7140" width="22.5546875" style="33" customWidth="1"/>
    <col min="7141" max="7141" width="14" style="33" customWidth="1"/>
    <col min="7142" max="7142" width="1.6640625" style="33" customWidth="1"/>
    <col min="7143" max="7387" width="11.44140625" style="33"/>
    <col min="7388" max="7388" width="4.44140625" style="33" customWidth="1"/>
    <col min="7389" max="7389" width="11.44140625" style="33"/>
    <col min="7390" max="7390" width="17.5546875" style="33" customWidth="1"/>
    <col min="7391" max="7391" width="11.5546875" style="33" customWidth="1"/>
    <col min="7392" max="7395" width="11.44140625" style="33"/>
    <col min="7396" max="7396" width="22.5546875" style="33" customWidth="1"/>
    <col min="7397" max="7397" width="14" style="33" customWidth="1"/>
    <col min="7398" max="7398" width="1.6640625" style="33" customWidth="1"/>
    <col min="7399" max="7643" width="11.44140625" style="33"/>
    <col min="7644" max="7644" width="4.44140625" style="33" customWidth="1"/>
    <col min="7645" max="7645" width="11.44140625" style="33"/>
    <col min="7646" max="7646" width="17.5546875" style="33" customWidth="1"/>
    <col min="7647" max="7647" width="11.5546875" style="33" customWidth="1"/>
    <col min="7648" max="7651" width="11.44140625" style="33"/>
    <col min="7652" max="7652" width="22.5546875" style="33" customWidth="1"/>
    <col min="7653" max="7653" width="14" style="33" customWidth="1"/>
    <col min="7654" max="7654" width="1.6640625" style="33" customWidth="1"/>
    <col min="7655" max="7899" width="11.44140625" style="33"/>
    <col min="7900" max="7900" width="4.44140625" style="33" customWidth="1"/>
    <col min="7901" max="7901" width="11.44140625" style="33"/>
    <col min="7902" max="7902" width="17.5546875" style="33" customWidth="1"/>
    <col min="7903" max="7903" width="11.5546875" style="33" customWidth="1"/>
    <col min="7904" max="7907" width="11.44140625" style="33"/>
    <col min="7908" max="7908" width="22.5546875" style="33" customWidth="1"/>
    <col min="7909" max="7909" width="14" style="33" customWidth="1"/>
    <col min="7910" max="7910" width="1.6640625" style="33" customWidth="1"/>
    <col min="7911" max="8155" width="11.44140625" style="33"/>
    <col min="8156" max="8156" width="4.44140625" style="33" customWidth="1"/>
    <col min="8157" max="8157" width="11.44140625" style="33"/>
    <col min="8158" max="8158" width="17.5546875" style="33" customWidth="1"/>
    <col min="8159" max="8159" width="11.5546875" style="33" customWidth="1"/>
    <col min="8160" max="8163" width="11.44140625" style="33"/>
    <col min="8164" max="8164" width="22.5546875" style="33" customWidth="1"/>
    <col min="8165" max="8165" width="14" style="33" customWidth="1"/>
    <col min="8166" max="8166" width="1.6640625" style="33" customWidth="1"/>
    <col min="8167" max="8411" width="11.44140625" style="33"/>
    <col min="8412" max="8412" width="4.44140625" style="33" customWidth="1"/>
    <col min="8413" max="8413" width="11.44140625" style="33"/>
    <col min="8414" max="8414" width="17.5546875" style="33" customWidth="1"/>
    <col min="8415" max="8415" width="11.5546875" style="33" customWidth="1"/>
    <col min="8416" max="8419" width="11.44140625" style="33"/>
    <col min="8420" max="8420" width="22.5546875" style="33" customWidth="1"/>
    <col min="8421" max="8421" width="14" style="33" customWidth="1"/>
    <col min="8422" max="8422" width="1.6640625" style="33" customWidth="1"/>
    <col min="8423" max="8667" width="11.44140625" style="33"/>
    <col min="8668" max="8668" width="4.44140625" style="33" customWidth="1"/>
    <col min="8669" max="8669" width="11.44140625" style="33"/>
    <col min="8670" max="8670" width="17.5546875" style="33" customWidth="1"/>
    <col min="8671" max="8671" width="11.5546875" style="33" customWidth="1"/>
    <col min="8672" max="8675" width="11.44140625" style="33"/>
    <col min="8676" max="8676" width="22.5546875" style="33" customWidth="1"/>
    <col min="8677" max="8677" width="14" style="33" customWidth="1"/>
    <col min="8678" max="8678" width="1.6640625" style="33" customWidth="1"/>
    <col min="8679" max="8923" width="11.44140625" style="33"/>
    <col min="8924" max="8924" width="4.44140625" style="33" customWidth="1"/>
    <col min="8925" max="8925" width="11.44140625" style="33"/>
    <col min="8926" max="8926" width="17.5546875" style="33" customWidth="1"/>
    <col min="8927" max="8927" width="11.5546875" style="33" customWidth="1"/>
    <col min="8928" max="8931" width="11.44140625" style="33"/>
    <col min="8932" max="8932" width="22.5546875" style="33" customWidth="1"/>
    <col min="8933" max="8933" width="14" style="33" customWidth="1"/>
    <col min="8934" max="8934" width="1.6640625" style="33" customWidth="1"/>
    <col min="8935" max="9179" width="11.44140625" style="33"/>
    <col min="9180" max="9180" width="4.44140625" style="33" customWidth="1"/>
    <col min="9181" max="9181" width="11.44140625" style="33"/>
    <col min="9182" max="9182" width="17.5546875" style="33" customWidth="1"/>
    <col min="9183" max="9183" width="11.5546875" style="33" customWidth="1"/>
    <col min="9184" max="9187" width="11.44140625" style="33"/>
    <col min="9188" max="9188" width="22.5546875" style="33" customWidth="1"/>
    <col min="9189" max="9189" width="14" style="33" customWidth="1"/>
    <col min="9190" max="9190" width="1.6640625" style="33" customWidth="1"/>
    <col min="9191" max="9435" width="11.44140625" style="33"/>
    <col min="9436" max="9436" width="4.44140625" style="33" customWidth="1"/>
    <col min="9437" max="9437" width="11.44140625" style="33"/>
    <col min="9438" max="9438" width="17.5546875" style="33" customWidth="1"/>
    <col min="9439" max="9439" width="11.5546875" style="33" customWidth="1"/>
    <col min="9440" max="9443" width="11.44140625" style="33"/>
    <col min="9444" max="9444" width="22.5546875" style="33" customWidth="1"/>
    <col min="9445" max="9445" width="14" style="33" customWidth="1"/>
    <col min="9446" max="9446" width="1.6640625" style="33" customWidth="1"/>
    <col min="9447" max="9691" width="11.44140625" style="33"/>
    <col min="9692" max="9692" width="4.44140625" style="33" customWidth="1"/>
    <col min="9693" max="9693" width="11.44140625" style="33"/>
    <col min="9694" max="9694" width="17.5546875" style="33" customWidth="1"/>
    <col min="9695" max="9695" width="11.5546875" style="33" customWidth="1"/>
    <col min="9696" max="9699" width="11.44140625" style="33"/>
    <col min="9700" max="9700" width="22.5546875" style="33" customWidth="1"/>
    <col min="9701" max="9701" width="14" style="33" customWidth="1"/>
    <col min="9702" max="9702" width="1.6640625" style="33" customWidth="1"/>
    <col min="9703" max="9947" width="11.44140625" style="33"/>
    <col min="9948" max="9948" width="4.44140625" style="33" customWidth="1"/>
    <col min="9949" max="9949" width="11.44140625" style="33"/>
    <col min="9950" max="9950" width="17.5546875" style="33" customWidth="1"/>
    <col min="9951" max="9951" width="11.5546875" style="33" customWidth="1"/>
    <col min="9952" max="9955" width="11.44140625" style="33"/>
    <col min="9956" max="9956" width="22.5546875" style="33" customWidth="1"/>
    <col min="9957" max="9957" width="14" style="33" customWidth="1"/>
    <col min="9958" max="9958" width="1.6640625" style="33" customWidth="1"/>
    <col min="9959" max="10203" width="11.44140625" style="33"/>
    <col min="10204" max="10204" width="4.44140625" style="33" customWidth="1"/>
    <col min="10205" max="10205" width="11.44140625" style="33"/>
    <col min="10206" max="10206" width="17.5546875" style="33" customWidth="1"/>
    <col min="10207" max="10207" width="11.5546875" style="33" customWidth="1"/>
    <col min="10208" max="10211" width="11.44140625" style="33"/>
    <col min="10212" max="10212" width="22.5546875" style="33" customWidth="1"/>
    <col min="10213" max="10213" width="14" style="33" customWidth="1"/>
    <col min="10214" max="10214" width="1.6640625" style="33" customWidth="1"/>
    <col min="10215" max="10459" width="11.44140625" style="33"/>
    <col min="10460" max="10460" width="4.44140625" style="33" customWidth="1"/>
    <col min="10461" max="10461" width="11.44140625" style="33"/>
    <col min="10462" max="10462" width="17.5546875" style="33" customWidth="1"/>
    <col min="10463" max="10463" width="11.5546875" style="33" customWidth="1"/>
    <col min="10464" max="10467" width="11.44140625" style="33"/>
    <col min="10468" max="10468" width="22.5546875" style="33" customWidth="1"/>
    <col min="10469" max="10469" width="14" style="33" customWidth="1"/>
    <col min="10470" max="10470" width="1.6640625" style="33" customWidth="1"/>
    <col min="10471" max="10715" width="11.44140625" style="33"/>
    <col min="10716" max="10716" width="4.44140625" style="33" customWidth="1"/>
    <col min="10717" max="10717" width="11.44140625" style="33"/>
    <col min="10718" max="10718" width="17.5546875" style="33" customWidth="1"/>
    <col min="10719" max="10719" width="11.5546875" style="33" customWidth="1"/>
    <col min="10720" max="10723" width="11.44140625" style="33"/>
    <col min="10724" max="10724" width="22.5546875" style="33" customWidth="1"/>
    <col min="10725" max="10725" width="14" style="33" customWidth="1"/>
    <col min="10726" max="10726" width="1.6640625" style="33" customWidth="1"/>
    <col min="10727" max="10971" width="11.44140625" style="33"/>
    <col min="10972" max="10972" width="4.44140625" style="33" customWidth="1"/>
    <col min="10973" max="10973" width="11.44140625" style="33"/>
    <col min="10974" max="10974" width="17.5546875" style="33" customWidth="1"/>
    <col min="10975" max="10975" width="11.5546875" style="33" customWidth="1"/>
    <col min="10976" max="10979" width="11.44140625" style="33"/>
    <col min="10980" max="10980" width="22.5546875" style="33" customWidth="1"/>
    <col min="10981" max="10981" width="14" style="33" customWidth="1"/>
    <col min="10982" max="10982" width="1.6640625" style="33" customWidth="1"/>
    <col min="10983" max="11227" width="11.44140625" style="33"/>
    <col min="11228" max="11228" width="4.44140625" style="33" customWidth="1"/>
    <col min="11229" max="11229" width="11.44140625" style="33"/>
    <col min="11230" max="11230" width="17.5546875" style="33" customWidth="1"/>
    <col min="11231" max="11231" width="11.5546875" style="33" customWidth="1"/>
    <col min="11232" max="11235" width="11.44140625" style="33"/>
    <col min="11236" max="11236" width="22.5546875" style="33" customWidth="1"/>
    <col min="11237" max="11237" width="14" style="33" customWidth="1"/>
    <col min="11238" max="11238" width="1.6640625" style="33" customWidth="1"/>
    <col min="11239" max="11483" width="11.44140625" style="33"/>
    <col min="11484" max="11484" width="4.44140625" style="33" customWidth="1"/>
    <col min="11485" max="11485" width="11.44140625" style="33"/>
    <col min="11486" max="11486" width="17.5546875" style="33" customWidth="1"/>
    <col min="11487" max="11487" width="11.5546875" style="33" customWidth="1"/>
    <col min="11488" max="11491" width="11.44140625" style="33"/>
    <col min="11492" max="11492" width="22.5546875" style="33" customWidth="1"/>
    <col min="11493" max="11493" width="14" style="33" customWidth="1"/>
    <col min="11494" max="11494" width="1.6640625" style="33" customWidth="1"/>
    <col min="11495" max="11739" width="11.44140625" style="33"/>
    <col min="11740" max="11740" width="4.44140625" style="33" customWidth="1"/>
    <col min="11741" max="11741" width="11.44140625" style="33"/>
    <col min="11742" max="11742" width="17.5546875" style="33" customWidth="1"/>
    <col min="11743" max="11743" width="11.5546875" style="33" customWidth="1"/>
    <col min="11744" max="11747" width="11.44140625" style="33"/>
    <col min="11748" max="11748" width="22.5546875" style="33" customWidth="1"/>
    <col min="11749" max="11749" width="14" style="33" customWidth="1"/>
    <col min="11750" max="11750" width="1.6640625" style="33" customWidth="1"/>
    <col min="11751" max="11995" width="11.44140625" style="33"/>
    <col min="11996" max="11996" width="4.44140625" style="33" customWidth="1"/>
    <col min="11997" max="11997" width="11.44140625" style="33"/>
    <col min="11998" max="11998" width="17.5546875" style="33" customWidth="1"/>
    <col min="11999" max="11999" width="11.5546875" style="33" customWidth="1"/>
    <col min="12000" max="12003" width="11.44140625" style="33"/>
    <col min="12004" max="12004" width="22.5546875" style="33" customWidth="1"/>
    <col min="12005" max="12005" width="14" style="33" customWidth="1"/>
    <col min="12006" max="12006" width="1.6640625" style="33" customWidth="1"/>
    <col min="12007" max="12251" width="11.44140625" style="33"/>
    <col min="12252" max="12252" width="4.44140625" style="33" customWidth="1"/>
    <col min="12253" max="12253" width="11.44140625" style="33"/>
    <col min="12254" max="12254" width="17.5546875" style="33" customWidth="1"/>
    <col min="12255" max="12255" width="11.5546875" style="33" customWidth="1"/>
    <col min="12256" max="12259" width="11.44140625" style="33"/>
    <col min="12260" max="12260" width="22.5546875" style="33" customWidth="1"/>
    <col min="12261" max="12261" width="14" style="33" customWidth="1"/>
    <col min="12262" max="12262" width="1.6640625" style="33" customWidth="1"/>
    <col min="12263" max="12507" width="11.44140625" style="33"/>
    <col min="12508" max="12508" width="4.44140625" style="33" customWidth="1"/>
    <col min="12509" max="12509" width="11.44140625" style="33"/>
    <col min="12510" max="12510" width="17.5546875" style="33" customWidth="1"/>
    <col min="12511" max="12511" width="11.5546875" style="33" customWidth="1"/>
    <col min="12512" max="12515" width="11.44140625" style="33"/>
    <col min="12516" max="12516" width="22.5546875" style="33" customWidth="1"/>
    <col min="12517" max="12517" width="14" style="33" customWidth="1"/>
    <col min="12518" max="12518" width="1.6640625" style="33" customWidth="1"/>
    <col min="12519" max="12763" width="11.44140625" style="33"/>
    <col min="12764" max="12764" width="4.44140625" style="33" customWidth="1"/>
    <col min="12765" max="12765" width="11.44140625" style="33"/>
    <col min="12766" max="12766" width="17.5546875" style="33" customWidth="1"/>
    <col min="12767" max="12767" width="11.5546875" style="33" customWidth="1"/>
    <col min="12768" max="12771" width="11.44140625" style="33"/>
    <col min="12772" max="12772" width="22.5546875" style="33" customWidth="1"/>
    <col min="12773" max="12773" width="14" style="33" customWidth="1"/>
    <col min="12774" max="12774" width="1.6640625" style="33" customWidth="1"/>
    <col min="12775" max="13019" width="11.44140625" style="33"/>
    <col min="13020" max="13020" width="4.44140625" style="33" customWidth="1"/>
    <col min="13021" max="13021" width="11.44140625" style="33"/>
    <col min="13022" max="13022" width="17.5546875" style="33" customWidth="1"/>
    <col min="13023" max="13023" width="11.5546875" style="33" customWidth="1"/>
    <col min="13024" max="13027" width="11.44140625" style="33"/>
    <col min="13028" max="13028" width="22.5546875" style="33" customWidth="1"/>
    <col min="13029" max="13029" width="14" style="33" customWidth="1"/>
    <col min="13030" max="13030" width="1.6640625" style="33" customWidth="1"/>
    <col min="13031" max="13275" width="11.44140625" style="33"/>
    <col min="13276" max="13276" width="4.44140625" style="33" customWidth="1"/>
    <col min="13277" max="13277" width="11.44140625" style="33"/>
    <col min="13278" max="13278" width="17.5546875" style="33" customWidth="1"/>
    <col min="13279" max="13279" width="11.5546875" style="33" customWidth="1"/>
    <col min="13280" max="13283" width="11.44140625" style="33"/>
    <col min="13284" max="13284" width="22.5546875" style="33" customWidth="1"/>
    <col min="13285" max="13285" width="14" style="33" customWidth="1"/>
    <col min="13286" max="13286" width="1.6640625" style="33" customWidth="1"/>
    <col min="13287" max="13531" width="11.44140625" style="33"/>
    <col min="13532" max="13532" width="4.44140625" style="33" customWidth="1"/>
    <col min="13533" max="13533" width="11.44140625" style="33"/>
    <col min="13534" max="13534" width="17.5546875" style="33" customWidth="1"/>
    <col min="13535" max="13535" width="11.5546875" style="33" customWidth="1"/>
    <col min="13536" max="13539" width="11.44140625" style="33"/>
    <col min="13540" max="13540" width="22.5546875" style="33" customWidth="1"/>
    <col min="13541" max="13541" width="14" style="33" customWidth="1"/>
    <col min="13542" max="13542" width="1.6640625" style="33" customWidth="1"/>
    <col min="13543" max="13787" width="11.44140625" style="33"/>
    <col min="13788" max="13788" width="4.44140625" style="33" customWidth="1"/>
    <col min="13789" max="13789" width="11.44140625" style="33"/>
    <col min="13790" max="13790" width="17.5546875" style="33" customWidth="1"/>
    <col min="13791" max="13791" width="11.5546875" style="33" customWidth="1"/>
    <col min="13792" max="13795" width="11.44140625" style="33"/>
    <col min="13796" max="13796" width="22.5546875" style="33" customWidth="1"/>
    <col min="13797" max="13797" width="14" style="33" customWidth="1"/>
    <col min="13798" max="13798" width="1.6640625" style="33" customWidth="1"/>
    <col min="13799" max="14043" width="11.44140625" style="33"/>
    <col min="14044" max="14044" width="4.44140625" style="33" customWidth="1"/>
    <col min="14045" max="14045" width="11.44140625" style="33"/>
    <col min="14046" max="14046" width="17.5546875" style="33" customWidth="1"/>
    <col min="14047" max="14047" width="11.5546875" style="33" customWidth="1"/>
    <col min="14048" max="14051" width="11.44140625" style="33"/>
    <col min="14052" max="14052" width="22.5546875" style="33" customWidth="1"/>
    <col min="14053" max="14053" width="14" style="33" customWidth="1"/>
    <col min="14054" max="14054" width="1.6640625" style="33" customWidth="1"/>
    <col min="14055" max="14299" width="11.44140625" style="33"/>
    <col min="14300" max="14300" width="4.44140625" style="33" customWidth="1"/>
    <col min="14301" max="14301" width="11.44140625" style="33"/>
    <col min="14302" max="14302" width="17.5546875" style="33" customWidth="1"/>
    <col min="14303" max="14303" width="11.5546875" style="33" customWidth="1"/>
    <col min="14304" max="14307" width="11.44140625" style="33"/>
    <col min="14308" max="14308" width="22.5546875" style="33" customWidth="1"/>
    <col min="14309" max="14309" width="14" style="33" customWidth="1"/>
    <col min="14310" max="14310" width="1.6640625" style="33" customWidth="1"/>
    <col min="14311" max="14555" width="11.44140625" style="33"/>
    <col min="14556" max="14556" width="4.44140625" style="33" customWidth="1"/>
    <col min="14557" max="14557" width="11.44140625" style="33"/>
    <col min="14558" max="14558" width="17.5546875" style="33" customWidth="1"/>
    <col min="14559" max="14559" width="11.5546875" style="33" customWidth="1"/>
    <col min="14560" max="14563" width="11.44140625" style="33"/>
    <col min="14564" max="14564" width="22.5546875" style="33" customWidth="1"/>
    <col min="14565" max="14565" width="14" style="33" customWidth="1"/>
    <col min="14566" max="14566" width="1.6640625" style="33" customWidth="1"/>
    <col min="14567" max="14811" width="11.44140625" style="33"/>
    <col min="14812" max="14812" width="4.44140625" style="33" customWidth="1"/>
    <col min="14813" max="14813" width="11.44140625" style="33"/>
    <col min="14814" max="14814" width="17.5546875" style="33" customWidth="1"/>
    <col min="14815" max="14815" width="11.5546875" style="33" customWidth="1"/>
    <col min="14816" max="14819" width="11.44140625" style="33"/>
    <col min="14820" max="14820" width="22.5546875" style="33" customWidth="1"/>
    <col min="14821" max="14821" width="14" style="33" customWidth="1"/>
    <col min="14822" max="14822" width="1.6640625" style="33" customWidth="1"/>
    <col min="14823" max="15067" width="11.44140625" style="33"/>
    <col min="15068" max="15068" width="4.44140625" style="33" customWidth="1"/>
    <col min="15069" max="15069" width="11.44140625" style="33"/>
    <col min="15070" max="15070" width="17.5546875" style="33" customWidth="1"/>
    <col min="15071" max="15071" width="11.5546875" style="33" customWidth="1"/>
    <col min="15072" max="15075" width="11.44140625" style="33"/>
    <col min="15076" max="15076" width="22.5546875" style="33" customWidth="1"/>
    <col min="15077" max="15077" width="14" style="33" customWidth="1"/>
    <col min="15078" max="15078" width="1.6640625" style="33" customWidth="1"/>
    <col min="15079" max="15323" width="11.44140625" style="33"/>
    <col min="15324" max="15324" width="4.44140625" style="33" customWidth="1"/>
    <col min="15325" max="15325" width="11.44140625" style="33"/>
    <col min="15326" max="15326" width="17.5546875" style="33" customWidth="1"/>
    <col min="15327" max="15327" width="11.5546875" style="33" customWidth="1"/>
    <col min="15328" max="15331" width="11.44140625" style="33"/>
    <col min="15332" max="15332" width="22.5546875" style="33" customWidth="1"/>
    <col min="15333" max="15333" width="14" style="33" customWidth="1"/>
    <col min="15334" max="15334" width="1.6640625" style="33" customWidth="1"/>
    <col min="15335" max="15579" width="11.44140625" style="33"/>
    <col min="15580" max="15580" width="4.44140625" style="33" customWidth="1"/>
    <col min="15581" max="15581" width="11.44140625" style="33"/>
    <col min="15582" max="15582" width="17.5546875" style="33" customWidth="1"/>
    <col min="15583" max="15583" width="11.5546875" style="33" customWidth="1"/>
    <col min="15584" max="15587" width="11.44140625" style="33"/>
    <col min="15588" max="15588" width="22.5546875" style="33" customWidth="1"/>
    <col min="15589" max="15589" width="14" style="33" customWidth="1"/>
    <col min="15590" max="15590" width="1.6640625" style="33" customWidth="1"/>
    <col min="15591" max="15835" width="11.44140625" style="33"/>
    <col min="15836" max="15836" width="4.44140625" style="33" customWidth="1"/>
    <col min="15837" max="15837" width="11.44140625" style="33"/>
    <col min="15838" max="15838" width="17.5546875" style="33" customWidth="1"/>
    <col min="15839" max="15839" width="11.5546875" style="33" customWidth="1"/>
    <col min="15840" max="15843" width="11.44140625" style="33"/>
    <col min="15844" max="15844" width="22.5546875" style="33" customWidth="1"/>
    <col min="15845" max="15845" width="14" style="33" customWidth="1"/>
    <col min="15846" max="15846" width="1.6640625" style="33" customWidth="1"/>
    <col min="15847" max="16091" width="11.44140625" style="33"/>
    <col min="16092" max="16092" width="4.44140625" style="33" customWidth="1"/>
    <col min="16093" max="16093" width="11.44140625" style="33"/>
    <col min="16094" max="16094" width="17.5546875" style="33" customWidth="1"/>
    <col min="16095" max="16095" width="11.5546875" style="33" customWidth="1"/>
    <col min="16096" max="16099" width="11.44140625" style="33"/>
    <col min="16100" max="16100" width="22.5546875" style="33" customWidth="1"/>
    <col min="16101" max="16101" width="21.5546875" style="33" bestFit="1" customWidth="1"/>
    <col min="16102" max="16102" width="1.6640625" style="33" customWidth="1"/>
    <col min="16103" max="16384" width="11.44140625" style="33"/>
  </cols>
  <sheetData>
    <row r="1" spans="2:10" ht="18" customHeight="1" thickBot="1" x14ac:dyDescent="0.3"/>
    <row r="2" spans="2:10" ht="35.25" customHeight="1" thickBot="1" x14ac:dyDescent="0.3">
      <c r="B2" s="97"/>
      <c r="C2" s="98"/>
      <c r="D2" s="101" t="s">
        <v>110</v>
      </c>
      <c r="E2" s="102"/>
      <c r="F2" s="102"/>
      <c r="G2" s="102"/>
      <c r="H2" s="102"/>
      <c r="I2" s="103"/>
      <c r="J2" s="78" t="s">
        <v>111</v>
      </c>
    </row>
    <row r="3" spans="2:10" ht="41.25" customHeight="1" thickBot="1" x14ac:dyDescent="0.3">
      <c r="B3" s="99"/>
      <c r="C3" s="100"/>
      <c r="D3" s="104" t="s">
        <v>112</v>
      </c>
      <c r="E3" s="105"/>
      <c r="F3" s="105"/>
      <c r="G3" s="105"/>
      <c r="H3" s="105"/>
      <c r="I3" s="106"/>
      <c r="J3" s="79" t="s">
        <v>113</v>
      </c>
    </row>
    <row r="4" spans="2:10" x14ac:dyDescent="0.25">
      <c r="B4" s="52"/>
      <c r="J4" s="53"/>
    </row>
    <row r="5" spans="2:10" x14ac:dyDescent="0.25">
      <c r="B5" s="52"/>
      <c r="J5" s="53"/>
    </row>
    <row r="6" spans="2:10" x14ac:dyDescent="0.25">
      <c r="B6" s="52"/>
      <c r="C6" s="54" t="s">
        <v>104</v>
      </c>
      <c r="D6" s="80"/>
      <c r="E6" s="55"/>
      <c r="J6" s="53"/>
    </row>
    <row r="7" spans="2:10" x14ac:dyDescent="0.25">
      <c r="B7" s="52"/>
      <c r="J7" s="53"/>
    </row>
    <row r="8" spans="2:10" x14ac:dyDescent="0.25">
      <c r="B8" s="52"/>
      <c r="C8" s="54" t="s">
        <v>105</v>
      </c>
      <c r="J8" s="53"/>
    </row>
    <row r="9" spans="2:10" x14ac:dyDescent="0.25">
      <c r="B9" s="52"/>
      <c r="C9" s="54" t="s">
        <v>106</v>
      </c>
      <c r="J9" s="53"/>
    </row>
    <row r="10" spans="2:10" x14ac:dyDescent="0.25">
      <c r="B10" s="52"/>
      <c r="J10" s="53"/>
    </row>
    <row r="11" spans="2:10" x14ac:dyDescent="0.25">
      <c r="B11" s="52"/>
      <c r="C11" s="33" t="s">
        <v>114</v>
      </c>
      <c r="J11" s="53"/>
    </row>
    <row r="12" spans="2:10" x14ac:dyDescent="0.25">
      <c r="B12" s="52"/>
      <c r="C12" s="56"/>
      <c r="J12" s="53"/>
    </row>
    <row r="13" spans="2:10" x14ac:dyDescent="0.25">
      <c r="B13" s="52"/>
      <c r="C13" s="81" t="s">
        <v>115</v>
      </c>
      <c r="D13" s="55"/>
      <c r="H13" s="57" t="s">
        <v>87</v>
      </c>
      <c r="I13" s="57" t="s">
        <v>88</v>
      </c>
      <c r="J13" s="53"/>
    </row>
    <row r="14" spans="2:10" x14ac:dyDescent="0.25">
      <c r="B14" s="52"/>
      <c r="C14" s="54" t="s">
        <v>89</v>
      </c>
      <c r="D14" s="54"/>
      <c r="E14" s="54"/>
      <c r="F14" s="54"/>
      <c r="H14" s="82">
        <v>1</v>
      </c>
      <c r="I14" s="83">
        <v>6595020</v>
      </c>
      <c r="J14" s="53"/>
    </row>
    <row r="15" spans="2:10" x14ac:dyDescent="0.25">
      <c r="B15" s="52"/>
      <c r="C15" s="33" t="s">
        <v>90</v>
      </c>
      <c r="H15" s="84">
        <v>0</v>
      </c>
      <c r="I15" s="85">
        <v>0</v>
      </c>
      <c r="J15" s="53"/>
    </row>
    <row r="16" spans="2:10" x14ac:dyDescent="0.25">
      <c r="B16" s="52"/>
      <c r="C16" s="33" t="s">
        <v>91</v>
      </c>
      <c r="H16" s="84">
        <v>0</v>
      </c>
      <c r="I16" s="85">
        <v>0</v>
      </c>
      <c r="J16" s="53"/>
    </row>
    <row r="17" spans="2:10" x14ac:dyDescent="0.25">
      <c r="B17" s="52"/>
      <c r="C17" s="33" t="s">
        <v>92</v>
      </c>
      <c r="H17" s="84">
        <v>1</v>
      </c>
      <c r="I17" s="85">
        <v>6595020</v>
      </c>
      <c r="J17" s="53"/>
    </row>
    <row r="18" spans="2:10" x14ac:dyDescent="0.25">
      <c r="B18" s="52"/>
      <c r="C18" s="33" t="s">
        <v>116</v>
      </c>
      <c r="H18" s="84">
        <v>0</v>
      </c>
      <c r="I18" s="85">
        <v>0</v>
      </c>
      <c r="J18" s="53"/>
    </row>
    <row r="19" spans="2:10" x14ac:dyDescent="0.25">
      <c r="B19" s="52"/>
      <c r="C19" s="33" t="s">
        <v>117</v>
      </c>
      <c r="H19" s="86">
        <v>0</v>
      </c>
      <c r="I19" s="87">
        <v>0</v>
      </c>
      <c r="J19" s="53"/>
    </row>
    <row r="20" spans="2:10" x14ac:dyDescent="0.25">
      <c r="B20" s="52"/>
      <c r="C20" s="54" t="s">
        <v>118</v>
      </c>
      <c r="D20" s="54"/>
      <c r="E20" s="54"/>
      <c r="F20" s="54"/>
      <c r="H20" s="84">
        <f>SUM(H15:H19)</f>
        <v>1</v>
      </c>
      <c r="I20" s="83">
        <f>(I15+I16+I17+I18+I19)</f>
        <v>6595020</v>
      </c>
      <c r="J20" s="53"/>
    </row>
    <row r="21" spans="2:10" ht="13.8" thickBot="1" x14ac:dyDescent="0.3">
      <c r="B21" s="52"/>
      <c r="C21" s="54"/>
      <c r="D21" s="54"/>
      <c r="H21" s="88"/>
      <c r="I21" s="89"/>
      <c r="J21" s="53"/>
    </row>
    <row r="22" spans="2:10" ht="13.8" thickTop="1" x14ac:dyDescent="0.25">
      <c r="B22" s="52"/>
      <c r="C22" s="54"/>
      <c r="D22" s="54"/>
      <c r="H22" s="71"/>
      <c r="I22" s="61"/>
      <c r="J22" s="53"/>
    </row>
    <row r="23" spans="2:10" x14ac:dyDescent="0.25">
      <c r="B23" s="52"/>
      <c r="G23" s="71"/>
      <c r="H23" s="71"/>
      <c r="I23" s="71"/>
      <c r="J23" s="53"/>
    </row>
    <row r="24" spans="2:10" ht="13.8" thickBot="1" x14ac:dyDescent="0.3">
      <c r="B24" s="52"/>
      <c r="C24" s="72" t="s">
        <v>119</v>
      </c>
      <c r="D24" s="73"/>
      <c r="G24" s="72" t="s">
        <v>102</v>
      </c>
      <c r="H24" s="73"/>
      <c r="I24" s="71"/>
      <c r="J24" s="53"/>
    </row>
    <row r="25" spans="2:10" x14ac:dyDescent="0.25">
      <c r="B25" s="52"/>
      <c r="C25" s="54" t="s">
        <v>109</v>
      </c>
      <c r="D25" s="71"/>
      <c r="G25" s="74" t="s">
        <v>103</v>
      </c>
      <c r="H25" s="71"/>
      <c r="I25" s="71"/>
      <c r="J25" s="53"/>
    </row>
    <row r="26" spans="2:10" ht="18.75" customHeight="1" thickBot="1" x14ac:dyDescent="0.3">
      <c r="B26" s="75"/>
      <c r="C26" s="76"/>
      <c r="D26" s="76"/>
      <c r="E26" s="76"/>
      <c r="F26" s="76"/>
      <c r="G26" s="73"/>
      <c r="H26" s="73"/>
      <c r="I26" s="73"/>
      <c r="J26" s="77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</vt:lpstr>
      <vt:lpstr>FOR_CSA_004</vt:lpstr>
      <vt:lpstr>'INFO IPS'!Área_de_impresión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Director.comercial</cp:lastModifiedBy>
  <cp:lastPrinted>2022-12-12T15:00:30Z</cp:lastPrinted>
  <dcterms:created xsi:type="dcterms:W3CDTF">2022-06-01T14:39:12Z</dcterms:created>
  <dcterms:modified xsi:type="dcterms:W3CDTF">2023-07-10T21:10:31Z</dcterms:modified>
</cp:coreProperties>
</file>