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D:\7. 2026\8. Informes\5. Mayo\"/>
    </mc:Choice>
  </mc:AlternateContent>
  <xr:revisionPtr revIDLastSave="0" documentId="8_{A5ED690B-6AC8-4A55-9E19-0F4A2D4C76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D UPC" sheetId="1" r:id="rId1"/>
    <sheet name="Hoja1" sheetId="3" r:id="rId2"/>
    <sheet name="bd (2)" sheetId="2" state="hidden" r:id="rId3"/>
  </sheets>
  <definedNames>
    <definedName name="_xlnm._FilterDatabase" localSheetId="2" hidden="1">'bd (2)'!$A$1:$K$88</definedName>
    <definedName name="_xlnm._FilterDatabase" localSheetId="0" hidden="1">'BD UPC'!$A$1:$G$32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2" l="1"/>
  <c r="J88" i="2" s="1"/>
  <c r="I87" i="2"/>
  <c r="J87" i="2" s="1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I80" i="2"/>
  <c r="J80" i="2" s="1"/>
  <c r="I79" i="2"/>
  <c r="J79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I71" i="2"/>
  <c r="J71" i="2" s="1"/>
  <c r="I70" i="2"/>
  <c r="J70" i="2" s="1"/>
  <c r="I69" i="2"/>
  <c r="J69" i="2" s="1"/>
  <c r="I68" i="2"/>
  <c r="J68" i="2" s="1"/>
  <c r="I67" i="2"/>
  <c r="J67" i="2" s="1"/>
  <c r="I66" i="2"/>
  <c r="J66" i="2" s="1"/>
  <c r="I65" i="2"/>
  <c r="J65" i="2" s="1"/>
  <c r="I64" i="2"/>
  <c r="J64" i="2" s="1"/>
  <c r="I63" i="2"/>
  <c r="J63" i="2" s="1"/>
  <c r="J62" i="2"/>
  <c r="I62" i="2"/>
  <c r="I61" i="2"/>
  <c r="J61" i="2" s="1"/>
  <c r="I60" i="2"/>
  <c r="J60" i="2" s="1"/>
  <c r="I59" i="2"/>
  <c r="J59" i="2" s="1"/>
  <c r="I58" i="2"/>
  <c r="J58" i="2" s="1"/>
  <c r="I57" i="2"/>
  <c r="J57" i="2" s="1"/>
  <c r="I56" i="2"/>
  <c r="J56" i="2" s="1"/>
  <c r="I55" i="2"/>
  <c r="J55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I3" i="2"/>
  <c r="J3" i="2" s="1"/>
  <c r="I2" i="2"/>
  <c r="J2" i="2" s="1"/>
</calcChain>
</file>

<file path=xl/sharedStrings.xml><?xml version="1.0" encoding="utf-8"?>
<sst xmlns="http://schemas.openxmlformats.org/spreadsheetml/2006/main" count="438" uniqueCount="270">
  <si>
    <t>NI</t>
  </si>
  <si>
    <t xml:space="preserve">NOMBRE PRESTADOR </t>
  </si>
  <si>
    <t>ID CONTRATO</t>
  </si>
  <si>
    <t>MODALIDAD</t>
  </si>
  <si>
    <t xml:space="preserve">FECHA A PARTIR DE CUANDO RIGE </t>
  </si>
  <si>
    <t xml:space="preserve">FECHA GIRO </t>
  </si>
  <si>
    <t>% INCREMENTO</t>
  </si>
  <si>
    <t>CENTRO DE NEUROREHABILITACION APAES SAS</t>
  </si>
  <si>
    <t>CMSSV-240</t>
  </si>
  <si>
    <t>CLINICA OFTALMOLOGICA DE PALMIRA S.A.S</t>
  </si>
  <si>
    <t>CMSSV-243</t>
  </si>
  <si>
    <t>OXIGENOS DE COLOMBIA LTDA OXICOL LTDA</t>
  </si>
  <si>
    <t>CNT-2020-207</t>
  </si>
  <si>
    <t>EMPRESA SOCIAL DEL ESTADO HOSPITAL SAN VICENTE DE PAUL APIA</t>
  </si>
  <si>
    <t>CNT-2022-635</t>
  </si>
  <si>
    <t>EMPRESA SOCIAL DEL ESTADO HOSPITAL SAN JOSE</t>
  </si>
  <si>
    <t>CNT-2022-389</t>
  </si>
  <si>
    <t>SERSALUD S.A  (SEDE NORTE)</t>
  </si>
  <si>
    <t>CNT-2021-442</t>
  </si>
  <si>
    <t>SERSALUD S.A (SEDE YUMBO)</t>
  </si>
  <si>
    <t>CNT-2022-255</t>
  </si>
  <si>
    <t>SERVICIOS INTEGRADOS DE SALUD S.A.S  (SERINSA S.A.S)</t>
  </si>
  <si>
    <t>CNT-2021-530</t>
  </si>
  <si>
    <t>SERVIMEDIC QUIRON S.A.S (RIO CAUCA)</t>
  </si>
  <si>
    <t>CNT-2021-620</t>
  </si>
  <si>
    <t>SERVIMEDIC QUIRON S.A.S (SEDE JAMUNDI)</t>
  </si>
  <si>
    <t>CNT-2022-259</t>
  </si>
  <si>
    <t>SAN JUAN HOME CARE S.A.S.</t>
  </si>
  <si>
    <t>CMSSV-200</t>
  </si>
  <si>
    <t>SALUD MEDCOL S.A.S (JAMUNDI)</t>
  </si>
  <si>
    <t>CNT-2024-368</t>
  </si>
  <si>
    <t>SALUD MEDCOL S.A.S. (PCE)</t>
  </si>
  <si>
    <t>CNT-2023-326</t>
  </si>
  <si>
    <t>SALUD MEDCOL S.A.S. (BIOLÓGICOS)</t>
  </si>
  <si>
    <t>CNT-2023-324</t>
  </si>
  <si>
    <t>SALUD MEDCOL S.A.S. (DOLOR)</t>
  </si>
  <si>
    <t>CNT-2022-724</t>
  </si>
  <si>
    <t>EMPRESA SOCIAL DEL ESTADO HOSPITAL SANTA MONICA</t>
  </si>
  <si>
    <t>CNT-2022-497</t>
  </si>
  <si>
    <t>EMPRESA SOCIAL DEL ESTADO HOSPITAL SAN VICENTE DE PAUL</t>
  </si>
  <si>
    <t>CNT-2022-371</t>
  </si>
  <si>
    <t>LABORATORIO MICROMOLECULAR S.A.S</t>
  </si>
  <si>
    <t>CNT-2024-31</t>
  </si>
  <si>
    <t>SPORT MEDICAL CENTER IPS GUSTAVO PORTELA S.A.S.</t>
  </si>
  <si>
    <t>CNT-2023-235</t>
  </si>
  <si>
    <t>CLINICA NUEVA DE CALI S.A.S.</t>
  </si>
  <si>
    <t>CNT-2020-8</t>
  </si>
  <si>
    <t>FUNDACION ESPECIALIZADA EN DESARROLLO INFANTIL "FEDI"</t>
  </si>
  <si>
    <t>CNT-2023-2</t>
  </si>
  <si>
    <t>7,9%</t>
  </si>
  <si>
    <t>OPORTUNIDAD DE VIDA S.A.S</t>
  </si>
  <si>
    <t>CSS-CL00594</t>
  </si>
  <si>
    <t>EMPRESA SOCIAL DEL ESTADO SALUD PEREIRA</t>
  </si>
  <si>
    <t>CNT-2022-508</t>
  </si>
  <si>
    <t>CLINICA NEFROUROS S.A.S.</t>
  </si>
  <si>
    <t>CNT-2022-406</t>
  </si>
  <si>
    <t>ATENCIÓN FIDEM S.A.S</t>
  </si>
  <si>
    <t>CNT-2021-388</t>
  </si>
  <si>
    <t>ORGANIZACIÓN DE ALTA TECNOLOGÍA S.A.S.</t>
  </si>
  <si>
    <t>CNT-2024-194</t>
  </si>
  <si>
    <t>SALUD MEDCOL S.A.S.</t>
  </si>
  <si>
    <t>CNT-2023-309</t>
  </si>
  <si>
    <t>OCCIDENTAL DE INVERSIONES MEDICO QUIRURGICAS S.A.</t>
  </si>
  <si>
    <t>CNT-2024-346</t>
  </si>
  <si>
    <t>MEDICINA Y TERAPIAS DOMICILIARIAS S.A.S.</t>
  </si>
  <si>
    <t>CSS-CL00575</t>
  </si>
  <si>
    <t>DUANA Y CIA LTDA</t>
  </si>
  <si>
    <t>CNT-2024-369</t>
  </si>
  <si>
    <t xml:space="preserve">Prestador </t>
  </si>
  <si>
    <t>Nit</t>
  </si>
  <si>
    <t>Acrredor</t>
  </si>
  <si>
    <t xml:space="preserve">No contrato </t>
  </si>
  <si>
    <t>% incremento</t>
  </si>
  <si>
    <t xml:space="preserve">Fecha a partir de cuando rige </t>
  </si>
  <si>
    <t>Condicion de pago</t>
  </si>
  <si>
    <t>Rango de pago</t>
  </si>
  <si>
    <t xml:space="preserve">Fecha giro </t>
  </si>
  <si>
    <t>Dias para el pago</t>
  </si>
  <si>
    <t>Observación</t>
  </si>
  <si>
    <t>CMSSV-179</t>
  </si>
  <si>
    <t>NA</t>
  </si>
  <si>
    <t>Pagadero inmediatamente sin DPP</t>
  </si>
  <si>
    <t xml:space="preserve">Establecer un monto contractual de $180.000.000 anual. Amteriormente estaba indeterminado </t>
  </si>
  <si>
    <t>VASCULARES &amp; ENDOVASCULARES ASOCIADOS SAS</t>
  </si>
  <si>
    <t>CMSSV-323</t>
  </si>
  <si>
    <t>dentro de los 30 días sin DPP</t>
  </si>
  <si>
    <t>establecer un valor estimado anual por $ 42.000.000.</t>
  </si>
  <si>
    <t>EMPRESA SOCIAL DEL ESTADO SAN VICENTE DE PAUL SANTUARIO</t>
  </si>
  <si>
    <t>16.23%</t>
  </si>
  <si>
    <t>E.S.E HOSPITAL SAN VICENTE DE PAUL APIA</t>
  </si>
  <si>
    <t>ON TIME CAR S.A.S.</t>
  </si>
  <si>
    <t>CNT-2022-1050</t>
  </si>
  <si>
    <t>Adición al contrato por el valor de $17.952.000 quedando el valor total anual de $107.712.000 a partir del 4 de enero 2024.</t>
  </si>
  <si>
    <t>CLINICA NEFROUROS SAS</t>
  </si>
  <si>
    <t>Se solicita aumento de tarifas del 8%</t>
  </si>
  <si>
    <t xml:space="preserve">SERVIMEDIC QUIRON S.A.S (SEDE JAMUNDI) </t>
  </si>
  <si>
    <t xml:space="preserve">CNT-2022-259 </t>
  </si>
  <si>
    <t>11.3%</t>
  </si>
  <si>
    <t>dentro de los 20 días sin DPP</t>
  </si>
  <si>
    <t>SERVICIOS INTEGRADOS DE SALUD S.A.S  SERINSA</t>
  </si>
  <si>
    <t>10.5%</t>
  </si>
  <si>
    <t>IDIME CAMBULOS, INSTITUTO DE DIAGNOSTICO MEDICO S.A.</t>
  </si>
  <si>
    <t xml:space="preserve">CNT-2022-922 </t>
  </si>
  <si>
    <t>11.9%</t>
  </si>
  <si>
    <t xml:space="preserve">CNT-2021-442 </t>
  </si>
  <si>
    <t>10.2%</t>
  </si>
  <si>
    <t>10.7%</t>
  </si>
  <si>
    <t>9.5%</t>
  </si>
  <si>
    <t>INSTITUTO DE DIAGNOSTICO MEDICO S.A.</t>
  </si>
  <si>
    <t>CNT-2022-486</t>
  </si>
  <si>
    <t>AMANECER MEDICO SAS</t>
  </si>
  <si>
    <t>CNT-2023-130</t>
  </si>
  <si>
    <t>EMPRESA DE MEDICINA INTEGRAL EMI S.A.S</t>
  </si>
  <si>
    <t xml:space="preserve">CSS-CL00593 </t>
  </si>
  <si>
    <t xml:space="preserve">$10.328 x afiliado </t>
  </si>
  <si>
    <t>Incremento por valor percapita de $10.328 por afiliado activo, pasando de un costo aproximado anual de $526.196.844 a un costo aproximado anual de $ 547.673.184, para la vigencia 1 enero 2024 a 31 diciembre 2024.</t>
  </si>
  <si>
    <t>FUNDACION VALLE DEL LILI</t>
  </si>
  <si>
    <t>CNT-2023-51</t>
  </si>
  <si>
    <t>9.73%</t>
  </si>
  <si>
    <t>Ajuste de las tarifas al ANEXO 1 –
ACUERDO DE SERVICIOS DE SALUD Y TARIFAS</t>
  </si>
  <si>
    <t>FUNDACIÓN PARA EL SERVICIO INTEGRAL DE ATENCIÓN MÉDICA FUNDACIÓN SIAM</t>
  </si>
  <si>
    <t>CSS-CL00569</t>
  </si>
  <si>
    <t>Modificar el valor anual del contrato a $10.041.120.000 a partir del 1 de agosto de 2023</t>
  </si>
  <si>
    <t>DR. JULIO HOOKER DIGEST CENTER S.A.S.</t>
  </si>
  <si>
    <t>CMSSV-355</t>
  </si>
  <si>
    <t>Se solicita un OTROSI para establecer un valor anual estimado al contrato de CMSSV-355 $ 355.000.000 pesos moneda corriente</t>
  </si>
  <si>
    <t>CLINICA DE OFTALMOLOGIA DE CALI PGP</t>
  </si>
  <si>
    <t>CNT-2023-375</t>
  </si>
  <si>
    <t>pasando de un valor inicial mes de $419.307.791mensual (anual $5.031.693.487), a un valor
mensual de $ 218.040.051 mensual (anual $ 2.616.480.613)
de la nota técnica, a partir del 1 de febrero de 2024</t>
  </si>
  <si>
    <t>OFFIMEDICAS SAS PGP</t>
  </si>
  <si>
    <t>CNT-2023-313</t>
  </si>
  <si>
    <t>variación al contrato en su monto por $4.495.427.632 promedio mes y un valor anual de $53.945.131.583.</t>
  </si>
  <si>
    <t>FUNDACION CLINICA INFANTIL CLUB NOEL</t>
  </si>
  <si>
    <t>CSS-CL00493</t>
  </si>
  <si>
    <t>extensión de terminación de contrato hasta el dia 10 de agosto de 2023.</t>
  </si>
  <si>
    <t>CLINICA NUEVA DE CALI S.A.S (IPS ALTO COSTOPADOCIS EMCALIHOSPITALARIO)</t>
  </si>
  <si>
    <t>nuevo valor del contrato a partir del 1 de enero del 2024 anual por $174.000.000.000</t>
  </si>
  <si>
    <t>MEDICINA INTEGRAL EN CASA COLOMBIA S.A.S</t>
  </si>
  <si>
    <t>CMSSV-352</t>
  </si>
  <si>
    <t>12.04 % y 9.27%</t>
  </si>
  <si>
    <t>ajuste de la tarifa un 12.04% para los servicios de cuidador/auxiliar de enfermería y para el resto de los servicios en un 9.27%, solo se realizará cambio en el ajuste de tarifas de los servicios, por no superar los montos facturados de la estimación inicial</t>
  </si>
  <si>
    <t>CSS-CL00585</t>
  </si>
  <si>
    <t>No menciona</t>
  </si>
  <si>
    <t>dentro de los 60 días sin DPP</t>
  </si>
  <si>
    <t>se realiza actualización del IPC cada año.
Año 2020 $110.118.825 (mes)
Año 2021 $147.673.739 (mes)
Año 2022 $161.472.280 (mes)
Año 2023 $182.657.443(mes)</t>
  </si>
  <si>
    <t xml:space="preserve">E.S.E. HOSPITAL UNIVERSITARIO ERASMO MEOZ </t>
  </si>
  <si>
    <t>CL06493</t>
  </si>
  <si>
    <t>12.01%</t>
  </si>
  <si>
    <t xml:space="preserve">HOSPITAL LA BUENA ESPERANZA DE YUMBO </t>
  </si>
  <si>
    <t>44B200427</t>
  </si>
  <si>
    <t xml:space="preserve">HOSPITAL CIVIL DE IPIALES </t>
  </si>
  <si>
    <t>CLO-CDR-009</t>
  </si>
  <si>
    <t xml:space="preserve">HOSPITAL SANTA MARGARITA (CUMBRE) </t>
  </si>
  <si>
    <t>42J00039</t>
  </si>
  <si>
    <t xml:space="preserve">SERVIMEDICOS LTDA  VILLAVICENCIO </t>
  </si>
  <si>
    <t>CLO-CDR-043</t>
  </si>
  <si>
    <t>RED DE SALUD DEL NORTE E.S.E  HOSPITAL JOAQUIN PAZ BORRERO</t>
  </si>
  <si>
    <t>CMSSV-305</t>
  </si>
  <si>
    <t>RED DE SALUD LADERA E.S.E HOSPITAL CAÑAVERALEJO</t>
  </si>
  <si>
    <t>CNT-2022-53</t>
  </si>
  <si>
    <t>RED DE SALUD DEL ORIENTE E.S.E   HOSPITAL CARLOS HOLMES TRUJILLO</t>
  </si>
  <si>
    <t>CLO-CDR-017</t>
  </si>
  <si>
    <t>RED DE SALUD DEL SURORIENTE E.S.E   HOSPITAL CARLOS CARMONA</t>
  </si>
  <si>
    <t>42J11448</t>
  </si>
  <si>
    <t xml:space="preserve">HOSPITAL RUBEN CRUZ VELEZ </t>
  </si>
  <si>
    <t>CLO-CDR-004</t>
  </si>
  <si>
    <t xml:space="preserve">HOSPITAL CENTENARIO (SEVILLA) </t>
  </si>
  <si>
    <t>CSS-CL00434</t>
  </si>
  <si>
    <t xml:space="preserve">HOSPITAL LOCAL JOSE RUFINO VIVAS (DAGUA) </t>
  </si>
  <si>
    <t>CSS-CL00446</t>
  </si>
  <si>
    <t xml:space="preserve">HOSPITAL PILOTO JAMUNDI </t>
  </si>
  <si>
    <t>44B200290</t>
  </si>
  <si>
    <t>HOSPITAL FRANCINETH SANCHEZ HURTADO EMPRESA SOCIAL DEL ESTADO</t>
  </si>
  <si>
    <t>CSS-CL00436</t>
  </si>
  <si>
    <t xml:space="preserve">HOSPITAL LOCAL DE YOTOCO E.S.E </t>
  </si>
  <si>
    <t>44B200297</t>
  </si>
  <si>
    <t xml:space="preserve">HOSPITAL SAN JORGE DE CALIMA DARIEN E.S.E </t>
  </si>
  <si>
    <t>44B200166</t>
  </si>
  <si>
    <t xml:space="preserve">SERVICIOS ESPECIALES DE SALUD SES. </t>
  </si>
  <si>
    <t>CL05971</t>
  </si>
  <si>
    <t xml:space="preserve">CLINICA UNIVERSITARIA BOLIVARIANA </t>
  </si>
  <si>
    <t>CSS-0292015V</t>
  </si>
  <si>
    <t xml:space="preserve">HOSPITAL DEPARTAMENTAL SAN VICENTE DE PAUL DE GARZON                  </t>
  </si>
  <si>
    <t>CLO-CDR-024</t>
  </si>
  <si>
    <t xml:space="preserve">HOSPITAL DEPTAL MARIA INMACULADA E.S.E </t>
  </si>
  <si>
    <t>CL04466</t>
  </si>
  <si>
    <t xml:space="preserve">FUNDACION HOSPITAL SAN PEDRO </t>
  </si>
  <si>
    <t>CL03693</t>
  </si>
  <si>
    <t xml:space="preserve">HOSPITAL SAN ROQUE E.S.E (PRADERA) </t>
  </si>
  <si>
    <t>44B200447</t>
  </si>
  <si>
    <t xml:space="preserve">HOSPITAL ULPIANO TASCON QUINTERO E.S.E </t>
  </si>
  <si>
    <t>CSS-CL00435</t>
  </si>
  <si>
    <t xml:space="preserve">HOSPITAL SAN ROQUE (GUACARI) </t>
  </si>
  <si>
    <t>44B200429</t>
  </si>
  <si>
    <t xml:space="preserve">HOSPITAL DEL ROSARIO (GINEBRA) </t>
  </si>
  <si>
    <t>CMSSV-168</t>
  </si>
  <si>
    <t xml:space="preserve">HOSPITAL SAN RAFAEL (CERRITO) </t>
  </si>
  <si>
    <t>CSS-CL00495</t>
  </si>
  <si>
    <t xml:space="preserve">HOSPITAL FRANCISCO DE PAULA SANTANDER </t>
  </si>
  <si>
    <t>CMSSV-087</t>
  </si>
  <si>
    <t xml:space="preserve">HOSPITAL NIVEL I EL BORDO E.S.E </t>
  </si>
  <si>
    <t>44B200372</t>
  </si>
  <si>
    <t xml:space="preserve">HOSPITAL DEPARTAMENTAL SAN ANTONIO (ROLDANILLO) E.S.E </t>
  </si>
  <si>
    <t>CSS-CL00501</t>
  </si>
  <si>
    <t xml:space="preserve">HOSPITAL GENERAL SANTANDER (CAICEDONIA) </t>
  </si>
  <si>
    <t>44B200437</t>
  </si>
  <si>
    <t xml:space="preserve">HOSPITAL SAGRADA FAMILIA (TORO) </t>
  </si>
  <si>
    <t>44B200443</t>
  </si>
  <si>
    <t xml:space="preserve">HOSPITAL GONZALO CONTRERAS (LA UNION) </t>
  </si>
  <si>
    <t>CSS-CL00494</t>
  </si>
  <si>
    <t xml:space="preserve">HOSPITAL SANTA ANA (BOLIVAR) </t>
  </si>
  <si>
    <t>CL0-03223</t>
  </si>
  <si>
    <t xml:space="preserve">HOSPITAL SAN RAFAEL (ZARZAL) </t>
  </si>
  <si>
    <t>44B200444</t>
  </si>
  <si>
    <t xml:space="preserve">HOSPITAL SAN BERNABE E.S.E. </t>
  </si>
  <si>
    <t>42J00082</t>
  </si>
  <si>
    <t xml:space="preserve">HOSPITAL KENNEDY </t>
  </si>
  <si>
    <t>42J00048</t>
  </si>
  <si>
    <t xml:space="preserve">HOSPITAL SANTA CATALINA (EL CAIRO) </t>
  </si>
  <si>
    <t>CMSSV-154</t>
  </si>
  <si>
    <t xml:space="preserve">HOSPITAL SANTA CRUZ E.S.E </t>
  </si>
  <si>
    <t>42J00081</t>
  </si>
  <si>
    <t xml:space="preserve">HOSPITAL SANTA LUCIA ESE DE EL DOVIO VALLE </t>
  </si>
  <si>
    <t>CL02601</t>
  </si>
  <si>
    <t xml:space="preserve">HOSPITAL SAN JOSE (RESTREPO) </t>
  </si>
  <si>
    <t>CSS-CL00442</t>
  </si>
  <si>
    <t xml:space="preserve">EMPRESA SOCIAL DEL ESTADO POPAYAN E.S.E </t>
  </si>
  <si>
    <t>44B200404</t>
  </si>
  <si>
    <t>EMPRESA SOCIAL DEL ESTADO E.S.E. CENTRO 1 HOSPITAL PIENDAMO</t>
  </si>
  <si>
    <t>CSS-CL00504</t>
  </si>
  <si>
    <t xml:space="preserve">EMPRESA SOCIAL DEL ESTADO SUROCCIDENTE E.S.E </t>
  </si>
  <si>
    <t>CSS-CL00451</t>
  </si>
  <si>
    <t xml:space="preserve">EMPRESA SOCIAL DEL ESTADO NORTE 3 E.S.E </t>
  </si>
  <si>
    <t>CSS-CL00450</t>
  </si>
  <si>
    <t xml:space="preserve">NUEVO HOSPITAL BOCAGRANDE </t>
  </si>
  <si>
    <t>CL06514</t>
  </si>
  <si>
    <t>IPS DEL MUNICIPIO DE CARTAGO E.S.E</t>
  </si>
  <si>
    <t>CMSSV-227</t>
  </si>
  <si>
    <t>ALIADOS EN SALUD S.A.</t>
  </si>
  <si>
    <t>CL07104</t>
  </si>
  <si>
    <t>CENTRO DE FISIOTERAPIA Y REHABILITACIÓN PACÍFICO SAS</t>
  </si>
  <si>
    <t>CMSSV-333</t>
  </si>
  <si>
    <t>SOCIEDAD MÉDICA RIONEGRO S.A. SOMER S.A.</t>
  </si>
  <si>
    <t>CLO-CDR-042</t>
  </si>
  <si>
    <t xml:space="preserve">HOSPITAL UNIVERS SAN JOSE DE POPAYAN E.S.E </t>
  </si>
  <si>
    <t>CL0-CDR-037</t>
  </si>
  <si>
    <t>E.S.E. CENTRO DE SALUD LA BUENA ESPERANZA</t>
  </si>
  <si>
    <t>CLO-CDR-048</t>
  </si>
  <si>
    <t xml:space="preserve">HOSPITAL UNIVERSITARIO DEL VALLE EVARISTO GARCIA </t>
  </si>
  <si>
    <t>CSS-CL00617</t>
  </si>
  <si>
    <t>ESE HOSPITAL DEPARTAMENTAL SAN ANTONIO DE PADUA</t>
  </si>
  <si>
    <t>CLO-CDR-003</t>
  </si>
  <si>
    <t>EMPRESA SOCIAL DEL ESTADO HOSPITAL SAN PEDRO Y SAN PABLO</t>
  </si>
  <si>
    <t>CNT-2022-712</t>
  </si>
  <si>
    <t>EMPRESA SOCIAL DEL ESTADO HOSPITAL UNIVERSITARIO SAN JORGE</t>
  </si>
  <si>
    <t>CNT-2022-742</t>
  </si>
  <si>
    <t xml:space="preserve">ESE HOSPITAL REGIONAL DE DUITAMA </t>
  </si>
  <si>
    <t>CNT-2022-679</t>
  </si>
  <si>
    <t>CLINICA DE FRACTURAS SOCIEDAD POR ACCIONES SIMPLIFICADA</t>
  </si>
  <si>
    <t>CNT-2022-892</t>
  </si>
  <si>
    <t>CLINICA VALLE SALUD SAN FERNANDO S.A.S.</t>
  </si>
  <si>
    <t>CNT-2022-1013</t>
  </si>
  <si>
    <t>INVERSIONES MEDICAS VALLE SALUD S.A.S</t>
  </si>
  <si>
    <t>CNT-2022-1011</t>
  </si>
  <si>
    <t>ONCOLOGOS DEL OCCIDENTE S.A.S</t>
  </si>
  <si>
    <t>CNT-2023-48</t>
  </si>
  <si>
    <t>HOSPITAL DEPARTAMENTAL TOMAS URIBE URIBE E.S.E</t>
  </si>
  <si>
    <t>CNT-2022-1028</t>
  </si>
  <si>
    <t>HOSPITAL MUNICIPAL LUIS ABLANQUE DE LA PLATA EMPRESA SOCIAL DEL ESTADO.</t>
  </si>
  <si>
    <t>CNT-2023-334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</si>
</sst>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FFFF"/>
      <name val="Poppins"/>
    </font>
    <font>
      <sz val="10"/>
      <color theme="1"/>
      <name val="Poppins"/>
    </font>
    <font>
      <sz val="10"/>
      <color rgb="FF000000"/>
      <name val="Poppins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1C90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DEBF7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14" fontId="1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9" fontId="5" fillId="0" borderId="0" xfId="1" applyFont="1"/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9" fontId="4" fillId="3" borderId="1" xfId="1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6" fillId="6" borderId="1" xfId="0" applyFont="1" applyFill="1" applyBorder="1" applyAlignment="1">
      <alignment horizontal="center"/>
    </xf>
    <xf numFmtId="14" fontId="5" fillId="4" borderId="1" xfId="0" applyNumberFormat="1" applyFont="1" applyFill="1" applyBorder="1"/>
    <xf numFmtId="0" fontId="5" fillId="7" borderId="0" xfId="0" applyFont="1" applyFill="1" applyAlignment="1">
      <alignment wrapText="1"/>
    </xf>
    <xf numFmtId="0" fontId="6" fillId="8" borderId="1" xfId="0" applyFont="1" applyFill="1" applyBorder="1" applyAlignment="1">
      <alignment horizontal="center"/>
    </xf>
    <xf numFmtId="14" fontId="6" fillId="8" borderId="1" xfId="0" applyNumberFormat="1" applyFont="1" applyFill="1" applyBorder="1" applyAlignment="1">
      <alignment horizontal="center"/>
    </xf>
    <xf numFmtId="9" fontId="6" fillId="8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10" fontId="6" fillId="8" borderId="1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A1C9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zoomScale="80" zoomScaleNormal="80" workbookViewId="0">
      <pane ySplit="1" topLeftCell="A2" activePane="bottomLeft" state="frozen"/>
      <selection pane="bottomLeft" activeCell="A8" sqref="A8"/>
    </sheetView>
  </sheetViews>
  <sheetFormatPr defaultColWidth="11.5703125" defaultRowHeight="19.899999999999999"/>
  <cols>
    <col min="1" max="1" width="12.42578125" style="13" customWidth="1"/>
    <col min="2" max="2" width="79.7109375" style="13" customWidth="1"/>
    <col min="3" max="3" width="15.28515625" style="13" customWidth="1"/>
    <col min="4" max="4" width="40.5703125" style="14" customWidth="1"/>
    <col min="5" max="5" width="19.28515625" style="17" customWidth="1"/>
    <col min="6" max="6" width="17.7109375" style="16" bestFit="1" customWidth="1"/>
    <col min="7" max="7" width="19.28515625" style="15" customWidth="1"/>
    <col min="8" max="16384" width="11.5703125" style="13"/>
  </cols>
  <sheetData>
    <row r="1" spans="1:7" s="12" customFormat="1" ht="39.6">
      <c r="A1" s="18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9" t="s">
        <v>5</v>
      </c>
      <c r="G1" s="20" t="s">
        <v>6</v>
      </c>
    </row>
    <row r="2" spans="1:7" s="24" customFormat="1">
      <c r="A2" s="25">
        <v>900328450</v>
      </c>
      <c r="B2" s="21" t="s">
        <v>7</v>
      </c>
      <c r="C2" s="28" t="s">
        <v>8</v>
      </c>
      <c r="D2" s="22">
        <v>1</v>
      </c>
      <c r="E2" s="26">
        <v>46037</v>
      </c>
      <c r="F2" s="26">
        <v>46140</v>
      </c>
      <c r="G2" s="27">
        <v>0.05</v>
      </c>
    </row>
    <row r="3" spans="1:7">
      <c r="A3" s="25">
        <v>900206194</v>
      </c>
      <c r="B3" s="21" t="s">
        <v>9</v>
      </c>
      <c r="C3" s="28" t="s">
        <v>10</v>
      </c>
      <c r="D3" s="28">
        <v>1</v>
      </c>
      <c r="E3" s="26">
        <v>46037</v>
      </c>
      <c r="F3" s="23"/>
      <c r="G3" s="27">
        <v>0.05</v>
      </c>
    </row>
    <row r="4" spans="1:7">
      <c r="A4" s="25">
        <v>860040094</v>
      </c>
      <c r="B4" s="21" t="s">
        <v>11</v>
      </c>
      <c r="C4" s="28" t="s">
        <v>12</v>
      </c>
      <c r="D4" s="28">
        <v>6</v>
      </c>
      <c r="E4" s="26">
        <v>46054</v>
      </c>
      <c r="F4" s="23"/>
      <c r="G4" s="29">
        <v>5.0999999999999997E-2</v>
      </c>
    </row>
    <row r="5" spans="1:7">
      <c r="A5" s="25">
        <v>891409017</v>
      </c>
      <c r="B5" s="21" t="s">
        <v>13</v>
      </c>
      <c r="C5" s="28" t="s">
        <v>14</v>
      </c>
      <c r="D5" s="28">
        <v>2</v>
      </c>
      <c r="E5" s="26">
        <v>46023</v>
      </c>
      <c r="F5" s="23">
        <v>46100</v>
      </c>
      <c r="G5" s="29">
        <v>0.159</v>
      </c>
    </row>
    <row r="6" spans="1:7">
      <c r="A6" s="25">
        <v>800099124</v>
      </c>
      <c r="B6" s="21" t="s">
        <v>15</v>
      </c>
      <c r="C6" s="28" t="s">
        <v>16</v>
      </c>
      <c r="D6" s="22">
        <v>2</v>
      </c>
      <c r="E6" s="26">
        <v>46023</v>
      </c>
      <c r="F6" s="23">
        <v>46092</v>
      </c>
      <c r="G6" s="29">
        <v>0.16</v>
      </c>
    </row>
    <row r="7" spans="1:7">
      <c r="A7" s="25">
        <v>805025846</v>
      </c>
      <c r="B7" s="21" t="s">
        <v>17</v>
      </c>
      <c r="C7" s="28" t="s">
        <v>18</v>
      </c>
      <c r="D7" s="22">
        <v>8</v>
      </c>
      <c r="E7" s="26">
        <v>46023</v>
      </c>
      <c r="F7" s="23">
        <v>46078</v>
      </c>
      <c r="G7" s="29">
        <v>0.08</v>
      </c>
    </row>
    <row r="8" spans="1:7">
      <c r="A8" s="25">
        <v>805025846</v>
      </c>
      <c r="B8" s="21" t="s">
        <v>19</v>
      </c>
      <c r="C8" s="28" t="s">
        <v>20</v>
      </c>
      <c r="D8" s="22">
        <v>8</v>
      </c>
      <c r="E8" s="26">
        <v>46023</v>
      </c>
      <c r="F8" s="23">
        <v>46078</v>
      </c>
      <c r="G8" s="29">
        <v>0.08</v>
      </c>
    </row>
    <row r="9" spans="1:7">
      <c r="A9" s="25">
        <v>815005012</v>
      </c>
      <c r="B9" s="21" t="s">
        <v>21</v>
      </c>
      <c r="C9" s="28" t="s">
        <v>22</v>
      </c>
      <c r="D9" s="22">
        <v>8</v>
      </c>
      <c r="E9" s="26">
        <v>46023</v>
      </c>
      <c r="F9" s="23">
        <v>46106</v>
      </c>
      <c r="G9" s="29">
        <v>0.08</v>
      </c>
    </row>
    <row r="10" spans="1:7">
      <c r="A10" s="25">
        <v>900014785</v>
      </c>
      <c r="B10" s="21" t="s">
        <v>23</v>
      </c>
      <c r="C10" s="28" t="s">
        <v>24</v>
      </c>
      <c r="D10" s="22">
        <v>8</v>
      </c>
      <c r="E10" s="26">
        <v>46023</v>
      </c>
      <c r="F10" s="23">
        <v>46078</v>
      </c>
      <c r="G10" s="29">
        <v>0.08</v>
      </c>
    </row>
    <row r="11" spans="1:7">
      <c r="A11" s="25">
        <v>900014785</v>
      </c>
      <c r="B11" s="21" t="s">
        <v>25</v>
      </c>
      <c r="C11" s="28" t="s">
        <v>26</v>
      </c>
      <c r="D11" s="22">
        <v>8</v>
      </c>
      <c r="E11" s="26">
        <v>46023</v>
      </c>
      <c r="F11" s="23">
        <v>46078</v>
      </c>
      <c r="G11" s="29">
        <v>0.08</v>
      </c>
    </row>
    <row r="12" spans="1:7">
      <c r="A12" s="25">
        <v>900305031</v>
      </c>
      <c r="B12" s="21" t="s">
        <v>27</v>
      </c>
      <c r="C12" s="28" t="s">
        <v>28</v>
      </c>
      <c r="D12" s="22">
        <v>1</v>
      </c>
      <c r="E12" s="26">
        <v>46127</v>
      </c>
      <c r="F12" s="23"/>
      <c r="G12" s="29">
        <v>0.05</v>
      </c>
    </row>
    <row r="13" spans="1:7">
      <c r="A13" s="25">
        <v>901601000</v>
      </c>
      <c r="B13" s="21" t="s">
        <v>29</v>
      </c>
      <c r="C13" s="28" t="s">
        <v>30</v>
      </c>
      <c r="D13" s="22">
        <v>8</v>
      </c>
      <c r="E13" s="26">
        <v>46054</v>
      </c>
      <c r="F13" s="23">
        <v>46106</v>
      </c>
      <c r="G13" s="29">
        <v>4.4999999999999998E-2</v>
      </c>
    </row>
    <row r="14" spans="1:7">
      <c r="A14" s="25">
        <v>901601000</v>
      </c>
      <c r="B14" s="21" t="s">
        <v>31</v>
      </c>
      <c r="C14" s="28" t="s">
        <v>32</v>
      </c>
      <c r="D14" s="22">
        <v>6</v>
      </c>
      <c r="E14" s="26">
        <v>46054</v>
      </c>
      <c r="F14" s="23">
        <v>46106</v>
      </c>
      <c r="G14" s="29">
        <v>4.4999999999999998E-2</v>
      </c>
    </row>
    <row r="15" spans="1:7">
      <c r="A15" s="25">
        <v>901601000</v>
      </c>
      <c r="B15" s="21" t="s">
        <v>33</v>
      </c>
      <c r="C15" s="28" t="s">
        <v>34</v>
      </c>
      <c r="D15" s="22">
        <v>6</v>
      </c>
      <c r="E15" s="26">
        <v>46054</v>
      </c>
      <c r="F15" s="23">
        <v>46106</v>
      </c>
      <c r="G15" s="29">
        <v>4.4999999999999998E-2</v>
      </c>
    </row>
    <row r="16" spans="1:7">
      <c r="A16" s="25">
        <v>901601000</v>
      </c>
      <c r="B16" s="21" t="s">
        <v>35</v>
      </c>
      <c r="C16" s="28" t="s">
        <v>36</v>
      </c>
      <c r="D16" s="22">
        <v>6</v>
      </c>
      <c r="E16" s="26">
        <v>46054</v>
      </c>
      <c r="F16" s="23">
        <v>46099</v>
      </c>
      <c r="G16" s="29">
        <v>4.4999999999999998E-2</v>
      </c>
    </row>
    <row r="17" spans="1:7">
      <c r="A17" s="25">
        <v>891411663</v>
      </c>
      <c r="B17" s="21" t="s">
        <v>37</v>
      </c>
      <c r="C17" s="28" t="s">
        <v>38</v>
      </c>
      <c r="D17" s="22">
        <v>2</v>
      </c>
      <c r="E17" s="26">
        <v>46054</v>
      </c>
      <c r="F17" s="23">
        <v>46142</v>
      </c>
      <c r="G17" s="29">
        <v>0.1583</v>
      </c>
    </row>
    <row r="18" spans="1:7">
      <c r="A18" s="25">
        <v>891401777</v>
      </c>
      <c r="B18" s="21" t="s">
        <v>39</v>
      </c>
      <c r="C18" s="28" t="s">
        <v>40</v>
      </c>
      <c r="D18" s="22">
        <v>2</v>
      </c>
      <c r="E18" s="26">
        <v>46054</v>
      </c>
      <c r="F18" s="23">
        <v>46128</v>
      </c>
      <c r="G18" s="29">
        <v>0.16489999999999999</v>
      </c>
    </row>
    <row r="19" spans="1:7">
      <c r="A19" s="25">
        <v>835000424</v>
      </c>
      <c r="B19" s="21" t="s">
        <v>41</v>
      </c>
      <c r="C19" s="28" t="s">
        <v>42</v>
      </c>
      <c r="D19" s="22">
        <v>1</v>
      </c>
      <c r="E19" s="26">
        <v>46113</v>
      </c>
      <c r="F19" s="23">
        <v>46161</v>
      </c>
      <c r="G19" s="29">
        <v>0.02</v>
      </c>
    </row>
    <row r="20" spans="1:7">
      <c r="A20" s="25">
        <v>900420751</v>
      </c>
      <c r="B20" s="21" t="s">
        <v>43</v>
      </c>
      <c r="C20" s="28" t="s">
        <v>44</v>
      </c>
      <c r="D20" s="22">
        <v>1</v>
      </c>
      <c r="E20" s="26">
        <v>46132</v>
      </c>
      <c r="F20" s="23"/>
      <c r="G20" s="29">
        <v>0.12</v>
      </c>
    </row>
    <row r="21" spans="1:7">
      <c r="A21" s="25">
        <v>901158187</v>
      </c>
      <c r="B21" s="21" t="s">
        <v>45</v>
      </c>
      <c r="C21" s="28" t="s">
        <v>46</v>
      </c>
      <c r="D21" s="22">
        <v>8</v>
      </c>
      <c r="E21" s="26">
        <v>46082</v>
      </c>
      <c r="F21" s="23"/>
      <c r="G21" s="29">
        <v>7.8E-2</v>
      </c>
    </row>
    <row r="22" spans="1:7">
      <c r="A22" s="25">
        <v>900256612</v>
      </c>
      <c r="B22" s="21" t="s">
        <v>47</v>
      </c>
      <c r="C22" s="28" t="s">
        <v>48</v>
      </c>
      <c r="D22" s="22">
        <v>1</v>
      </c>
      <c r="E22" s="26">
        <v>46113</v>
      </c>
      <c r="F22" s="23"/>
      <c r="G22" s="29" t="s">
        <v>49</v>
      </c>
    </row>
    <row r="23" spans="1:7">
      <c r="A23" s="25">
        <v>900438792</v>
      </c>
      <c r="B23" s="21" t="s">
        <v>50</v>
      </c>
      <c r="C23" s="28" t="s">
        <v>51</v>
      </c>
      <c r="D23" s="22">
        <v>6</v>
      </c>
      <c r="E23" s="26">
        <v>46054</v>
      </c>
      <c r="F23" s="23">
        <v>46083</v>
      </c>
      <c r="G23" s="29">
        <v>0.05</v>
      </c>
    </row>
    <row r="24" spans="1:7">
      <c r="A24" s="25">
        <v>816005003</v>
      </c>
      <c r="B24" s="21" t="s">
        <v>52</v>
      </c>
      <c r="C24" s="28" t="s">
        <v>53</v>
      </c>
      <c r="D24" s="22">
        <v>2</v>
      </c>
      <c r="E24" s="26">
        <v>46054</v>
      </c>
      <c r="F24" s="23">
        <v>46128</v>
      </c>
      <c r="G24" s="29">
        <v>0.16489999999999999</v>
      </c>
    </row>
    <row r="25" spans="1:7">
      <c r="A25" s="25">
        <v>900231793</v>
      </c>
      <c r="B25" s="21" t="s">
        <v>54</v>
      </c>
      <c r="C25" s="28" t="s">
        <v>55</v>
      </c>
      <c r="D25" s="22">
        <v>1</v>
      </c>
      <c r="E25" s="26">
        <v>46082</v>
      </c>
      <c r="F25" s="23"/>
      <c r="G25" s="30">
        <v>9.0300000000000005E-2</v>
      </c>
    </row>
    <row r="26" spans="1:7">
      <c r="A26" s="25">
        <v>901438917</v>
      </c>
      <c r="B26" s="21" t="s">
        <v>56</v>
      </c>
      <c r="C26" s="28" t="s">
        <v>57</v>
      </c>
      <c r="D26" s="22">
        <v>6</v>
      </c>
      <c r="E26" s="26">
        <v>46054</v>
      </c>
      <c r="F26" s="23">
        <v>46099</v>
      </c>
      <c r="G26" s="29">
        <v>4.4999999999999998E-2</v>
      </c>
    </row>
    <row r="27" spans="1:7">
      <c r="A27" s="25">
        <v>900743259</v>
      </c>
      <c r="B27" s="21" t="s">
        <v>58</v>
      </c>
      <c r="C27" s="28" t="s">
        <v>59</v>
      </c>
      <c r="D27" s="22">
        <v>1</v>
      </c>
      <c r="E27" s="26">
        <v>46157</v>
      </c>
      <c r="F27" s="23"/>
      <c r="G27" s="30">
        <v>9.0300000000000005E-2</v>
      </c>
    </row>
    <row r="28" spans="1:7">
      <c r="A28" s="25">
        <v>901601000</v>
      </c>
      <c r="B28" s="21" t="s">
        <v>60</v>
      </c>
      <c r="C28" s="28" t="s">
        <v>61</v>
      </c>
      <c r="D28" s="22">
        <v>6</v>
      </c>
      <c r="E28" s="26">
        <v>46054</v>
      </c>
      <c r="F28" s="23">
        <v>46099</v>
      </c>
      <c r="G28" s="30">
        <v>4.4999999999999998E-2</v>
      </c>
    </row>
    <row r="29" spans="1:7">
      <c r="A29" s="25">
        <v>805026250</v>
      </c>
      <c r="B29" s="21" t="s">
        <v>62</v>
      </c>
      <c r="C29" s="28" t="s">
        <v>63</v>
      </c>
      <c r="D29" s="22">
        <v>6</v>
      </c>
      <c r="E29" s="26">
        <v>46113</v>
      </c>
      <c r="F29" s="23">
        <v>46140</v>
      </c>
      <c r="G29" s="30">
        <v>0.09</v>
      </c>
    </row>
    <row r="30" spans="1:7">
      <c r="A30" s="25">
        <v>900826841</v>
      </c>
      <c r="B30" s="21" t="s">
        <v>64</v>
      </c>
      <c r="C30" s="28" t="s">
        <v>65</v>
      </c>
      <c r="D30" s="22">
        <v>6</v>
      </c>
      <c r="E30" s="26">
        <v>46054</v>
      </c>
      <c r="F30" s="23">
        <v>46099</v>
      </c>
      <c r="G30" s="30">
        <v>4.4999999999999998E-2</v>
      </c>
    </row>
    <row r="31" spans="1:7">
      <c r="A31" s="25">
        <v>830080649</v>
      </c>
      <c r="B31" s="21" t="s">
        <v>66</v>
      </c>
      <c r="C31" s="28" t="s">
        <v>67</v>
      </c>
      <c r="D31" s="22">
        <v>6</v>
      </c>
      <c r="E31" s="26">
        <v>46143</v>
      </c>
      <c r="F31" s="23"/>
      <c r="G31" s="30">
        <v>8.4000000000000005E-2</v>
      </c>
    </row>
    <row r="32" spans="1:7">
      <c r="A32" s="25">
        <v>900826841</v>
      </c>
      <c r="B32" s="21" t="s">
        <v>64</v>
      </c>
      <c r="C32" s="28" t="s">
        <v>65</v>
      </c>
      <c r="D32" s="22">
        <v>6</v>
      </c>
      <c r="E32" s="26">
        <v>46113</v>
      </c>
      <c r="F32" s="23">
        <v>46133</v>
      </c>
      <c r="G32" s="30">
        <v>4.4999999999999998E-2</v>
      </c>
    </row>
  </sheetData>
  <conditionalFormatting sqref="C1">
    <cfRule type="duplicateValues" dxfId="2" priority="2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5021-B205-4097-9308-694E0B1A3019}">
  <dimension ref="C4:E7"/>
  <sheetViews>
    <sheetView workbookViewId="0">
      <selection activeCell="C7" sqref="C7:E7"/>
    </sheetView>
  </sheetViews>
  <sheetFormatPr defaultColWidth="11.42578125" defaultRowHeight="14.45"/>
  <sheetData>
    <row r="4" spans="3:5" ht="19.899999999999999">
      <c r="C4" s="26">
        <v>46023</v>
      </c>
      <c r="D4" s="23"/>
      <c r="E4" s="29">
        <v>0.159</v>
      </c>
    </row>
    <row r="5" spans="3:5" ht="19.899999999999999">
      <c r="C5" s="26">
        <v>46023</v>
      </c>
      <c r="D5" s="23"/>
      <c r="E5" s="29">
        <v>0.16</v>
      </c>
    </row>
    <row r="6" spans="3:5" ht="19.899999999999999">
      <c r="C6" s="26">
        <v>46054</v>
      </c>
      <c r="D6" s="23"/>
      <c r="E6" s="29">
        <v>0.1583</v>
      </c>
    </row>
    <row r="7" spans="3:5" ht="19.899999999999999">
      <c r="C7" s="26">
        <v>46054</v>
      </c>
      <c r="D7" s="23"/>
      <c r="E7" s="29">
        <v>0.16489999999999999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8"/>
  <sheetViews>
    <sheetView showGridLines="0" zoomScale="80" zoomScaleNormal="80" workbookViewId="0">
      <pane ySplit="1" topLeftCell="A3" activePane="bottomLeft" state="frozen"/>
      <selection pane="bottomLeft" activeCell="I1" sqref="I1"/>
    </sheetView>
  </sheetViews>
  <sheetFormatPr defaultColWidth="11.5703125" defaultRowHeight="13.15"/>
  <cols>
    <col min="1" max="1" width="70.5703125" style="1" bestFit="1" customWidth="1"/>
    <col min="2" max="2" width="11" style="1" bestFit="1" customWidth="1"/>
    <col min="3" max="3" width="11" style="1" customWidth="1"/>
    <col min="4" max="4" width="13.42578125" style="1" bestFit="1" customWidth="1"/>
    <col min="5" max="5" width="16" style="1" bestFit="1" customWidth="1"/>
    <col min="6" max="6" width="25.7109375" style="1" bestFit="1" customWidth="1"/>
    <col min="7" max="7" width="25.7109375" style="10" customWidth="1"/>
    <col min="8" max="8" width="25.7109375" style="1" customWidth="1"/>
    <col min="9" max="9" width="12.7109375" style="1" customWidth="1"/>
    <col min="10" max="10" width="12.7109375" style="10" customWidth="1"/>
    <col min="11" max="11" width="20.5703125" style="1" customWidth="1"/>
    <col min="12" max="16384" width="11.5703125" style="1"/>
  </cols>
  <sheetData>
    <row r="1" spans="1:11" s="7" customFormat="1" ht="26.45">
      <c r="A1" s="6" t="s">
        <v>68</v>
      </c>
      <c r="B1" s="6" t="s">
        <v>69</v>
      </c>
      <c r="C1" s="6" t="s">
        <v>70</v>
      </c>
      <c r="D1" s="6" t="s">
        <v>71</v>
      </c>
      <c r="E1" s="6" t="s">
        <v>72</v>
      </c>
      <c r="F1" s="6" t="s">
        <v>73</v>
      </c>
      <c r="G1" s="8" t="s">
        <v>74</v>
      </c>
      <c r="H1" s="6" t="s">
        <v>75</v>
      </c>
      <c r="I1" s="6" t="s">
        <v>76</v>
      </c>
      <c r="J1" s="8" t="s">
        <v>77</v>
      </c>
      <c r="K1" s="6" t="s">
        <v>78</v>
      </c>
    </row>
    <row r="2" spans="1:11" ht="15" customHeight="1">
      <c r="A2" s="2" t="s">
        <v>47</v>
      </c>
      <c r="B2" s="3">
        <v>900256612</v>
      </c>
      <c r="C2" s="3">
        <v>9900256612</v>
      </c>
      <c r="D2" s="3" t="s">
        <v>79</v>
      </c>
      <c r="E2" s="3" t="s">
        <v>80</v>
      </c>
      <c r="F2" s="4">
        <v>45134</v>
      </c>
      <c r="G2" s="9">
        <v>1</v>
      </c>
      <c r="H2" s="11" t="s">
        <v>81</v>
      </c>
      <c r="I2" s="4">
        <f>F2+30</f>
        <v>45164</v>
      </c>
      <c r="J2" s="9">
        <f t="shared" ref="J2:J65" si="0">F2-I2</f>
        <v>-30</v>
      </c>
      <c r="K2" s="5" t="s">
        <v>82</v>
      </c>
    </row>
    <row r="3" spans="1:11" ht="15" customHeight="1">
      <c r="A3" s="2" t="s">
        <v>83</v>
      </c>
      <c r="B3" s="3">
        <v>900973690</v>
      </c>
      <c r="C3" s="3">
        <v>9900973690</v>
      </c>
      <c r="D3" s="3" t="s">
        <v>84</v>
      </c>
      <c r="E3" s="3" t="s">
        <v>80</v>
      </c>
      <c r="F3" s="4">
        <v>45230</v>
      </c>
      <c r="G3" s="9">
        <v>6</v>
      </c>
      <c r="H3" s="11" t="s">
        <v>85</v>
      </c>
      <c r="I3" s="4">
        <f>F3+31</f>
        <v>45261</v>
      </c>
      <c r="J3" s="9">
        <f t="shared" si="0"/>
        <v>-31</v>
      </c>
      <c r="K3" s="5" t="s">
        <v>86</v>
      </c>
    </row>
    <row r="4" spans="1:11" ht="15" customHeight="1">
      <c r="A4" s="2" t="s">
        <v>87</v>
      </c>
      <c r="B4" s="3">
        <v>891401777</v>
      </c>
      <c r="C4" s="3">
        <v>9891401777</v>
      </c>
      <c r="D4" s="3" t="s">
        <v>40</v>
      </c>
      <c r="E4" s="3" t="s">
        <v>88</v>
      </c>
      <c r="F4" s="4">
        <v>44927</v>
      </c>
      <c r="G4" s="9">
        <v>1</v>
      </c>
      <c r="H4" s="11" t="s">
        <v>81</v>
      </c>
      <c r="I4" s="4">
        <f t="shared" ref="I4:I7" si="1">F4+30</f>
        <v>44957</v>
      </c>
      <c r="J4" s="9">
        <f t="shared" si="0"/>
        <v>-30</v>
      </c>
      <c r="K4" s="5"/>
    </row>
    <row r="5" spans="1:11" ht="15" customHeight="1">
      <c r="A5" s="2" t="s">
        <v>89</v>
      </c>
      <c r="B5" s="3">
        <v>891409017</v>
      </c>
      <c r="C5" s="3">
        <v>9891409017</v>
      </c>
      <c r="D5" s="3" t="s">
        <v>14</v>
      </c>
      <c r="E5" s="3" t="s">
        <v>88</v>
      </c>
      <c r="F5" s="4">
        <v>44927</v>
      </c>
      <c r="G5" s="9">
        <v>1</v>
      </c>
      <c r="H5" s="11" t="s">
        <v>81</v>
      </c>
      <c r="I5" s="4">
        <f t="shared" si="1"/>
        <v>44957</v>
      </c>
      <c r="J5" s="9">
        <f t="shared" si="0"/>
        <v>-30</v>
      </c>
      <c r="K5" s="5"/>
    </row>
    <row r="6" spans="1:11" ht="15" customHeight="1">
      <c r="A6" s="2" t="s">
        <v>90</v>
      </c>
      <c r="B6" s="3">
        <v>900314868</v>
      </c>
      <c r="C6" s="3">
        <v>9900314868</v>
      </c>
      <c r="D6" s="3" t="s">
        <v>91</v>
      </c>
      <c r="E6" s="3" t="s">
        <v>80</v>
      </c>
      <c r="F6" s="4">
        <v>45295</v>
      </c>
      <c r="G6" s="9">
        <v>1</v>
      </c>
      <c r="H6" s="11" t="s">
        <v>81</v>
      </c>
      <c r="I6" s="4">
        <f t="shared" si="1"/>
        <v>45325</v>
      </c>
      <c r="J6" s="9">
        <f t="shared" si="0"/>
        <v>-30</v>
      </c>
      <c r="K6" s="5" t="s">
        <v>92</v>
      </c>
    </row>
    <row r="7" spans="1:11" ht="15" customHeight="1">
      <c r="A7" s="2" t="s">
        <v>93</v>
      </c>
      <c r="B7" s="3">
        <v>900231793</v>
      </c>
      <c r="C7" s="3">
        <v>9900231793</v>
      </c>
      <c r="D7" s="3" t="s">
        <v>55</v>
      </c>
      <c r="E7" s="3">
        <v>0.08</v>
      </c>
      <c r="F7" s="4">
        <v>45323</v>
      </c>
      <c r="G7" s="9">
        <v>1</v>
      </c>
      <c r="H7" s="11" t="s">
        <v>81</v>
      </c>
      <c r="I7" s="4">
        <f t="shared" si="1"/>
        <v>45353</v>
      </c>
      <c r="J7" s="9">
        <f t="shared" si="0"/>
        <v>-30</v>
      </c>
      <c r="K7" s="5" t="s">
        <v>94</v>
      </c>
    </row>
    <row r="8" spans="1:11" ht="15" customHeight="1">
      <c r="A8" s="2" t="s">
        <v>95</v>
      </c>
      <c r="B8" s="3">
        <v>900014785</v>
      </c>
      <c r="C8" s="3">
        <v>9900014785</v>
      </c>
      <c r="D8" s="3" t="s">
        <v>96</v>
      </c>
      <c r="E8" s="3" t="s">
        <v>97</v>
      </c>
      <c r="F8" s="4">
        <v>45292</v>
      </c>
      <c r="G8" s="9">
        <v>5</v>
      </c>
      <c r="H8" s="11" t="s">
        <v>98</v>
      </c>
      <c r="I8" s="4">
        <f t="shared" ref="I8:I9" si="2">F8+31</f>
        <v>45323</v>
      </c>
      <c r="J8" s="9">
        <f t="shared" si="0"/>
        <v>-31</v>
      </c>
      <c r="K8" s="5"/>
    </row>
    <row r="9" spans="1:11" ht="15" customHeight="1">
      <c r="A9" s="2" t="s">
        <v>99</v>
      </c>
      <c r="B9" s="3">
        <v>815005012</v>
      </c>
      <c r="C9" s="3">
        <v>9815005012</v>
      </c>
      <c r="D9" s="3" t="s">
        <v>22</v>
      </c>
      <c r="E9" s="3" t="s">
        <v>100</v>
      </c>
      <c r="F9" s="4">
        <v>45292</v>
      </c>
      <c r="G9" s="9">
        <v>6</v>
      </c>
      <c r="H9" s="11" t="s">
        <v>85</v>
      </c>
      <c r="I9" s="4">
        <f t="shared" si="2"/>
        <v>45323</v>
      </c>
      <c r="J9" s="9">
        <f t="shared" si="0"/>
        <v>-31</v>
      </c>
      <c r="K9" s="5"/>
    </row>
    <row r="10" spans="1:11" ht="15" customHeight="1">
      <c r="A10" s="2" t="s">
        <v>101</v>
      </c>
      <c r="B10" s="3">
        <v>800065396</v>
      </c>
      <c r="C10" s="3">
        <v>9800065396</v>
      </c>
      <c r="D10" s="3" t="s">
        <v>102</v>
      </c>
      <c r="E10" s="3" t="s">
        <v>103</v>
      </c>
      <c r="F10" s="4">
        <v>45292</v>
      </c>
      <c r="G10" s="9">
        <v>1</v>
      </c>
      <c r="H10" s="11" t="s">
        <v>81</v>
      </c>
      <c r="I10" s="4">
        <f>F10+30</f>
        <v>45322</v>
      </c>
      <c r="J10" s="9">
        <f t="shared" si="0"/>
        <v>-30</v>
      </c>
      <c r="K10" s="5"/>
    </row>
    <row r="11" spans="1:11" ht="15" customHeight="1">
      <c r="A11" s="2" t="s">
        <v>17</v>
      </c>
      <c r="B11" s="3">
        <v>805025846</v>
      </c>
      <c r="C11" s="3">
        <v>9805025846</v>
      </c>
      <c r="D11" s="3" t="s">
        <v>104</v>
      </c>
      <c r="E11" s="3" t="s">
        <v>105</v>
      </c>
      <c r="F11" s="4">
        <v>45313</v>
      </c>
      <c r="G11" s="9">
        <v>6</v>
      </c>
      <c r="H11" s="11" t="s">
        <v>85</v>
      </c>
      <c r="I11" s="4">
        <f t="shared" ref="I11:I13" si="3">F11+31</f>
        <v>45344</v>
      </c>
      <c r="J11" s="9">
        <f t="shared" si="0"/>
        <v>-31</v>
      </c>
      <c r="K11" s="5"/>
    </row>
    <row r="12" spans="1:11" ht="15" customHeight="1">
      <c r="A12" s="2" t="s">
        <v>19</v>
      </c>
      <c r="B12" s="3">
        <v>805025846</v>
      </c>
      <c r="C12" s="3">
        <v>9805025846</v>
      </c>
      <c r="D12" s="3" t="s">
        <v>20</v>
      </c>
      <c r="E12" s="3" t="s">
        <v>106</v>
      </c>
      <c r="F12" s="4">
        <v>45313</v>
      </c>
      <c r="G12" s="9">
        <v>6</v>
      </c>
      <c r="H12" s="11" t="s">
        <v>85</v>
      </c>
      <c r="I12" s="4">
        <f t="shared" si="3"/>
        <v>45344</v>
      </c>
      <c r="J12" s="9">
        <f t="shared" si="0"/>
        <v>-31</v>
      </c>
      <c r="K12" s="5"/>
    </row>
    <row r="13" spans="1:11" ht="15" customHeight="1">
      <c r="A13" s="2" t="s">
        <v>23</v>
      </c>
      <c r="B13" s="3">
        <v>900014785</v>
      </c>
      <c r="C13" s="3">
        <v>9900014785</v>
      </c>
      <c r="D13" s="3" t="s">
        <v>24</v>
      </c>
      <c r="E13" s="3" t="s">
        <v>107</v>
      </c>
      <c r="F13" s="4">
        <v>45313</v>
      </c>
      <c r="G13" s="9">
        <v>5</v>
      </c>
      <c r="H13" s="11" t="s">
        <v>98</v>
      </c>
      <c r="I13" s="4">
        <f t="shared" si="3"/>
        <v>45344</v>
      </c>
      <c r="J13" s="9">
        <f t="shared" si="0"/>
        <v>-31</v>
      </c>
      <c r="K13" s="5"/>
    </row>
    <row r="14" spans="1:11" ht="15" customHeight="1">
      <c r="A14" s="2" t="s">
        <v>108</v>
      </c>
      <c r="B14" s="3">
        <v>800065396</v>
      </c>
      <c r="C14" s="3">
        <v>9800065396</v>
      </c>
      <c r="D14" s="3" t="s">
        <v>109</v>
      </c>
      <c r="E14" s="3">
        <v>0.12</v>
      </c>
      <c r="F14" s="4">
        <v>45292</v>
      </c>
      <c r="G14" s="9">
        <v>1</v>
      </c>
      <c r="H14" s="11" t="s">
        <v>81</v>
      </c>
      <c r="I14" s="4">
        <f t="shared" ref="I14:I15" si="4">F14+30</f>
        <v>45322</v>
      </c>
      <c r="J14" s="9">
        <f t="shared" si="0"/>
        <v>-30</v>
      </c>
      <c r="K14" s="5"/>
    </row>
    <row r="15" spans="1:11" ht="15" customHeight="1">
      <c r="A15" s="2" t="s">
        <v>56</v>
      </c>
      <c r="B15" s="3">
        <v>901438917</v>
      </c>
      <c r="C15" s="3">
        <v>9901438917</v>
      </c>
      <c r="D15" s="3" t="s">
        <v>57</v>
      </c>
      <c r="E15" s="3">
        <v>0.08</v>
      </c>
      <c r="F15" s="4">
        <v>45323</v>
      </c>
      <c r="G15" s="9">
        <v>1</v>
      </c>
      <c r="H15" s="11" t="s">
        <v>81</v>
      </c>
      <c r="I15" s="4">
        <f t="shared" si="4"/>
        <v>45353</v>
      </c>
      <c r="J15" s="9">
        <f t="shared" si="0"/>
        <v>-30</v>
      </c>
      <c r="K15" s="5"/>
    </row>
    <row r="16" spans="1:11" ht="15" customHeight="1">
      <c r="A16" s="2" t="s">
        <v>110</v>
      </c>
      <c r="B16" s="3">
        <v>805010659</v>
      </c>
      <c r="C16" s="3">
        <v>9805010659</v>
      </c>
      <c r="D16" s="3" t="s">
        <v>111</v>
      </c>
      <c r="E16" s="3">
        <v>0.11</v>
      </c>
      <c r="F16" s="4">
        <v>45292</v>
      </c>
      <c r="G16" s="9">
        <v>6</v>
      </c>
      <c r="H16" s="11" t="s">
        <v>85</v>
      </c>
      <c r="I16" s="4">
        <f t="shared" ref="I16:I17" si="5">F16+31</f>
        <v>45323</v>
      </c>
      <c r="J16" s="9">
        <f t="shared" si="0"/>
        <v>-31</v>
      </c>
      <c r="K16" s="5"/>
    </row>
    <row r="17" spans="1:11" ht="15" customHeight="1">
      <c r="A17" s="2" t="s">
        <v>112</v>
      </c>
      <c r="B17" s="3">
        <v>811007601</v>
      </c>
      <c r="C17" s="3">
        <v>9811007601</v>
      </c>
      <c r="D17" s="3" t="s">
        <v>113</v>
      </c>
      <c r="E17" s="3" t="s">
        <v>114</v>
      </c>
      <c r="F17" s="4">
        <v>45292</v>
      </c>
      <c r="G17" s="9">
        <v>6</v>
      </c>
      <c r="H17" s="11" t="s">
        <v>85</v>
      </c>
      <c r="I17" s="4">
        <f t="shared" si="5"/>
        <v>45323</v>
      </c>
      <c r="J17" s="9">
        <f t="shared" si="0"/>
        <v>-31</v>
      </c>
      <c r="K17" s="5" t="s">
        <v>115</v>
      </c>
    </row>
    <row r="18" spans="1:11" ht="15" customHeight="1">
      <c r="A18" s="2" t="s">
        <v>116</v>
      </c>
      <c r="B18" s="3">
        <v>890324177</v>
      </c>
      <c r="C18" s="3">
        <v>9890324177</v>
      </c>
      <c r="D18" s="3" t="s">
        <v>117</v>
      </c>
      <c r="E18" s="3" t="s">
        <v>118</v>
      </c>
      <c r="F18" s="4">
        <v>45292</v>
      </c>
      <c r="G18" s="9">
        <v>1</v>
      </c>
      <c r="H18" s="11" t="s">
        <v>81</v>
      </c>
      <c r="I18" s="4">
        <f>F18+30</f>
        <v>45322</v>
      </c>
      <c r="J18" s="9">
        <f t="shared" si="0"/>
        <v>-30</v>
      </c>
      <c r="K18" s="5" t="s">
        <v>119</v>
      </c>
    </row>
    <row r="19" spans="1:11" ht="15" customHeight="1">
      <c r="A19" s="2" t="s">
        <v>120</v>
      </c>
      <c r="B19" s="3">
        <v>900034438</v>
      </c>
      <c r="C19" s="3">
        <v>9900034438</v>
      </c>
      <c r="D19" s="3" t="s">
        <v>121</v>
      </c>
      <c r="E19" s="3">
        <v>0.08</v>
      </c>
      <c r="F19" s="4">
        <v>45324</v>
      </c>
      <c r="G19" s="9">
        <v>6</v>
      </c>
      <c r="H19" s="11" t="s">
        <v>85</v>
      </c>
      <c r="I19" s="4">
        <f>F19+31</f>
        <v>45355</v>
      </c>
      <c r="J19" s="9">
        <f t="shared" si="0"/>
        <v>-31</v>
      </c>
      <c r="K19" s="5" t="s">
        <v>122</v>
      </c>
    </row>
    <row r="20" spans="1:11" ht="15" customHeight="1">
      <c r="A20" s="2" t="s">
        <v>123</v>
      </c>
      <c r="B20" s="3">
        <v>900762907</v>
      </c>
      <c r="C20" s="3">
        <v>9900762907</v>
      </c>
      <c r="D20" s="3" t="s">
        <v>124</v>
      </c>
      <c r="E20" s="3" t="s">
        <v>80</v>
      </c>
      <c r="F20" s="4">
        <v>45315</v>
      </c>
      <c r="G20" s="9">
        <v>1</v>
      </c>
      <c r="H20" s="11" t="s">
        <v>81</v>
      </c>
      <c r="I20" s="4">
        <f t="shared" ref="I20:I22" si="6">F20+30</f>
        <v>45345</v>
      </c>
      <c r="J20" s="9">
        <f t="shared" si="0"/>
        <v>-30</v>
      </c>
      <c r="K20" s="5" t="s">
        <v>125</v>
      </c>
    </row>
    <row r="21" spans="1:11" ht="15" customHeight="1">
      <c r="A21" s="2" t="s">
        <v>126</v>
      </c>
      <c r="B21" s="3">
        <v>890320032</v>
      </c>
      <c r="C21" s="3">
        <v>9890320032</v>
      </c>
      <c r="D21" s="3" t="s">
        <v>127</v>
      </c>
      <c r="E21" s="3" t="s">
        <v>80</v>
      </c>
      <c r="F21" s="4">
        <v>45323</v>
      </c>
      <c r="G21" s="9">
        <v>1</v>
      </c>
      <c r="H21" s="11" t="s">
        <v>81</v>
      </c>
      <c r="I21" s="4">
        <f t="shared" si="6"/>
        <v>45353</v>
      </c>
      <c r="J21" s="9">
        <f t="shared" si="0"/>
        <v>-30</v>
      </c>
      <c r="K21" s="5" t="s">
        <v>128</v>
      </c>
    </row>
    <row r="22" spans="1:11" ht="15" customHeight="1">
      <c r="A22" s="2" t="s">
        <v>129</v>
      </c>
      <c r="B22" s="3">
        <v>900098550</v>
      </c>
      <c r="C22" s="3">
        <v>9900098550</v>
      </c>
      <c r="D22" s="3" t="s">
        <v>130</v>
      </c>
      <c r="E22" s="3" t="s">
        <v>80</v>
      </c>
      <c r="F22" s="4">
        <v>45111</v>
      </c>
      <c r="G22" s="9">
        <v>1</v>
      </c>
      <c r="H22" s="11" t="s">
        <v>81</v>
      </c>
      <c r="I22" s="4">
        <f t="shared" si="6"/>
        <v>45141</v>
      </c>
      <c r="J22" s="9">
        <f t="shared" si="0"/>
        <v>-30</v>
      </c>
      <c r="K22" s="5" t="s">
        <v>131</v>
      </c>
    </row>
    <row r="23" spans="1:11" ht="15" customHeight="1">
      <c r="A23" s="2" t="s">
        <v>132</v>
      </c>
      <c r="B23" s="3">
        <v>890399020</v>
      </c>
      <c r="C23" s="3">
        <v>9890399020</v>
      </c>
      <c r="D23" s="3" t="s">
        <v>133</v>
      </c>
      <c r="E23" s="3" t="s">
        <v>80</v>
      </c>
      <c r="F23" s="4">
        <v>45142</v>
      </c>
      <c r="G23" s="9">
        <v>6</v>
      </c>
      <c r="H23" s="11" t="s">
        <v>85</v>
      </c>
      <c r="I23" s="4">
        <f t="shared" ref="I23:I25" si="7">F23+31</f>
        <v>45173</v>
      </c>
      <c r="J23" s="9">
        <f t="shared" si="0"/>
        <v>-31</v>
      </c>
      <c r="K23" s="5" t="s">
        <v>134</v>
      </c>
    </row>
    <row r="24" spans="1:11" ht="15" customHeight="1">
      <c r="A24" s="2" t="s">
        <v>135</v>
      </c>
      <c r="B24" s="3">
        <v>901158187</v>
      </c>
      <c r="C24" s="3">
        <v>9901158187</v>
      </c>
      <c r="D24" s="3" t="s">
        <v>46</v>
      </c>
      <c r="E24" s="3" t="s">
        <v>80</v>
      </c>
      <c r="F24" s="4">
        <v>45292</v>
      </c>
      <c r="G24" s="9">
        <v>6</v>
      </c>
      <c r="H24" s="11" t="s">
        <v>85</v>
      </c>
      <c r="I24" s="4">
        <f t="shared" si="7"/>
        <v>45323</v>
      </c>
      <c r="J24" s="9">
        <f t="shared" si="0"/>
        <v>-31</v>
      </c>
      <c r="K24" s="5" t="s">
        <v>136</v>
      </c>
    </row>
    <row r="25" spans="1:11" ht="15" customHeight="1">
      <c r="A25" s="2" t="s">
        <v>137</v>
      </c>
      <c r="B25" s="3">
        <v>900169638</v>
      </c>
      <c r="C25" s="3">
        <v>9900169638</v>
      </c>
      <c r="D25" s="3" t="s">
        <v>138</v>
      </c>
      <c r="E25" s="3" t="s">
        <v>139</v>
      </c>
      <c r="F25" s="4">
        <v>45323</v>
      </c>
      <c r="G25" s="9">
        <v>6</v>
      </c>
      <c r="H25" s="11" t="s">
        <v>85</v>
      </c>
      <c r="I25" s="4">
        <f t="shared" si="7"/>
        <v>45354</v>
      </c>
      <c r="J25" s="9">
        <f t="shared" si="0"/>
        <v>-31</v>
      </c>
      <c r="K25" s="5" t="s">
        <v>140</v>
      </c>
    </row>
    <row r="26" spans="1:11" ht="15" customHeight="1">
      <c r="A26" s="2" t="s">
        <v>11</v>
      </c>
      <c r="B26" s="3">
        <v>860040094</v>
      </c>
      <c r="C26" s="3">
        <v>9860040094</v>
      </c>
      <c r="D26" s="3" t="s">
        <v>141</v>
      </c>
      <c r="E26" s="3" t="s">
        <v>142</v>
      </c>
      <c r="F26" s="4">
        <v>45292</v>
      </c>
      <c r="G26" s="9">
        <v>11</v>
      </c>
      <c r="H26" s="11" t="s">
        <v>143</v>
      </c>
      <c r="I26" s="4">
        <f>F26+61</f>
        <v>45353</v>
      </c>
      <c r="J26" s="9">
        <f t="shared" si="0"/>
        <v>-61</v>
      </c>
      <c r="K26" s="5" t="s">
        <v>144</v>
      </c>
    </row>
    <row r="27" spans="1:11" ht="15" customHeight="1">
      <c r="A27" s="2" t="s">
        <v>145</v>
      </c>
      <c r="B27" s="3">
        <v>800014918</v>
      </c>
      <c r="C27" s="3">
        <v>9800014918</v>
      </c>
      <c r="D27" s="3" t="s">
        <v>146</v>
      </c>
      <c r="E27" s="3" t="s">
        <v>147</v>
      </c>
      <c r="F27" s="4">
        <v>45292</v>
      </c>
      <c r="G27" s="9">
        <v>6</v>
      </c>
      <c r="H27" s="11" t="s">
        <v>85</v>
      </c>
      <c r="I27" s="4">
        <f t="shared" ref="I27:I32" si="8">F27+31</f>
        <v>45323</v>
      </c>
      <c r="J27" s="9">
        <f t="shared" si="0"/>
        <v>-31</v>
      </c>
      <c r="K27" s="5"/>
    </row>
    <row r="28" spans="1:11" ht="15" customHeight="1">
      <c r="A28" s="2" t="s">
        <v>148</v>
      </c>
      <c r="B28" s="3">
        <v>800030924</v>
      </c>
      <c r="C28" s="3">
        <v>9800030924</v>
      </c>
      <c r="D28" s="3" t="s">
        <v>149</v>
      </c>
      <c r="E28" s="3" t="s">
        <v>147</v>
      </c>
      <c r="F28" s="4">
        <v>45292</v>
      </c>
      <c r="G28" s="9">
        <v>6</v>
      </c>
      <c r="H28" s="11" t="s">
        <v>85</v>
      </c>
      <c r="I28" s="4">
        <f t="shared" si="8"/>
        <v>45323</v>
      </c>
      <c r="J28" s="9">
        <f t="shared" si="0"/>
        <v>-31</v>
      </c>
      <c r="K28" s="5"/>
    </row>
    <row r="29" spans="1:11" ht="15" customHeight="1">
      <c r="A29" s="2" t="s">
        <v>150</v>
      </c>
      <c r="B29" s="3">
        <v>800084362</v>
      </c>
      <c r="C29" s="3">
        <v>9800084362</v>
      </c>
      <c r="D29" s="3" t="s">
        <v>151</v>
      </c>
      <c r="E29" s="3" t="s">
        <v>147</v>
      </c>
      <c r="F29" s="4">
        <v>45292</v>
      </c>
      <c r="G29" s="9">
        <v>6</v>
      </c>
      <c r="H29" s="11" t="s">
        <v>85</v>
      </c>
      <c r="I29" s="4">
        <f t="shared" si="8"/>
        <v>45323</v>
      </c>
      <c r="J29" s="9">
        <f t="shared" si="0"/>
        <v>-31</v>
      </c>
      <c r="K29" s="5"/>
    </row>
    <row r="30" spans="1:11" ht="15" customHeight="1">
      <c r="A30" s="2" t="s">
        <v>152</v>
      </c>
      <c r="B30" s="3">
        <v>800160400</v>
      </c>
      <c r="C30" s="3">
        <v>9800160400</v>
      </c>
      <c r="D30" s="3" t="s">
        <v>153</v>
      </c>
      <c r="E30" s="3" t="s">
        <v>147</v>
      </c>
      <c r="F30" s="4">
        <v>45292</v>
      </c>
      <c r="G30" s="9">
        <v>6</v>
      </c>
      <c r="H30" s="11" t="s">
        <v>85</v>
      </c>
      <c r="I30" s="4">
        <f t="shared" si="8"/>
        <v>45323</v>
      </c>
      <c r="J30" s="9">
        <f t="shared" si="0"/>
        <v>-31</v>
      </c>
      <c r="K30" s="5"/>
    </row>
    <row r="31" spans="1:11" ht="15" customHeight="1">
      <c r="A31" s="2" t="s">
        <v>154</v>
      </c>
      <c r="B31" s="3">
        <v>800162035</v>
      </c>
      <c r="C31" s="3">
        <v>9800162035</v>
      </c>
      <c r="D31" s="3" t="s">
        <v>155</v>
      </c>
      <c r="E31" s="3" t="s">
        <v>147</v>
      </c>
      <c r="F31" s="4">
        <v>45292</v>
      </c>
      <c r="G31" s="9">
        <v>6</v>
      </c>
      <c r="H31" s="11" t="s">
        <v>85</v>
      </c>
      <c r="I31" s="4">
        <f t="shared" si="8"/>
        <v>45323</v>
      </c>
      <c r="J31" s="9">
        <f t="shared" si="0"/>
        <v>-31</v>
      </c>
      <c r="K31" s="5"/>
    </row>
    <row r="32" spans="1:11" ht="15" customHeight="1">
      <c r="A32" s="2" t="s">
        <v>156</v>
      </c>
      <c r="B32" s="3">
        <v>805027287</v>
      </c>
      <c r="C32" s="3">
        <v>9805027287</v>
      </c>
      <c r="D32" s="3" t="s">
        <v>157</v>
      </c>
      <c r="E32" s="3" t="s">
        <v>147</v>
      </c>
      <c r="F32" s="4">
        <v>45292</v>
      </c>
      <c r="G32" s="9">
        <v>6</v>
      </c>
      <c r="H32" s="11" t="s">
        <v>85</v>
      </c>
      <c r="I32" s="4">
        <f t="shared" si="8"/>
        <v>45323</v>
      </c>
      <c r="J32" s="9">
        <f t="shared" si="0"/>
        <v>-31</v>
      </c>
      <c r="K32" s="5"/>
    </row>
    <row r="33" spans="1:11" ht="15" customHeight="1">
      <c r="A33" s="2" t="s">
        <v>158</v>
      </c>
      <c r="B33" s="3">
        <v>805027289</v>
      </c>
      <c r="C33" s="3">
        <v>9805027289</v>
      </c>
      <c r="D33" s="3" t="s">
        <v>159</v>
      </c>
      <c r="E33" s="3" t="s">
        <v>147</v>
      </c>
      <c r="F33" s="4">
        <v>45292</v>
      </c>
      <c r="G33" s="9">
        <v>1</v>
      </c>
      <c r="H33" s="11" t="s">
        <v>81</v>
      </c>
      <c r="I33" s="4">
        <f t="shared" ref="I33:I34" si="9">F33+30</f>
        <v>45322</v>
      </c>
      <c r="J33" s="9">
        <f t="shared" si="0"/>
        <v>-30</v>
      </c>
      <c r="K33" s="5"/>
    </row>
    <row r="34" spans="1:11" ht="15" customHeight="1">
      <c r="A34" s="2" t="s">
        <v>160</v>
      </c>
      <c r="B34" s="3">
        <v>805027337</v>
      </c>
      <c r="C34" s="3">
        <v>9805027337</v>
      </c>
      <c r="D34" s="3" t="s">
        <v>161</v>
      </c>
      <c r="E34" s="3" t="s">
        <v>147</v>
      </c>
      <c r="F34" s="4">
        <v>45292</v>
      </c>
      <c r="G34" s="9">
        <v>1</v>
      </c>
      <c r="H34" s="11" t="s">
        <v>81</v>
      </c>
      <c r="I34" s="4">
        <f t="shared" si="9"/>
        <v>45322</v>
      </c>
      <c r="J34" s="9">
        <f t="shared" si="0"/>
        <v>-30</v>
      </c>
      <c r="K34" s="5"/>
    </row>
    <row r="35" spans="1:11" ht="15" customHeight="1">
      <c r="A35" s="2" t="s">
        <v>162</v>
      </c>
      <c r="B35" s="3">
        <v>805027338</v>
      </c>
      <c r="C35" s="3">
        <v>9805027338</v>
      </c>
      <c r="D35" s="3" t="s">
        <v>163</v>
      </c>
      <c r="E35" s="3" t="s">
        <v>147</v>
      </c>
      <c r="F35" s="4">
        <v>45292</v>
      </c>
      <c r="G35" s="9">
        <v>6</v>
      </c>
      <c r="H35" s="11" t="s">
        <v>85</v>
      </c>
      <c r="I35" s="4">
        <f t="shared" ref="I35:I44" si="10">F35+31</f>
        <v>45323</v>
      </c>
      <c r="J35" s="9">
        <f t="shared" si="0"/>
        <v>-31</v>
      </c>
      <c r="K35" s="5"/>
    </row>
    <row r="36" spans="1:11" ht="15" customHeight="1">
      <c r="A36" s="2" t="s">
        <v>164</v>
      </c>
      <c r="B36" s="3">
        <v>821000831</v>
      </c>
      <c r="C36" s="3">
        <v>9821000831</v>
      </c>
      <c r="D36" s="3" t="s">
        <v>165</v>
      </c>
      <c r="E36" s="3" t="s">
        <v>147</v>
      </c>
      <c r="F36" s="4">
        <v>45292</v>
      </c>
      <c r="G36" s="9">
        <v>6</v>
      </c>
      <c r="H36" s="11" t="s">
        <v>85</v>
      </c>
      <c r="I36" s="4">
        <f t="shared" si="10"/>
        <v>45323</v>
      </c>
      <c r="J36" s="9">
        <f t="shared" si="0"/>
        <v>-31</v>
      </c>
      <c r="K36" s="5"/>
    </row>
    <row r="37" spans="1:11" ht="15" customHeight="1">
      <c r="A37" s="2" t="s">
        <v>166</v>
      </c>
      <c r="B37" s="3">
        <v>821003143</v>
      </c>
      <c r="C37" s="3">
        <v>9821003143</v>
      </c>
      <c r="D37" s="3" t="s">
        <v>167</v>
      </c>
      <c r="E37" s="3" t="s">
        <v>147</v>
      </c>
      <c r="F37" s="4">
        <v>45292</v>
      </c>
      <c r="G37" s="9">
        <v>6</v>
      </c>
      <c r="H37" s="11" t="s">
        <v>85</v>
      </c>
      <c r="I37" s="4">
        <f t="shared" si="10"/>
        <v>45323</v>
      </c>
      <c r="J37" s="9">
        <f t="shared" si="0"/>
        <v>-31</v>
      </c>
      <c r="K37" s="5"/>
    </row>
    <row r="38" spans="1:11" ht="15" customHeight="1">
      <c r="A38" s="2" t="s">
        <v>168</v>
      </c>
      <c r="B38" s="3">
        <v>890305496</v>
      </c>
      <c r="C38" s="3">
        <v>9890305496</v>
      </c>
      <c r="D38" s="3" t="s">
        <v>169</v>
      </c>
      <c r="E38" s="3" t="s">
        <v>147</v>
      </c>
      <c r="F38" s="4">
        <v>45292</v>
      </c>
      <c r="G38" s="9">
        <v>6</v>
      </c>
      <c r="H38" s="11" t="s">
        <v>85</v>
      </c>
      <c r="I38" s="4">
        <f t="shared" si="10"/>
        <v>45323</v>
      </c>
      <c r="J38" s="9">
        <f t="shared" si="0"/>
        <v>-31</v>
      </c>
      <c r="K38" s="5"/>
    </row>
    <row r="39" spans="1:11" ht="15" customHeight="1">
      <c r="A39" s="2" t="s">
        <v>170</v>
      </c>
      <c r="B39" s="3">
        <v>890306950</v>
      </c>
      <c r="C39" s="3">
        <v>9890306950</v>
      </c>
      <c r="D39" s="3" t="s">
        <v>171</v>
      </c>
      <c r="E39" s="3" t="s">
        <v>147</v>
      </c>
      <c r="F39" s="4">
        <v>45292</v>
      </c>
      <c r="G39" s="9">
        <v>6</v>
      </c>
      <c r="H39" s="11" t="s">
        <v>85</v>
      </c>
      <c r="I39" s="4">
        <f t="shared" si="10"/>
        <v>45323</v>
      </c>
      <c r="J39" s="9">
        <f t="shared" si="0"/>
        <v>-31</v>
      </c>
      <c r="K39" s="5"/>
    </row>
    <row r="40" spans="1:11" ht="15" customHeight="1">
      <c r="A40" s="2" t="s">
        <v>172</v>
      </c>
      <c r="B40" s="3">
        <v>890307040</v>
      </c>
      <c r="C40" s="3">
        <v>9890307040</v>
      </c>
      <c r="D40" s="3" t="s">
        <v>173</v>
      </c>
      <c r="E40" s="3" t="s">
        <v>147</v>
      </c>
      <c r="F40" s="4">
        <v>45292</v>
      </c>
      <c r="G40" s="9">
        <v>6</v>
      </c>
      <c r="H40" s="11" t="s">
        <v>85</v>
      </c>
      <c r="I40" s="4">
        <f t="shared" si="10"/>
        <v>45323</v>
      </c>
      <c r="J40" s="9">
        <f t="shared" si="0"/>
        <v>-31</v>
      </c>
      <c r="K40" s="5"/>
    </row>
    <row r="41" spans="1:11" ht="15" customHeight="1">
      <c r="A41" s="2" t="s">
        <v>174</v>
      </c>
      <c r="B41" s="3">
        <v>890309115</v>
      </c>
      <c r="C41" s="3">
        <v>9890309115</v>
      </c>
      <c r="D41" s="3" t="s">
        <v>175</v>
      </c>
      <c r="E41" s="3" t="s">
        <v>147</v>
      </c>
      <c r="F41" s="4">
        <v>45292</v>
      </c>
      <c r="G41" s="9">
        <v>6</v>
      </c>
      <c r="H41" s="11" t="s">
        <v>85</v>
      </c>
      <c r="I41" s="4">
        <f t="shared" si="10"/>
        <v>45323</v>
      </c>
      <c r="J41" s="9">
        <f t="shared" si="0"/>
        <v>-31</v>
      </c>
      <c r="K41" s="5"/>
    </row>
    <row r="42" spans="1:11" ht="15" customHeight="1">
      <c r="A42" s="2" t="s">
        <v>176</v>
      </c>
      <c r="B42" s="3">
        <v>890312380</v>
      </c>
      <c r="C42" s="3">
        <v>9890312380</v>
      </c>
      <c r="D42" s="3" t="s">
        <v>177</v>
      </c>
      <c r="E42" s="3" t="s">
        <v>147</v>
      </c>
      <c r="F42" s="4">
        <v>45292</v>
      </c>
      <c r="G42" s="9">
        <v>6</v>
      </c>
      <c r="H42" s="11" t="s">
        <v>85</v>
      </c>
      <c r="I42" s="4">
        <f t="shared" si="10"/>
        <v>45323</v>
      </c>
      <c r="J42" s="9">
        <f t="shared" si="0"/>
        <v>-31</v>
      </c>
      <c r="K42" s="5"/>
    </row>
    <row r="43" spans="1:11" ht="15" customHeight="1">
      <c r="A43" s="2" t="s">
        <v>178</v>
      </c>
      <c r="B43" s="3">
        <v>890807591</v>
      </c>
      <c r="C43" s="3">
        <v>9890807591</v>
      </c>
      <c r="D43" s="3" t="s">
        <v>179</v>
      </c>
      <c r="E43" s="3" t="s">
        <v>147</v>
      </c>
      <c r="F43" s="4">
        <v>45292</v>
      </c>
      <c r="G43" s="9">
        <v>6</v>
      </c>
      <c r="H43" s="11" t="s">
        <v>85</v>
      </c>
      <c r="I43" s="4">
        <f t="shared" si="10"/>
        <v>45323</v>
      </c>
      <c r="J43" s="9">
        <f t="shared" si="0"/>
        <v>-31</v>
      </c>
      <c r="K43" s="5"/>
    </row>
    <row r="44" spans="1:11" ht="15" customHeight="1">
      <c r="A44" s="2" t="s">
        <v>180</v>
      </c>
      <c r="B44" s="3">
        <v>890902922</v>
      </c>
      <c r="C44" s="3">
        <v>9890902922</v>
      </c>
      <c r="D44" s="3" t="s">
        <v>181</v>
      </c>
      <c r="E44" s="3" t="s">
        <v>147</v>
      </c>
      <c r="F44" s="4">
        <v>45292</v>
      </c>
      <c r="G44" s="9">
        <v>6</v>
      </c>
      <c r="H44" s="11" t="s">
        <v>85</v>
      </c>
      <c r="I44" s="4">
        <f t="shared" si="10"/>
        <v>45323</v>
      </c>
      <c r="J44" s="9">
        <f t="shared" si="0"/>
        <v>-31</v>
      </c>
      <c r="K44" s="5"/>
    </row>
    <row r="45" spans="1:11" ht="15" customHeight="1">
      <c r="A45" s="2" t="s">
        <v>182</v>
      </c>
      <c r="B45" s="3">
        <v>891180026</v>
      </c>
      <c r="C45" s="3">
        <v>9891180026</v>
      </c>
      <c r="D45" s="3" t="s">
        <v>183</v>
      </c>
      <c r="E45" s="3" t="s">
        <v>147</v>
      </c>
      <c r="F45" s="4">
        <v>45292</v>
      </c>
      <c r="G45" s="9">
        <v>1</v>
      </c>
      <c r="H45" s="11" t="s">
        <v>81</v>
      </c>
      <c r="I45" s="4">
        <f>F45+30</f>
        <v>45322</v>
      </c>
      <c r="J45" s="9">
        <f t="shared" si="0"/>
        <v>-30</v>
      </c>
      <c r="K45" s="5"/>
    </row>
    <row r="46" spans="1:11" ht="15" customHeight="1">
      <c r="A46" s="2" t="s">
        <v>184</v>
      </c>
      <c r="B46" s="3">
        <v>891180098</v>
      </c>
      <c r="C46" s="3">
        <v>9891180098</v>
      </c>
      <c r="D46" s="3" t="s">
        <v>185</v>
      </c>
      <c r="E46" s="3" t="s">
        <v>147</v>
      </c>
      <c r="F46" s="4">
        <v>45292</v>
      </c>
      <c r="G46" s="9">
        <v>6</v>
      </c>
      <c r="H46" s="11" t="s">
        <v>85</v>
      </c>
      <c r="I46" s="4">
        <f t="shared" ref="I46:I64" si="11">F46+31</f>
        <v>45323</v>
      </c>
      <c r="J46" s="9">
        <f t="shared" si="0"/>
        <v>-31</v>
      </c>
      <c r="K46" s="5"/>
    </row>
    <row r="47" spans="1:11" ht="15" customHeight="1">
      <c r="A47" s="2" t="s">
        <v>186</v>
      </c>
      <c r="B47" s="3">
        <v>891200209</v>
      </c>
      <c r="C47" s="3">
        <v>9891200209</v>
      </c>
      <c r="D47" s="3" t="s">
        <v>187</v>
      </c>
      <c r="E47" s="3" t="s">
        <v>147</v>
      </c>
      <c r="F47" s="4">
        <v>45292</v>
      </c>
      <c r="G47" s="9">
        <v>6</v>
      </c>
      <c r="H47" s="11" t="s">
        <v>85</v>
      </c>
      <c r="I47" s="4">
        <f t="shared" si="11"/>
        <v>45323</v>
      </c>
      <c r="J47" s="9">
        <f t="shared" si="0"/>
        <v>-31</v>
      </c>
      <c r="K47" s="5"/>
    </row>
    <row r="48" spans="1:11" ht="15" customHeight="1">
      <c r="A48" s="2" t="s">
        <v>188</v>
      </c>
      <c r="B48" s="3">
        <v>891301121</v>
      </c>
      <c r="C48" s="3">
        <v>9891301121</v>
      </c>
      <c r="D48" s="3" t="s">
        <v>189</v>
      </c>
      <c r="E48" s="3" t="s">
        <v>147</v>
      </c>
      <c r="F48" s="4">
        <v>45292</v>
      </c>
      <c r="G48" s="9">
        <v>6</v>
      </c>
      <c r="H48" s="11" t="s">
        <v>85</v>
      </c>
      <c r="I48" s="4">
        <f t="shared" si="11"/>
        <v>45323</v>
      </c>
      <c r="J48" s="9">
        <f t="shared" si="0"/>
        <v>-31</v>
      </c>
      <c r="K48" s="5"/>
    </row>
    <row r="49" spans="1:11" ht="15" customHeight="1">
      <c r="A49" s="2" t="s">
        <v>190</v>
      </c>
      <c r="B49" s="3">
        <v>891301447</v>
      </c>
      <c r="C49" s="3">
        <v>9891301447</v>
      </c>
      <c r="D49" s="3" t="s">
        <v>191</v>
      </c>
      <c r="E49" s="3" t="s">
        <v>147</v>
      </c>
      <c r="F49" s="4">
        <v>45292</v>
      </c>
      <c r="G49" s="9">
        <v>6</v>
      </c>
      <c r="H49" s="11" t="s">
        <v>85</v>
      </c>
      <c r="I49" s="4">
        <f t="shared" si="11"/>
        <v>45323</v>
      </c>
      <c r="J49" s="9">
        <f t="shared" si="0"/>
        <v>-31</v>
      </c>
      <c r="K49" s="5"/>
    </row>
    <row r="50" spans="1:11" ht="15" customHeight="1">
      <c r="A50" s="2" t="s">
        <v>192</v>
      </c>
      <c r="B50" s="3">
        <v>891380046</v>
      </c>
      <c r="C50" s="3">
        <v>9891380046</v>
      </c>
      <c r="D50" s="3" t="s">
        <v>193</v>
      </c>
      <c r="E50" s="3" t="s">
        <v>147</v>
      </c>
      <c r="F50" s="4">
        <v>45292</v>
      </c>
      <c r="G50" s="9">
        <v>6</v>
      </c>
      <c r="H50" s="11" t="s">
        <v>85</v>
      </c>
      <c r="I50" s="4">
        <f t="shared" si="11"/>
        <v>45323</v>
      </c>
      <c r="J50" s="9">
        <f t="shared" si="0"/>
        <v>-31</v>
      </c>
      <c r="K50" s="5"/>
    </row>
    <row r="51" spans="1:11" ht="15" customHeight="1">
      <c r="A51" s="2" t="s">
        <v>194</v>
      </c>
      <c r="B51" s="3">
        <v>891380070</v>
      </c>
      <c r="C51" s="3">
        <v>9891380070</v>
      </c>
      <c r="D51" s="3" t="s">
        <v>195</v>
      </c>
      <c r="E51" s="3" t="s">
        <v>147</v>
      </c>
      <c r="F51" s="4">
        <v>45292</v>
      </c>
      <c r="G51" s="9">
        <v>6</v>
      </c>
      <c r="H51" s="11" t="s">
        <v>85</v>
      </c>
      <c r="I51" s="4">
        <f t="shared" si="11"/>
        <v>45323</v>
      </c>
      <c r="J51" s="9">
        <f t="shared" si="0"/>
        <v>-31</v>
      </c>
      <c r="K51" s="5"/>
    </row>
    <row r="52" spans="1:11" ht="15" customHeight="1">
      <c r="A52" s="2" t="s">
        <v>196</v>
      </c>
      <c r="B52" s="3">
        <v>891380103</v>
      </c>
      <c r="C52" s="3">
        <v>9891380103</v>
      </c>
      <c r="D52" s="3" t="s">
        <v>197</v>
      </c>
      <c r="E52" s="3" t="s">
        <v>147</v>
      </c>
      <c r="F52" s="4">
        <v>45292</v>
      </c>
      <c r="G52" s="9">
        <v>6</v>
      </c>
      <c r="H52" s="11" t="s">
        <v>85</v>
      </c>
      <c r="I52" s="4">
        <f t="shared" si="11"/>
        <v>45323</v>
      </c>
      <c r="J52" s="9">
        <f t="shared" si="0"/>
        <v>-31</v>
      </c>
      <c r="K52" s="5"/>
    </row>
    <row r="53" spans="1:11" ht="15" customHeight="1">
      <c r="A53" s="2" t="s">
        <v>198</v>
      </c>
      <c r="B53" s="3">
        <v>891500084</v>
      </c>
      <c r="C53" s="3">
        <v>9891500084</v>
      </c>
      <c r="D53" s="3" t="s">
        <v>199</v>
      </c>
      <c r="E53" s="3" t="s">
        <v>147</v>
      </c>
      <c r="F53" s="4">
        <v>45292</v>
      </c>
      <c r="G53" s="9">
        <v>6</v>
      </c>
      <c r="H53" s="11" t="s">
        <v>85</v>
      </c>
      <c r="I53" s="4">
        <f t="shared" si="11"/>
        <v>45323</v>
      </c>
      <c r="J53" s="9">
        <f t="shared" si="0"/>
        <v>-31</v>
      </c>
      <c r="K53" s="5"/>
    </row>
    <row r="54" spans="1:11" ht="15" customHeight="1">
      <c r="A54" s="2" t="s">
        <v>200</v>
      </c>
      <c r="B54" s="3">
        <v>891500736</v>
      </c>
      <c r="C54" s="3">
        <v>9891500736</v>
      </c>
      <c r="D54" s="3" t="s">
        <v>201</v>
      </c>
      <c r="E54" s="3" t="s">
        <v>147</v>
      </c>
      <c r="F54" s="4">
        <v>45292</v>
      </c>
      <c r="G54" s="9">
        <v>6</v>
      </c>
      <c r="H54" s="11" t="s">
        <v>85</v>
      </c>
      <c r="I54" s="4">
        <f t="shared" si="11"/>
        <v>45323</v>
      </c>
      <c r="J54" s="9">
        <f t="shared" si="0"/>
        <v>-31</v>
      </c>
      <c r="K54" s="5"/>
    </row>
    <row r="55" spans="1:11" ht="15" customHeight="1">
      <c r="A55" s="2" t="s">
        <v>202</v>
      </c>
      <c r="B55" s="3">
        <v>891900343</v>
      </c>
      <c r="C55" s="3">
        <v>9891900343</v>
      </c>
      <c r="D55" s="3" t="s">
        <v>203</v>
      </c>
      <c r="E55" s="3" t="s">
        <v>147</v>
      </c>
      <c r="F55" s="4">
        <v>45292</v>
      </c>
      <c r="G55" s="9">
        <v>6</v>
      </c>
      <c r="H55" s="11" t="s">
        <v>85</v>
      </c>
      <c r="I55" s="4">
        <f t="shared" si="11"/>
        <v>45323</v>
      </c>
      <c r="J55" s="9">
        <f t="shared" si="0"/>
        <v>-31</v>
      </c>
      <c r="K55" s="5"/>
    </row>
    <row r="56" spans="1:11" ht="15" customHeight="1">
      <c r="A56" s="2" t="s">
        <v>204</v>
      </c>
      <c r="B56" s="3">
        <v>891900356</v>
      </c>
      <c r="C56" s="3">
        <v>9891900356</v>
      </c>
      <c r="D56" s="3" t="s">
        <v>205</v>
      </c>
      <c r="E56" s="3" t="s">
        <v>147</v>
      </c>
      <c r="F56" s="4">
        <v>45292</v>
      </c>
      <c r="G56" s="9">
        <v>6</v>
      </c>
      <c r="H56" s="11" t="s">
        <v>85</v>
      </c>
      <c r="I56" s="4">
        <f t="shared" si="11"/>
        <v>45323</v>
      </c>
      <c r="J56" s="9">
        <f t="shared" si="0"/>
        <v>-31</v>
      </c>
      <c r="K56" s="5"/>
    </row>
    <row r="57" spans="1:11" ht="15" customHeight="1">
      <c r="A57" s="2" t="s">
        <v>206</v>
      </c>
      <c r="B57" s="3">
        <v>891900361</v>
      </c>
      <c r="C57" s="3">
        <v>9891900361</v>
      </c>
      <c r="D57" s="3" t="s">
        <v>207</v>
      </c>
      <c r="E57" s="3" t="s">
        <v>147</v>
      </c>
      <c r="F57" s="4">
        <v>45292</v>
      </c>
      <c r="G57" s="9">
        <v>6</v>
      </c>
      <c r="H57" s="11" t="s">
        <v>85</v>
      </c>
      <c r="I57" s="4">
        <f t="shared" si="11"/>
        <v>45323</v>
      </c>
      <c r="J57" s="9">
        <f t="shared" si="0"/>
        <v>-31</v>
      </c>
      <c r="K57" s="5"/>
    </row>
    <row r="58" spans="1:11" ht="15" customHeight="1">
      <c r="A58" s="2" t="s">
        <v>208</v>
      </c>
      <c r="B58" s="3">
        <v>891900367</v>
      </c>
      <c r="C58" s="3">
        <v>9891900367</v>
      </c>
      <c r="D58" s="3" t="s">
        <v>209</v>
      </c>
      <c r="E58" s="3" t="s">
        <v>147</v>
      </c>
      <c r="F58" s="4">
        <v>45292</v>
      </c>
      <c r="G58" s="9">
        <v>6</v>
      </c>
      <c r="H58" s="11" t="s">
        <v>85</v>
      </c>
      <c r="I58" s="4">
        <f t="shared" si="11"/>
        <v>45323</v>
      </c>
      <c r="J58" s="9">
        <f t="shared" si="0"/>
        <v>-31</v>
      </c>
      <c r="K58" s="5"/>
    </row>
    <row r="59" spans="1:11" ht="15" customHeight="1">
      <c r="A59" s="2" t="s">
        <v>210</v>
      </c>
      <c r="B59" s="3">
        <v>891900414</v>
      </c>
      <c r="C59" s="3">
        <v>9891900414</v>
      </c>
      <c r="D59" s="3" t="s">
        <v>211</v>
      </c>
      <c r="E59" s="3" t="s">
        <v>147</v>
      </c>
      <c r="F59" s="4">
        <v>45292</v>
      </c>
      <c r="G59" s="9">
        <v>6</v>
      </c>
      <c r="H59" s="11" t="s">
        <v>85</v>
      </c>
      <c r="I59" s="4">
        <f t="shared" si="11"/>
        <v>45323</v>
      </c>
      <c r="J59" s="9">
        <f t="shared" si="0"/>
        <v>-31</v>
      </c>
      <c r="K59" s="5"/>
    </row>
    <row r="60" spans="1:11" ht="15" customHeight="1">
      <c r="A60" s="2" t="s">
        <v>212</v>
      </c>
      <c r="B60" s="3">
        <v>891900441</v>
      </c>
      <c r="C60" s="3">
        <v>9891900441</v>
      </c>
      <c r="D60" s="3" t="s">
        <v>213</v>
      </c>
      <c r="E60" s="3" t="s">
        <v>147</v>
      </c>
      <c r="F60" s="4">
        <v>45292</v>
      </c>
      <c r="G60" s="9">
        <v>6</v>
      </c>
      <c r="H60" s="11" t="s">
        <v>85</v>
      </c>
      <c r="I60" s="4">
        <f t="shared" si="11"/>
        <v>45323</v>
      </c>
      <c r="J60" s="9">
        <f t="shared" si="0"/>
        <v>-31</v>
      </c>
      <c r="K60" s="5"/>
    </row>
    <row r="61" spans="1:11" ht="15" customHeight="1">
      <c r="A61" s="2" t="s">
        <v>214</v>
      </c>
      <c r="B61" s="3">
        <v>891900650</v>
      </c>
      <c r="C61" s="3">
        <v>9891900650</v>
      </c>
      <c r="D61" s="3" t="s">
        <v>215</v>
      </c>
      <c r="E61" s="3" t="s">
        <v>147</v>
      </c>
      <c r="F61" s="4">
        <v>45292</v>
      </c>
      <c r="G61" s="9">
        <v>6</v>
      </c>
      <c r="H61" s="11" t="s">
        <v>85</v>
      </c>
      <c r="I61" s="4">
        <f t="shared" si="11"/>
        <v>45323</v>
      </c>
      <c r="J61" s="9">
        <f t="shared" si="0"/>
        <v>-31</v>
      </c>
      <c r="K61" s="5"/>
    </row>
    <row r="62" spans="1:11" ht="15" customHeight="1">
      <c r="A62" s="2" t="s">
        <v>216</v>
      </c>
      <c r="B62" s="3">
        <v>891900732</v>
      </c>
      <c r="C62" s="3">
        <v>9891900732</v>
      </c>
      <c r="D62" s="3" t="s">
        <v>217</v>
      </c>
      <c r="E62" s="3" t="s">
        <v>147</v>
      </c>
      <c r="F62" s="4">
        <v>45292</v>
      </c>
      <c r="G62" s="9">
        <v>6</v>
      </c>
      <c r="H62" s="11" t="s">
        <v>85</v>
      </c>
      <c r="I62" s="4">
        <f t="shared" si="11"/>
        <v>45323</v>
      </c>
      <c r="J62" s="9">
        <f t="shared" si="0"/>
        <v>-31</v>
      </c>
      <c r="K62" s="5"/>
    </row>
    <row r="63" spans="1:11" ht="15" customHeight="1">
      <c r="A63" s="2" t="s">
        <v>218</v>
      </c>
      <c r="B63" s="3">
        <v>891900887</v>
      </c>
      <c r="C63" s="3">
        <v>9891900887</v>
      </c>
      <c r="D63" s="3" t="s">
        <v>219</v>
      </c>
      <c r="E63" s="3" t="s">
        <v>147</v>
      </c>
      <c r="F63" s="4">
        <v>45292</v>
      </c>
      <c r="G63" s="9">
        <v>6</v>
      </c>
      <c r="H63" s="11" t="s">
        <v>85</v>
      </c>
      <c r="I63" s="4">
        <f t="shared" si="11"/>
        <v>45323</v>
      </c>
      <c r="J63" s="9">
        <f t="shared" si="0"/>
        <v>-31</v>
      </c>
      <c r="K63" s="5"/>
    </row>
    <row r="64" spans="1:11" ht="15" customHeight="1">
      <c r="A64" s="2" t="s">
        <v>220</v>
      </c>
      <c r="B64" s="3">
        <v>891901123</v>
      </c>
      <c r="C64" s="3">
        <v>9891901123</v>
      </c>
      <c r="D64" s="3" t="s">
        <v>221</v>
      </c>
      <c r="E64" s="3" t="s">
        <v>147</v>
      </c>
      <c r="F64" s="4">
        <v>45292</v>
      </c>
      <c r="G64" s="9">
        <v>6</v>
      </c>
      <c r="H64" s="11" t="s">
        <v>85</v>
      </c>
      <c r="I64" s="4">
        <f t="shared" si="11"/>
        <v>45323</v>
      </c>
      <c r="J64" s="9">
        <f t="shared" si="0"/>
        <v>-31</v>
      </c>
      <c r="K64" s="5"/>
    </row>
    <row r="65" spans="1:11" ht="15" customHeight="1">
      <c r="A65" s="2" t="s">
        <v>222</v>
      </c>
      <c r="B65" s="3">
        <v>891901296</v>
      </c>
      <c r="C65" s="3">
        <v>9891901296</v>
      </c>
      <c r="D65" s="3" t="s">
        <v>223</v>
      </c>
      <c r="E65" s="3" t="s">
        <v>147</v>
      </c>
      <c r="F65" s="4">
        <v>45292</v>
      </c>
      <c r="G65" s="9">
        <v>1</v>
      </c>
      <c r="H65" s="11" t="s">
        <v>81</v>
      </c>
      <c r="I65" s="4">
        <f>F65+30</f>
        <v>45322</v>
      </c>
      <c r="J65" s="9">
        <f t="shared" si="0"/>
        <v>-30</v>
      </c>
      <c r="K65" s="5"/>
    </row>
    <row r="66" spans="1:11" ht="15" customHeight="1">
      <c r="A66" s="2" t="s">
        <v>224</v>
      </c>
      <c r="B66" s="3">
        <v>891901745</v>
      </c>
      <c r="C66" s="3">
        <v>9891901745</v>
      </c>
      <c r="D66" s="3" t="s">
        <v>225</v>
      </c>
      <c r="E66" s="3" t="s">
        <v>147</v>
      </c>
      <c r="F66" s="4">
        <v>45292</v>
      </c>
      <c r="G66" s="9">
        <v>6</v>
      </c>
      <c r="H66" s="11" t="s">
        <v>85</v>
      </c>
      <c r="I66" s="4">
        <f t="shared" ref="I66:I73" si="12">F66+31</f>
        <v>45323</v>
      </c>
      <c r="J66" s="9">
        <f t="shared" ref="J66:J87" si="13">F66-I66</f>
        <v>-31</v>
      </c>
      <c r="K66" s="5"/>
    </row>
    <row r="67" spans="1:11" ht="15" customHeight="1">
      <c r="A67" s="2" t="s">
        <v>226</v>
      </c>
      <c r="B67" s="3">
        <v>900145579</v>
      </c>
      <c r="C67" s="3">
        <v>9900145579</v>
      </c>
      <c r="D67" s="3" t="s">
        <v>227</v>
      </c>
      <c r="E67" s="3" t="s">
        <v>147</v>
      </c>
      <c r="F67" s="4">
        <v>45292</v>
      </c>
      <c r="G67" s="9">
        <v>6</v>
      </c>
      <c r="H67" s="11" t="s">
        <v>85</v>
      </c>
      <c r="I67" s="4">
        <f t="shared" si="12"/>
        <v>45323</v>
      </c>
      <c r="J67" s="9">
        <f t="shared" si="13"/>
        <v>-31</v>
      </c>
      <c r="K67" s="5"/>
    </row>
    <row r="68" spans="1:11" ht="15" customHeight="1">
      <c r="A68" s="2" t="s">
        <v>228</v>
      </c>
      <c r="B68" s="3">
        <v>900145581</v>
      </c>
      <c r="C68" s="3">
        <v>9900145581</v>
      </c>
      <c r="D68" s="3" t="s">
        <v>229</v>
      </c>
      <c r="E68" s="3" t="s">
        <v>147</v>
      </c>
      <c r="F68" s="4">
        <v>45292</v>
      </c>
      <c r="G68" s="9">
        <v>6</v>
      </c>
      <c r="H68" s="11" t="s">
        <v>85</v>
      </c>
      <c r="I68" s="4">
        <f t="shared" si="12"/>
        <v>45323</v>
      </c>
      <c r="J68" s="9">
        <f t="shared" si="13"/>
        <v>-31</v>
      </c>
      <c r="K68" s="5"/>
    </row>
    <row r="69" spans="1:11" ht="15" customHeight="1">
      <c r="A69" s="2" t="s">
        <v>230</v>
      </c>
      <c r="B69" s="3">
        <v>900145767</v>
      </c>
      <c r="C69" s="3">
        <v>9900145767</v>
      </c>
      <c r="D69" s="3" t="s">
        <v>231</v>
      </c>
      <c r="E69" s="3" t="s">
        <v>147</v>
      </c>
      <c r="F69" s="4">
        <v>45292</v>
      </c>
      <c r="G69" s="9">
        <v>6</v>
      </c>
      <c r="H69" s="11" t="s">
        <v>85</v>
      </c>
      <c r="I69" s="4">
        <f t="shared" si="12"/>
        <v>45323</v>
      </c>
      <c r="J69" s="9">
        <f t="shared" si="13"/>
        <v>-31</v>
      </c>
      <c r="K69" s="5"/>
    </row>
    <row r="70" spans="1:11" ht="15" customHeight="1">
      <c r="A70" s="2" t="s">
        <v>232</v>
      </c>
      <c r="B70" s="3">
        <v>900146438</v>
      </c>
      <c r="C70" s="3">
        <v>9900146438</v>
      </c>
      <c r="D70" s="3" t="s">
        <v>233</v>
      </c>
      <c r="E70" s="3" t="s">
        <v>147</v>
      </c>
      <c r="F70" s="4">
        <v>45292</v>
      </c>
      <c r="G70" s="9">
        <v>6</v>
      </c>
      <c r="H70" s="11" t="s">
        <v>85</v>
      </c>
      <c r="I70" s="4">
        <f t="shared" si="12"/>
        <v>45323</v>
      </c>
      <c r="J70" s="9">
        <f t="shared" si="13"/>
        <v>-31</v>
      </c>
      <c r="K70" s="5"/>
    </row>
    <row r="71" spans="1:11" ht="15" customHeight="1">
      <c r="A71" s="2" t="s">
        <v>234</v>
      </c>
      <c r="B71" s="3">
        <v>900279660</v>
      </c>
      <c r="C71" s="3">
        <v>9900279660</v>
      </c>
      <c r="D71" s="3" t="s">
        <v>235</v>
      </c>
      <c r="E71" s="3" t="s">
        <v>147</v>
      </c>
      <c r="F71" s="4">
        <v>45292</v>
      </c>
      <c r="G71" s="9">
        <v>6</v>
      </c>
      <c r="H71" s="11" t="s">
        <v>85</v>
      </c>
      <c r="I71" s="4">
        <f t="shared" si="12"/>
        <v>45323</v>
      </c>
      <c r="J71" s="9">
        <f t="shared" si="13"/>
        <v>-31</v>
      </c>
      <c r="K71" s="5"/>
    </row>
    <row r="72" spans="1:11" ht="15" customHeight="1">
      <c r="A72" s="2" t="s">
        <v>236</v>
      </c>
      <c r="B72" s="3">
        <v>836000386</v>
      </c>
      <c r="C72" s="3">
        <v>9836000386</v>
      </c>
      <c r="D72" s="3" t="s">
        <v>237</v>
      </c>
      <c r="E72" s="3" t="s">
        <v>147</v>
      </c>
      <c r="F72" s="4">
        <v>45292</v>
      </c>
      <c r="G72" s="9">
        <v>6</v>
      </c>
      <c r="H72" s="11" t="s">
        <v>85</v>
      </c>
      <c r="I72" s="4">
        <f t="shared" si="12"/>
        <v>45323</v>
      </c>
      <c r="J72" s="9">
        <f t="shared" si="13"/>
        <v>-31</v>
      </c>
      <c r="K72" s="5"/>
    </row>
    <row r="73" spans="1:11" ht="15" customHeight="1">
      <c r="A73" s="2" t="s">
        <v>238</v>
      </c>
      <c r="B73" s="3">
        <v>900197743</v>
      </c>
      <c r="C73" s="3">
        <v>9900197743</v>
      </c>
      <c r="D73" s="3" t="s">
        <v>239</v>
      </c>
      <c r="E73" s="3" t="s">
        <v>147</v>
      </c>
      <c r="F73" s="4">
        <v>45292</v>
      </c>
      <c r="G73" s="9">
        <v>6</v>
      </c>
      <c r="H73" s="11" t="s">
        <v>85</v>
      </c>
      <c r="I73" s="4">
        <f t="shared" si="12"/>
        <v>45323</v>
      </c>
      <c r="J73" s="9">
        <f t="shared" si="13"/>
        <v>-31</v>
      </c>
      <c r="K73" s="5"/>
    </row>
    <row r="74" spans="1:11" ht="15" customHeight="1">
      <c r="A74" s="2" t="s">
        <v>240</v>
      </c>
      <c r="B74" s="3">
        <v>900256351</v>
      </c>
      <c r="C74" s="3">
        <v>9900256351</v>
      </c>
      <c r="D74" s="3" t="s">
        <v>241</v>
      </c>
      <c r="E74" s="3" t="s">
        <v>147</v>
      </c>
      <c r="F74" s="4">
        <v>45292</v>
      </c>
      <c r="G74" s="9">
        <v>1</v>
      </c>
      <c r="H74" s="11" t="s">
        <v>81</v>
      </c>
      <c r="I74" s="4">
        <f>F74+30</f>
        <v>45322</v>
      </c>
      <c r="J74" s="9">
        <f t="shared" si="13"/>
        <v>-30</v>
      </c>
      <c r="K74" s="5"/>
    </row>
    <row r="75" spans="1:11" ht="15" customHeight="1">
      <c r="A75" s="2" t="s">
        <v>242</v>
      </c>
      <c r="B75" s="3">
        <v>890939936</v>
      </c>
      <c r="C75" s="3">
        <v>9890939936</v>
      </c>
      <c r="D75" s="3" t="s">
        <v>243</v>
      </c>
      <c r="E75" s="3" t="s">
        <v>147</v>
      </c>
      <c r="F75" s="4">
        <v>45292</v>
      </c>
      <c r="G75" s="9">
        <v>6</v>
      </c>
      <c r="H75" s="11" t="s">
        <v>85</v>
      </c>
      <c r="I75" s="4">
        <f t="shared" ref="I75:I83" si="14">F75+31</f>
        <v>45323</v>
      </c>
      <c r="J75" s="9">
        <f t="shared" si="13"/>
        <v>-31</v>
      </c>
      <c r="K75" s="5"/>
    </row>
    <row r="76" spans="1:11" ht="15" customHeight="1">
      <c r="A76" s="2" t="s">
        <v>244</v>
      </c>
      <c r="B76" s="3">
        <v>891580002</v>
      </c>
      <c r="C76" s="3">
        <v>9891580002</v>
      </c>
      <c r="D76" s="3" t="s">
        <v>245</v>
      </c>
      <c r="E76" s="3" t="s">
        <v>147</v>
      </c>
      <c r="F76" s="4">
        <v>45292</v>
      </c>
      <c r="G76" s="9">
        <v>6</v>
      </c>
      <c r="H76" s="11" t="s">
        <v>85</v>
      </c>
      <c r="I76" s="4">
        <f t="shared" si="14"/>
        <v>45323</v>
      </c>
      <c r="J76" s="9">
        <f t="shared" si="13"/>
        <v>-31</v>
      </c>
      <c r="K76" s="5"/>
    </row>
    <row r="77" spans="1:11" ht="15" customHeight="1">
      <c r="A77" s="2" t="s">
        <v>246</v>
      </c>
      <c r="B77" s="3">
        <v>900136920</v>
      </c>
      <c r="C77" s="3">
        <v>9900136920</v>
      </c>
      <c r="D77" s="3" t="s">
        <v>247</v>
      </c>
      <c r="E77" s="3" t="s">
        <v>147</v>
      </c>
      <c r="F77" s="4">
        <v>45292</v>
      </c>
      <c r="G77" s="9">
        <v>6</v>
      </c>
      <c r="H77" s="11" t="s">
        <v>85</v>
      </c>
      <c r="I77" s="4">
        <f t="shared" si="14"/>
        <v>45323</v>
      </c>
      <c r="J77" s="9">
        <f t="shared" si="13"/>
        <v>-31</v>
      </c>
      <c r="K77" s="5"/>
    </row>
    <row r="78" spans="1:11" ht="15" customHeight="1">
      <c r="A78" s="2" t="s">
        <v>248</v>
      </c>
      <c r="B78" s="3">
        <v>890303461</v>
      </c>
      <c r="C78" s="3">
        <v>9890303461</v>
      </c>
      <c r="D78" s="3" t="s">
        <v>249</v>
      </c>
      <c r="E78" s="3" t="s">
        <v>147</v>
      </c>
      <c r="F78" s="4">
        <v>45292</v>
      </c>
      <c r="G78" s="9">
        <v>6</v>
      </c>
      <c r="H78" s="11" t="s">
        <v>85</v>
      </c>
      <c r="I78" s="4">
        <f t="shared" si="14"/>
        <v>45323</v>
      </c>
      <c r="J78" s="9">
        <f t="shared" si="13"/>
        <v>-31</v>
      </c>
      <c r="K78" s="5"/>
    </row>
    <row r="79" spans="1:11" ht="15" customHeight="1">
      <c r="A79" s="2" t="s">
        <v>250</v>
      </c>
      <c r="B79" s="3">
        <v>891180117</v>
      </c>
      <c r="C79" s="3">
        <v>9891180117</v>
      </c>
      <c r="D79" s="3" t="s">
        <v>251</v>
      </c>
      <c r="E79" s="3" t="s">
        <v>147</v>
      </c>
      <c r="F79" s="4">
        <v>45292</v>
      </c>
      <c r="G79" s="9">
        <v>6</v>
      </c>
      <c r="H79" s="11" t="s">
        <v>85</v>
      </c>
      <c r="I79" s="4">
        <f t="shared" si="14"/>
        <v>45323</v>
      </c>
      <c r="J79" s="9">
        <f t="shared" si="13"/>
        <v>-31</v>
      </c>
      <c r="K79" s="5"/>
    </row>
    <row r="80" spans="1:11" ht="15" customHeight="1">
      <c r="A80" s="2" t="s">
        <v>252</v>
      </c>
      <c r="B80" s="3">
        <v>891401643</v>
      </c>
      <c r="C80" s="3">
        <v>9891401643</v>
      </c>
      <c r="D80" s="3" t="s">
        <v>253</v>
      </c>
      <c r="E80" s="3" t="s">
        <v>147</v>
      </c>
      <c r="F80" s="4">
        <v>45292</v>
      </c>
      <c r="G80" s="9">
        <v>6</v>
      </c>
      <c r="H80" s="11" t="s">
        <v>85</v>
      </c>
      <c r="I80" s="4">
        <f t="shared" si="14"/>
        <v>45323</v>
      </c>
      <c r="J80" s="9">
        <f t="shared" si="13"/>
        <v>-31</v>
      </c>
      <c r="K80" s="5"/>
    </row>
    <row r="81" spans="1:11" ht="15" customHeight="1">
      <c r="A81" s="2" t="s">
        <v>254</v>
      </c>
      <c r="B81" s="3">
        <v>800231235</v>
      </c>
      <c r="C81" s="3">
        <v>9800231235</v>
      </c>
      <c r="D81" s="3" t="s">
        <v>255</v>
      </c>
      <c r="E81" s="3" t="s">
        <v>147</v>
      </c>
      <c r="F81" s="4">
        <v>45292</v>
      </c>
      <c r="G81" s="9">
        <v>6</v>
      </c>
      <c r="H81" s="11" t="s">
        <v>85</v>
      </c>
      <c r="I81" s="4">
        <f t="shared" si="14"/>
        <v>45323</v>
      </c>
      <c r="J81" s="9">
        <f t="shared" si="13"/>
        <v>-31</v>
      </c>
      <c r="K81" s="5"/>
    </row>
    <row r="82" spans="1:11" ht="15" customHeight="1">
      <c r="A82" s="2" t="s">
        <v>256</v>
      </c>
      <c r="B82" s="3">
        <v>891855438</v>
      </c>
      <c r="C82" s="3">
        <v>9891855438</v>
      </c>
      <c r="D82" s="3" t="s">
        <v>257</v>
      </c>
      <c r="E82" s="3" t="s">
        <v>147</v>
      </c>
      <c r="F82" s="4">
        <v>45292</v>
      </c>
      <c r="G82" s="9">
        <v>6</v>
      </c>
      <c r="H82" s="11" t="s">
        <v>85</v>
      </c>
      <c r="I82" s="4">
        <f t="shared" si="14"/>
        <v>45323</v>
      </c>
      <c r="J82" s="9">
        <f t="shared" si="13"/>
        <v>-31</v>
      </c>
      <c r="K82" s="5"/>
    </row>
    <row r="83" spans="1:11" ht="15" customHeight="1">
      <c r="A83" s="2" t="s">
        <v>258</v>
      </c>
      <c r="B83" s="3">
        <v>891411743</v>
      </c>
      <c r="C83" s="3">
        <v>9891411743</v>
      </c>
      <c r="D83" s="3" t="s">
        <v>259</v>
      </c>
      <c r="E83" s="3" t="s">
        <v>147</v>
      </c>
      <c r="F83" s="4">
        <v>45292</v>
      </c>
      <c r="G83" s="9">
        <v>6</v>
      </c>
      <c r="H83" s="11" t="s">
        <v>85</v>
      </c>
      <c r="I83" s="4">
        <f t="shared" si="14"/>
        <v>45323</v>
      </c>
      <c r="J83" s="9">
        <f t="shared" si="13"/>
        <v>-31</v>
      </c>
      <c r="K83" s="5"/>
    </row>
    <row r="84" spans="1:11" ht="15" customHeight="1">
      <c r="A84" s="2" t="s">
        <v>260</v>
      </c>
      <c r="B84" s="3">
        <v>900900754</v>
      </c>
      <c r="C84" s="3">
        <v>9900900754</v>
      </c>
      <c r="D84" s="3" t="s">
        <v>261</v>
      </c>
      <c r="E84" s="3" t="s">
        <v>147</v>
      </c>
      <c r="F84" s="4">
        <v>45292</v>
      </c>
      <c r="G84" s="9">
        <v>1</v>
      </c>
      <c r="H84" s="11" t="s">
        <v>81</v>
      </c>
      <c r="I84" s="4">
        <f t="shared" ref="I84" si="15">F84+30</f>
        <v>45322</v>
      </c>
      <c r="J84" s="9">
        <f t="shared" si="13"/>
        <v>-30</v>
      </c>
      <c r="K84" s="5"/>
    </row>
    <row r="85" spans="1:11" ht="15" customHeight="1">
      <c r="A85" s="2" t="s">
        <v>262</v>
      </c>
      <c r="B85" s="3">
        <v>900631361</v>
      </c>
      <c r="C85" s="3">
        <v>9900631361</v>
      </c>
      <c r="D85" s="3" t="s">
        <v>263</v>
      </c>
      <c r="E85" s="3" t="s">
        <v>147</v>
      </c>
      <c r="F85" s="4">
        <v>45292</v>
      </c>
      <c r="G85" s="9">
        <v>1</v>
      </c>
      <c r="H85" s="11" t="s">
        <v>81</v>
      </c>
      <c r="I85" s="4">
        <f>F85+30</f>
        <v>45322</v>
      </c>
      <c r="J85" s="9">
        <f t="shared" si="13"/>
        <v>-30</v>
      </c>
      <c r="K85" s="5"/>
    </row>
    <row r="86" spans="1:11" ht="15" customHeight="1">
      <c r="A86" s="2" t="s">
        <v>264</v>
      </c>
      <c r="B86" s="3">
        <v>801000713</v>
      </c>
      <c r="C86" s="3">
        <v>9801000713</v>
      </c>
      <c r="D86" s="3" t="s">
        <v>265</v>
      </c>
      <c r="E86" s="3" t="s">
        <v>147</v>
      </c>
      <c r="F86" s="4">
        <v>45292</v>
      </c>
      <c r="G86" s="9">
        <v>6</v>
      </c>
      <c r="H86" s="11" t="s">
        <v>85</v>
      </c>
      <c r="I86" s="4">
        <f t="shared" ref="I86:I88" si="16">F86+31</f>
        <v>45323</v>
      </c>
      <c r="J86" s="9">
        <f t="shared" si="13"/>
        <v>-31</v>
      </c>
      <c r="K86" s="5"/>
    </row>
    <row r="87" spans="1:11" ht="15" customHeight="1">
      <c r="A87" s="2" t="s">
        <v>266</v>
      </c>
      <c r="B87" s="3">
        <v>891901158</v>
      </c>
      <c r="C87" s="3">
        <v>9891901158</v>
      </c>
      <c r="D87" s="3" t="s">
        <v>267</v>
      </c>
      <c r="E87" s="3" t="s">
        <v>147</v>
      </c>
      <c r="F87" s="4">
        <v>45292</v>
      </c>
      <c r="G87" s="9">
        <v>6</v>
      </c>
      <c r="H87" s="11" t="s">
        <v>85</v>
      </c>
      <c r="I87" s="4">
        <f t="shared" si="16"/>
        <v>45323</v>
      </c>
      <c r="J87" s="9">
        <f t="shared" si="13"/>
        <v>-31</v>
      </c>
      <c r="K87" s="5"/>
    </row>
    <row r="88" spans="1:11" ht="15" customHeight="1">
      <c r="A88" s="2" t="s">
        <v>268</v>
      </c>
      <c r="B88" s="3">
        <v>835000972</v>
      </c>
      <c r="C88" s="3">
        <v>9835000972</v>
      </c>
      <c r="D88" s="3" t="s">
        <v>269</v>
      </c>
      <c r="E88" s="3" t="s">
        <v>147</v>
      </c>
      <c r="F88" s="4">
        <v>45292</v>
      </c>
      <c r="G88" s="9">
        <v>6</v>
      </c>
      <c r="H88" s="11" t="s">
        <v>85</v>
      </c>
      <c r="I88" s="4">
        <f t="shared" si="16"/>
        <v>45323</v>
      </c>
      <c r="J88" s="9">
        <f>F88-I88</f>
        <v>-31</v>
      </c>
      <c r="K88" s="5"/>
    </row>
  </sheetData>
  <conditionalFormatting sqref="D1:D2">
    <cfRule type="duplicateValues" dxfId="1" priority="2"/>
  </conditionalFormatting>
  <conditionalFormatting sqref="D3:D8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e154a0-7f11-4ba1-a12d-db4511528264">
      <Terms xmlns="http://schemas.microsoft.com/office/infopath/2007/PartnerControls"/>
    </lcf76f155ced4ddcb4097134ff3c332f>
    <TaxCatchAll xmlns="11367c7d-9d59-48a1-b4e9-7b12b3dd50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C62DFBDF4E674EB8DD6CCC1D4C3CB5" ma:contentTypeVersion="11" ma:contentTypeDescription="Crear nuevo documento." ma:contentTypeScope="" ma:versionID="47073a9e9ad3ffea6ab9ff1d03043feb">
  <xsd:schema xmlns:xsd="http://www.w3.org/2001/XMLSchema" xmlns:xs="http://www.w3.org/2001/XMLSchema" xmlns:p="http://schemas.microsoft.com/office/2006/metadata/properties" xmlns:ns2="f4e154a0-7f11-4ba1-a12d-db4511528264" xmlns:ns3="11367c7d-9d59-48a1-b4e9-7b12b3dd500e" targetNamespace="http://schemas.microsoft.com/office/2006/metadata/properties" ma:root="true" ma:fieldsID="1765fd3363ee6016b2941fec63823dfc" ns2:_="" ns3:_="">
    <xsd:import namespace="f4e154a0-7f11-4ba1-a12d-db4511528264"/>
    <xsd:import namespace="11367c7d-9d59-48a1-b4e9-7b12b3dd5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154a0-7f11-4ba1-a12d-db45115282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05752-450f-4783-b5be-84f8433835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67c7d-9d59-48a1-b4e9-7b12b3dd50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ebc8a1-21f4-4fee-b86f-733cbda3ad2b}" ma:internalName="TaxCatchAll" ma:showField="CatchAllData" ma:web="11367c7d-9d59-48a1-b4e9-7b12b3dd5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02D623-B2F2-4F26-9208-A75663C64669}"/>
</file>

<file path=customXml/itemProps2.xml><?xml version="1.0" encoding="utf-8"?>
<ds:datastoreItem xmlns:ds="http://schemas.openxmlformats.org/officeDocument/2006/customXml" ds:itemID="{721FC8AF-0494-4166-8050-6CFC5573A8E3}"/>
</file>

<file path=customXml/itemProps3.xml><?xml version="1.0" encoding="utf-8"?>
<ds:datastoreItem xmlns:ds="http://schemas.openxmlformats.org/officeDocument/2006/customXml" ds:itemID="{E4318C58-54DF-4B00-8E6D-4CD08B151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David Giraldo Collazos</dc:creator>
  <cp:keywords/>
  <dc:description/>
  <cp:lastModifiedBy/>
  <cp:revision/>
  <dcterms:created xsi:type="dcterms:W3CDTF">2024-02-16T20:53:04Z</dcterms:created>
  <dcterms:modified xsi:type="dcterms:W3CDTF">2026-05-29T14:10:03Z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0x01010062C62DFBDF4E674EB8DD6CCC1D4C3CB5</vt:lpwstr>
  </property>
</Properties>
</file>