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0314868 ON TIME CAR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FACTURA'!$A$2:$P$74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" l="1"/>
  <c r="K1" i="2"/>
  <c r="H1" i="2" l="1"/>
  <c r="G1" i="2"/>
  <c r="I28" i="3"/>
  <c r="H28" i="3"/>
  <c r="I26" i="3"/>
  <c r="H26" i="3"/>
  <c r="I23" i="3"/>
  <c r="H23" i="3"/>
  <c r="H30" i="3" l="1"/>
  <c r="I30" i="3"/>
  <c r="G7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M10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AJUSTE DE RETENCION</t>
        </r>
      </text>
    </comment>
  </commentList>
</comments>
</file>

<file path=xl/sharedStrings.xml><?xml version="1.0" encoding="utf-8"?>
<sst xmlns="http://schemas.openxmlformats.org/spreadsheetml/2006/main" count="786" uniqueCount="217">
  <si>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</si>
  <si>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</si>
  <si>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</si>
  <si>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</si>
  <si>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</si>
  <si>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</si>
  <si>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</si>
  <si>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</si>
  <si>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</si>
  <si>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</si>
  <si>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</si>
  <si>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ON TIME CAR </t>
  </si>
  <si>
    <t>FOTC</t>
  </si>
  <si>
    <t xml:space="preserve">DEMANDA </t>
  </si>
  <si>
    <t xml:space="preserve">AMBULANCIA </t>
  </si>
  <si>
    <t>CALI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</si>
  <si>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</si>
  <si>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</si>
  <si>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</si>
  <si>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</si>
  <si>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</si>
  <si>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</si>
  <si>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</si>
  <si>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DICIEMBRE 06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</si>
  <si>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</si>
  <si>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</si>
  <si>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</si>
  <si>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</si>
  <si>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</si>
  <si>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</si>
  <si>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</si>
  <si>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</si>
  <si>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</si>
  <si>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</si>
  <si>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</si>
  <si>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DICIEMBRE 05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</si>
  <si>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</si>
  <si>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</si>
  <si>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</si>
  <si>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</si>
  <si>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</si>
  <si>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</si>
  <si>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</si>
  <si>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</si>
  <si>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</si>
  <si>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</si>
  <si>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</si>
  <si>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</si>
  <si>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</si>
  <si>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</si>
  <si>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</si>
  <si>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</si>
  <si>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</si>
  <si>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</si>
  <si>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</si>
  <si>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</si>
  <si>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FOTC77028</t>
  </si>
  <si>
    <t>FOTC77029</t>
  </si>
  <si>
    <t>FOTC77030</t>
  </si>
  <si>
    <t>FOTC77031</t>
  </si>
  <si>
    <t>FOTC77032</t>
  </si>
  <si>
    <t>FOTC77033</t>
  </si>
  <si>
    <t>FOTC77034</t>
  </si>
  <si>
    <t>FOTC77035</t>
  </si>
  <si>
    <t>FOTC77036</t>
  </si>
  <si>
    <t>FOTC77037</t>
  </si>
  <si>
    <t>FOTC77038</t>
  </si>
  <si>
    <t>FOTC77039</t>
  </si>
  <si>
    <t>FOTC77040</t>
  </si>
  <si>
    <t>FOTC77041</t>
  </si>
  <si>
    <t>FOTC77042</t>
  </si>
  <si>
    <t>FOTC77043</t>
  </si>
  <si>
    <t>FOTC77044</t>
  </si>
  <si>
    <t>FOTC77045</t>
  </si>
  <si>
    <t>FOTC77046</t>
  </si>
  <si>
    <t>FOTC77047</t>
  </si>
  <si>
    <t>FOTC77048</t>
  </si>
  <si>
    <t>FOTC77049</t>
  </si>
  <si>
    <t>FOTC77050</t>
  </si>
  <si>
    <t>FOTC77051</t>
  </si>
  <si>
    <t>FOTC77052</t>
  </si>
  <si>
    <t>FOTC77053</t>
  </si>
  <si>
    <t>FOTC77054</t>
  </si>
  <si>
    <t>FOTC77055</t>
  </si>
  <si>
    <t>FOTC77056</t>
  </si>
  <si>
    <t>FOTC77057</t>
  </si>
  <si>
    <t>FOTC77058</t>
  </si>
  <si>
    <t>FOTC77059</t>
  </si>
  <si>
    <t>FOTC77060</t>
  </si>
  <si>
    <t>FOTC77061</t>
  </si>
  <si>
    <t>FOTC77062</t>
  </si>
  <si>
    <t>FOTC77063</t>
  </si>
  <si>
    <t>FOTC77064</t>
  </si>
  <si>
    <t>FOTC77065</t>
  </si>
  <si>
    <t>FOTC77066</t>
  </si>
  <si>
    <t>FOTC77067</t>
  </si>
  <si>
    <t>FOTC77068</t>
  </si>
  <si>
    <t>FOTC77069</t>
  </si>
  <si>
    <t>FOTC77070</t>
  </si>
  <si>
    <t>FOTC77071</t>
  </si>
  <si>
    <t>FOTC77072</t>
  </si>
  <si>
    <t>FOTC77073</t>
  </si>
  <si>
    <t>FOTC77074</t>
  </si>
  <si>
    <t>FOTC77075</t>
  </si>
  <si>
    <t>FOTC77076</t>
  </si>
  <si>
    <t>FOTC77077</t>
  </si>
  <si>
    <t>FOTC77078</t>
  </si>
  <si>
    <t>FOTC77079</t>
  </si>
  <si>
    <t>FOTC77080</t>
  </si>
  <si>
    <t>FOTC77081</t>
  </si>
  <si>
    <t>FOTC77082</t>
  </si>
  <si>
    <t>FOTC77083</t>
  </si>
  <si>
    <t>FOTC77084</t>
  </si>
  <si>
    <t>FOTC77085</t>
  </si>
  <si>
    <t>FOTC77374</t>
  </si>
  <si>
    <t>FOTC77375</t>
  </si>
  <si>
    <t>FOTC77376</t>
  </si>
  <si>
    <t>FOTC77377</t>
  </si>
  <si>
    <t>FOTC77378</t>
  </si>
  <si>
    <t>FOTC77379</t>
  </si>
  <si>
    <t>FOTC77380</t>
  </si>
  <si>
    <t>FOTC80970</t>
  </si>
  <si>
    <t>FOTC81160</t>
  </si>
  <si>
    <t>FOTC81161</t>
  </si>
  <si>
    <t>FOTC81162</t>
  </si>
  <si>
    <t>FOTC81163</t>
  </si>
  <si>
    <t>FOTC81164</t>
  </si>
  <si>
    <t>FOTC81165</t>
  </si>
  <si>
    <t>900314868_FOTC77028</t>
  </si>
  <si>
    <t>900314868_FOTC77029</t>
  </si>
  <si>
    <t>900314868_FOTC77030</t>
  </si>
  <si>
    <t>900314868_FOTC77031</t>
  </si>
  <si>
    <t>900314868_FOTC77032</t>
  </si>
  <si>
    <t>900314868_FOTC77033</t>
  </si>
  <si>
    <t>900314868_FOTC77034</t>
  </si>
  <si>
    <t>900314868_FOTC77035</t>
  </si>
  <si>
    <t>900314868_FOTC77036</t>
  </si>
  <si>
    <t>900314868_FOTC77037</t>
  </si>
  <si>
    <t>900314868_FOTC77038</t>
  </si>
  <si>
    <t>900314868_FOTC77039</t>
  </si>
  <si>
    <t>900314868_FOTC77040</t>
  </si>
  <si>
    <t>900314868_FOTC77041</t>
  </si>
  <si>
    <t>900314868_FOTC77042</t>
  </si>
  <si>
    <t>900314868_FOTC77043</t>
  </si>
  <si>
    <t>900314868_FOTC77044</t>
  </si>
  <si>
    <t>900314868_FOTC77045</t>
  </si>
  <si>
    <t>900314868_FOTC77046</t>
  </si>
  <si>
    <t>900314868_FOTC77047</t>
  </si>
  <si>
    <t>900314868_FOTC77048</t>
  </si>
  <si>
    <t>900314868_FOTC77049</t>
  </si>
  <si>
    <t>900314868_FOTC77050</t>
  </si>
  <si>
    <t>900314868_FOTC77051</t>
  </si>
  <si>
    <t>900314868_FOTC77052</t>
  </si>
  <si>
    <t>900314868_FOTC77053</t>
  </si>
  <si>
    <t>900314868_FOTC77054</t>
  </si>
  <si>
    <t>900314868_FOTC77055</t>
  </si>
  <si>
    <t>900314868_FOTC77056</t>
  </si>
  <si>
    <t>900314868_FOTC77057</t>
  </si>
  <si>
    <t>900314868_FOTC77058</t>
  </si>
  <si>
    <t>900314868_FOTC77059</t>
  </si>
  <si>
    <t>900314868_FOTC77060</t>
  </si>
  <si>
    <t>900314868_FOTC77061</t>
  </si>
  <si>
    <t>900314868_FOTC77062</t>
  </si>
  <si>
    <t>900314868_FOTC77063</t>
  </si>
  <si>
    <t>900314868_FOTC77064</t>
  </si>
  <si>
    <t>900314868_FOTC77065</t>
  </si>
  <si>
    <t>900314868_FOTC77066</t>
  </si>
  <si>
    <t>900314868_FOTC77067</t>
  </si>
  <si>
    <t>900314868_FOTC77068</t>
  </si>
  <si>
    <t>900314868_FOTC77069</t>
  </si>
  <si>
    <t>900314868_FOTC77070</t>
  </si>
  <si>
    <t>900314868_FOTC77071</t>
  </si>
  <si>
    <t>900314868_FOTC77072</t>
  </si>
  <si>
    <t>900314868_FOTC77073</t>
  </si>
  <si>
    <t>900314868_FOTC77074</t>
  </si>
  <si>
    <t>900314868_FOTC77075</t>
  </si>
  <si>
    <t>900314868_FOTC77076</t>
  </si>
  <si>
    <t>900314868_FOTC77077</t>
  </si>
  <si>
    <t>900314868_FOTC77078</t>
  </si>
  <si>
    <t>900314868_FOTC77079</t>
  </si>
  <si>
    <t>900314868_FOTC77080</t>
  </si>
  <si>
    <t>900314868_FOTC77081</t>
  </si>
  <si>
    <t>900314868_FOTC77082</t>
  </si>
  <si>
    <t>900314868_FOTC77083</t>
  </si>
  <si>
    <t>900314868_FOTC77084</t>
  </si>
  <si>
    <t>900314868_FOTC77085</t>
  </si>
  <si>
    <t>900314868_FOTC77374</t>
  </si>
  <si>
    <t>900314868_FOTC77375</t>
  </si>
  <si>
    <t>900314868_FOTC77376</t>
  </si>
  <si>
    <t>900314868_FOTC77377</t>
  </si>
  <si>
    <t>900314868_FOTC77378</t>
  </si>
  <si>
    <t>900314868_FOTC77379</t>
  </si>
  <si>
    <t>900314868_FOTC77380</t>
  </si>
  <si>
    <t>900314868_FOTC80970</t>
  </si>
  <si>
    <t>900314868_FOTC81160</t>
  </si>
  <si>
    <t>900314868_FOTC81161</t>
  </si>
  <si>
    <t>900314868_FOTC81162</t>
  </si>
  <si>
    <t>900314868_FOTC81163</t>
  </si>
  <si>
    <t>900314868_FOTC81164</t>
  </si>
  <si>
    <t>900314868_FOTC81165</t>
  </si>
  <si>
    <t xml:space="preserve">Señores : ON TIME CAR </t>
  </si>
  <si>
    <t>NIT: 900314868</t>
  </si>
  <si>
    <t>Finalizada</t>
  </si>
  <si>
    <t>Devuelta</t>
  </si>
  <si>
    <t>Para cargar RIPS o soportes</t>
  </si>
  <si>
    <t>Para auditoria de pertinencia</t>
  </si>
  <si>
    <t>FACTURA NO RADICADA</t>
  </si>
  <si>
    <t>FACTURA PENDIENTE EN PROGRAMACION DE PAGO</t>
  </si>
  <si>
    <t>FACTURA CANCELADA</t>
  </si>
  <si>
    <t>FACTURA CANCELADA PARCIALMENTE  - FACTURA PENDIENTE EN PROGRAMACION DE PAGO</t>
  </si>
  <si>
    <t>FACTURA DEVUELTA</t>
  </si>
  <si>
    <t>Total general</t>
  </si>
  <si>
    <t xml:space="preserve">Tipificación </t>
  </si>
  <si>
    <t xml:space="preserve">Cant Facturas </t>
  </si>
  <si>
    <t>Saldo IPS</t>
  </si>
  <si>
    <t>Karent Sierra Castro</t>
  </si>
  <si>
    <t>Area de Facturación - On Time 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</si>
</sst>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5" fillId="0" borderId="1" xfId="0" applyFont="1" applyBorder="1" applyAlignment="1" applyProtection="1">
      <alignment horizontal="left" vertical="center"/>
      <protection locked="0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7" fontId="7" fillId="0" borderId="9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7" fontId="8" fillId="0" borderId="13" xfId="3" applyNumberFormat="1" applyFont="1" applyBorder="1" applyAlignment="1">
      <alignment horizontal="right"/>
    </xf>
    <xf numFmtId="167" fontId="7" fillId="0" borderId="0" xfId="3" applyNumberFormat="1" applyFont="1"/>
    <xf numFmtId="167" fontId="7" fillId="0" borderId="9" xfId="3" applyNumberFormat="1" applyFont="1" applyBorder="1"/>
    <xf numFmtId="167" fontId="8" fillId="0" borderId="9" xfId="3" applyNumberFormat="1" applyFont="1" applyBorder="1"/>
    <xf numFmtId="167" fontId="8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0" fillId="0" borderId="1" xfId="0" applyBorder="1"/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69" fontId="0" fillId="0" borderId="0" xfId="1" applyNumberFormat="1" applyFont="1"/>
    <xf numFmtId="169" fontId="1" fillId="0" borderId="1" xfId="1" applyNumberFormat="1" applyFont="1" applyBorder="1" applyAlignment="1">
      <alignment horizontal="center" vertical="center" wrapText="1"/>
    </xf>
    <xf numFmtId="169" fontId="0" fillId="0" borderId="1" xfId="1" applyNumberFormat="1" applyFont="1" applyBorder="1"/>
    <xf numFmtId="0" fontId="1" fillId="0" borderId="0" xfId="0" applyFont="1"/>
    <xf numFmtId="14" fontId="1" fillId="0" borderId="0" xfId="0" applyNumberFormat="1" applyFont="1"/>
    <xf numFmtId="169" fontId="1" fillId="0" borderId="0" xfId="1" applyNumberFormat="1" applyFont="1"/>
    <xf numFmtId="0" fontId="1" fillId="0" borderId="1" xfId="0" applyFont="1" applyFill="1" applyBorder="1" applyAlignment="1">
      <alignment horizontal="center" vertical="center" wrapText="1"/>
    </xf>
    <xf numFmtId="169" fontId="1" fillId="2" borderId="1" xfId="1" applyNumberFormat="1" applyFont="1" applyFill="1" applyBorder="1" applyAlignment="1">
      <alignment horizontal="center" vertical="center" wrapText="1"/>
    </xf>
    <xf numFmtId="14" fontId="1" fillId="2" borderId="1" xfId="2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169" fontId="10" fillId="4" borderId="15" xfId="1" applyNumberFormat="1" applyFont="1" applyFill="1" applyBorder="1" applyAlignment="1">
      <alignment horizontal="center" vertical="center"/>
    </xf>
    <xf numFmtId="169" fontId="10" fillId="4" borderId="19" xfId="1" applyNumberFormat="1" applyFont="1" applyFill="1" applyBorder="1" applyAlignment="1">
      <alignment horizontal="center" vertical="center"/>
    </xf>
    <xf numFmtId="168" fontId="8" fillId="0" borderId="0" xfId="3" applyNumberFormat="1" applyFont="1" applyAlignment="1">
      <alignment horizontal="right"/>
    </xf>
    <xf numFmtId="0" fontId="0" fillId="0" borderId="16" xfId="0" applyFill="1" applyBorder="1" applyAlignment="1">
      <alignment horizontal="left"/>
    </xf>
    <xf numFmtId="0" fontId="0" fillId="0" borderId="21" xfId="0" applyNumberFormat="1" applyFill="1" applyBorder="1" applyAlignment="1">
      <alignment horizontal="center"/>
    </xf>
    <xf numFmtId="169" fontId="0" fillId="0" borderId="17" xfId="1" applyNumberFormat="1" applyFont="1" applyFill="1" applyBorder="1"/>
  </cellXfs>
  <cellStyles count="4">
    <cellStyle name="Millares" xfId="1" builtinId="3"/>
    <cellStyle name="Millares 2" xfId="2"/>
    <cellStyle name="Normal" xfId="0" builtinId="0"/>
    <cellStyle name="Normal 2 2" xfId="3"/>
  </cellStyles>
  <dxfs count="2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9" formatCode="_-* #,##0\ _€_-;\-* #,##0\ _€_-;_-* &quot;-&quot;??\ _€_-;_-@_-"/>
    </dxf>
    <dxf>
      <numFmt numFmtId="169" formatCode="_-* #,##0\ _€_-;\-* #,##0\ _€_-;_-* &quot;-&quot;??\ _€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267.345347569448" createdVersion="5" refreshedVersion="5" minRefreshableVersion="3" recordCount="72">
  <cacheSource type="worksheet">
    <worksheetSource ref="A2:P74" sheet="ESTADO DE CADA FACTURA"/>
  </cacheSource>
  <cacheFields count="16">
    <cacheField name="NIT Prestador" numFmtId="0">
      <sharedItems containsSemiMixedTypes="0" containsString="0" containsNumber="1" containsInteger="1" minValue="900314868" maxValue="900314868"/>
    </cacheField>
    <cacheField name="Nombre Prestador" numFmtId="0">
      <sharedItems/>
    </cacheField>
    <cacheField name="Numero Factura" numFmtId="0">
      <sharedItems/>
    </cacheField>
    <cacheField name="Llave" numFmtId="0">
      <sharedItems/>
    </cacheField>
    <cacheField name="Fecha Factura IPS" numFmtId="14">
      <sharedItems containsSemiMixedTypes="0" containsNonDate="0" containsDate="1" containsString="0" minDate="2023-09-20T00:00:00" maxDate="2023-11-09T00:00:00"/>
    </cacheField>
    <cacheField name="Fecha Radicado EPS" numFmtId="14">
      <sharedItems containsSemiMixedTypes="0" containsNonDate="0" containsDate="1" containsString="0" minDate="2023-10-02T07:00:00" maxDate="2023-11-09T12:26:53"/>
    </cacheField>
    <cacheField name="Valor Total Bruto" numFmtId="169">
      <sharedItems containsSemiMixedTypes="0" containsString="0" containsNumber="1" containsInteger="1" minValue="480000" maxValue="10080000"/>
    </cacheField>
    <cacheField name="Valor Saldo IPS" numFmtId="169">
      <sharedItems containsSemiMixedTypes="0" containsString="0" containsNumber="1" containsInteger="1" minValue="480000" maxValue="10080000"/>
    </cacheField>
    <cacheField name="ESTADO EPS DICIEMBRE 06" numFmtId="0">
      <sharedItems count="6">
        <s v="FACTURA CANCELADA"/>
        <s v="FACTURA PENDIENTE EN PROGRAMACION DE PAGO"/>
        <s v="FACTURA DEVUELTA"/>
        <s v="FACTURA CANCELADA PARCIALMENTE  - FACTURA PENDIENTE EN PROGRAMACION DE PAGO"/>
        <s v="FACTURA NO RADICADA"/>
        <s v="FACTURA EN PROCESO INTERNO"/>
      </sharedItems>
    </cacheField>
    <cacheField name="Boxalud" numFmtId="0">
      <sharedItems/>
    </cacheField>
    <cacheField name="Por Pagar SAP" numFmtId="169">
      <sharedItems containsSemiMixedTypes="0" containsString="0" containsNumber="1" containsInteger="1" minValue="0" maxValue="8160000"/>
    </cacheField>
    <cacheField name="P.Abiertas Doc" numFmtId="0">
      <sharedItems containsString="0" containsBlank="1" containsNumber="1" containsInteger="1" minValue="1222333911" maxValue="4800061941"/>
    </cacheField>
    <cacheField name="Valor Cancelado SAP" numFmtId="169">
      <sharedItems containsSemiMixedTypes="0" containsString="0" containsNumber="1" containsInteger="1" minValue="0" maxValue="9120000"/>
    </cacheField>
    <cacheField name="Doc Compensación" numFmtId="0">
      <sharedItems containsString="0" containsBlank="1" containsNumber="1" containsInteger="1" minValue="2201461503" maxValue="4800061941"/>
    </cacheField>
    <cacheField name="Fecha de Compensación" numFmtId="14">
      <sharedItems containsNonDate="0" containsDate="1" containsString="0" containsBlank="1" minDate="2023-11-30T00:00:00" maxDate="2023-12-06T00:00:00"/>
    </cacheField>
    <cacheField name="Fecha Corte" numFmtId="14">
      <sharedItems containsSemiMixedTypes="0" containsNonDate="0" containsDate="1" containsString="0" minDate="2023-11-30T00:00:00" maxDate="2023-1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n v="900314868"/>
    <s v="ON TIME CAR "/>
    <s v="FOTC77028"/>
    <s v="900314868_FOTC77028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29"/>
    <s v="900314868_FOTC77029"/>
    <d v="2023-09-20T00:00:00"/>
    <d v="2023-10-02T07:00:00"/>
    <n v="480000"/>
    <n v="480000"/>
    <x v="1"/>
    <s v="Finalizada"/>
    <n v="480000"/>
    <n v="1222342920"/>
    <n v="0"/>
    <m/>
    <m/>
    <d v="2023-11-30T00:00:00"/>
  </r>
  <r>
    <n v="900314868"/>
    <s v="ON TIME CAR "/>
    <s v="FOTC77030"/>
    <s v="900314868_FOTC77030"/>
    <d v="2023-09-20T00:00:00"/>
    <d v="2023-10-02T07:00:00"/>
    <n v="960000"/>
    <n v="960000"/>
    <x v="1"/>
    <s v="Finalizada"/>
    <n v="960000"/>
    <n v="1222342921"/>
    <n v="0"/>
    <m/>
    <m/>
    <d v="2023-11-30T00:00:00"/>
  </r>
  <r>
    <n v="900314868"/>
    <s v="ON TIME CAR "/>
    <s v="FOTC77031"/>
    <s v="900314868_FOTC77031"/>
    <d v="2023-09-20T00:00:00"/>
    <d v="2023-10-02T07:00:00"/>
    <n v="480000"/>
    <n v="480000"/>
    <x v="2"/>
    <s v="Devuelta"/>
    <n v="0"/>
    <m/>
    <n v="0"/>
    <m/>
    <m/>
    <d v="2023-11-30T00:00:00"/>
  </r>
  <r>
    <n v="900314868"/>
    <s v="ON TIME CAR "/>
    <s v="FOTC77032"/>
    <s v="900314868_FOTC77032"/>
    <d v="2023-09-20T00:00:00"/>
    <d v="2023-10-02T07:00:00"/>
    <n v="960000"/>
    <n v="960000"/>
    <x v="1"/>
    <s v="Finalizada"/>
    <n v="960000"/>
    <n v="1222342922"/>
    <n v="0"/>
    <m/>
    <m/>
    <d v="2023-11-30T00:00:00"/>
  </r>
  <r>
    <n v="900314868"/>
    <s v="ON TIME CAR "/>
    <s v="FOTC77033"/>
    <s v="900314868_FOTC77033"/>
    <d v="2023-09-20T00:00:00"/>
    <d v="2023-10-02T07:00:00"/>
    <n v="480000"/>
    <n v="480000"/>
    <x v="1"/>
    <s v="Finalizada"/>
    <n v="480000"/>
    <n v="1222342923"/>
    <n v="0"/>
    <m/>
    <m/>
    <d v="2023-11-30T00:00:00"/>
  </r>
  <r>
    <n v="900314868"/>
    <s v="ON TIME CAR "/>
    <s v="FOTC77034"/>
    <s v="900314868_FOTC77034"/>
    <d v="2023-09-20T00:00:00"/>
    <d v="2023-10-02T07:00:00"/>
    <n v="8160000"/>
    <n v="8160000"/>
    <x v="1"/>
    <s v="Finalizada"/>
    <n v="8160000"/>
    <n v="1222342924"/>
    <n v="0"/>
    <m/>
    <m/>
    <d v="2023-11-30T00:00:00"/>
  </r>
  <r>
    <n v="900314868"/>
    <s v="ON TIME CAR "/>
    <s v="FOTC77035"/>
    <s v="900314868_FOTC77035"/>
    <d v="2023-09-20T00:00:00"/>
    <d v="2023-10-02T07:00:00"/>
    <n v="9120000"/>
    <n v="9120000"/>
    <x v="3"/>
    <s v="Finalizada"/>
    <n v="4087380"/>
    <n v="4800061941"/>
    <n v="9120000"/>
    <n v="4800061941"/>
    <d v="2023-11-30T00:00:00"/>
    <d v="2023-11-30T00:00:00"/>
  </r>
  <r>
    <n v="900314868"/>
    <s v="ON TIME CAR "/>
    <s v="FOTC77036"/>
    <s v="900314868_FOTC77036"/>
    <d v="2023-09-20T00:00:00"/>
    <d v="2023-10-02T07:00:00"/>
    <n v="8160000"/>
    <n v="8160000"/>
    <x v="1"/>
    <s v="Finalizada"/>
    <n v="8160000"/>
    <n v="1222342926"/>
    <n v="0"/>
    <m/>
    <m/>
    <d v="2023-11-30T00:00:00"/>
  </r>
  <r>
    <n v="900314868"/>
    <s v="ON TIME CAR "/>
    <s v="FOTC77037"/>
    <s v="900314868_FOTC77037"/>
    <d v="2023-09-20T00:00:00"/>
    <d v="2023-10-02T07:00:00"/>
    <n v="8160000"/>
    <n v="8160000"/>
    <x v="1"/>
    <s v="Finalizada"/>
    <n v="8160000"/>
    <n v="1222333911"/>
    <n v="0"/>
    <m/>
    <m/>
    <d v="2023-11-30T00:00:00"/>
  </r>
  <r>
    <n v="900314868"/>
    <s v="ON TIME CAR "/>
    <s v="FOTC77038"/>
    <s v="900314868_FOTC77038"/>
    <d v="2023-09-20T00:00:00"/>
    <d v="2023-10-02T07:00:00"/>
    <n v="480000"/>
    <n v="480000"/>
    <x v="1"/>
    <s v="Finalizada"/>
    <n v="480000"/>
    <n v="1222342927"/>
    <n v="0"/>
    <m/>
    <m/>
    <d v="2023-11-30T00:00:00"/>
  </r>
  <r>
    <n v="900314868"/>
    <s v="ON TIME CAR "/>
    <s v="FOTC77039"/>
    <s v="900314868_FOTC77039"/>
    <d v="2023-09-20T00:00:00"/>
    <d v="2023-10-02T07:00:00"/>
    <n v="480000"/>
    <n v="480000"/>
    <x v="1"/>
    <s v="Finalizada"/>
    <n v="480000"/>
    <n v="1222342928"/>
    <n v="0"/>
    <m/>
    <m/>
    <d v="2023-11-30T00:00:00"/>
  </r>
  <r>
    <n v="900314868"/>
    <s v="ON TIME CAR "/>
    <s v="FOTC77040"/>
    <s v="900314868_FOTC77040"/>
    <d v="2023-09-20T00:00:00"/>
    <d v="2023-10-02T07:00:00"/>
    <n v="480000"/>
    <n v="480000"/>
    <x v="1"/>
    <s v="Finalizada"/>
    <n v="480000"/>
    <n v="1222342929"/>
    <n v="0"/>
    <m/>
    <m/>
    <d v="2023-11-30T00:00:00"/>
  </r>
  <r>
    <n v="900314868"/>
    <s v="ON TIME CAR "/>
    <s v="FOTC77041"/>
    <s v="900314868_FOTC77041"/>
    <d v="2023-09-20T00:00:00"/>
    <d v="2023-10-25T14:04:21"/>
    <n v="960000"/>
    <n v="960000"/>
    <x v="4"/>
    <s v="Para cargar RIPS o soportes"/>
    <n v="0"/>
    <m/>
    <n v="0"/>
    <m/>
    <m/>
    <d v="2023-11-30T00:00:00"/>
  </r>
  <r>
    <n v="900314868"/>
    <s v="ON TIME CAR "/>
    <s v="FOTC77042"/>
    <s v="900314868_FOTC77042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43"/>
    <s v="900314868_FOTC77043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44"/>
    <s v="900314868_FOTC77044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45"/>
    <s v="900314868_FOTC77045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46"/>
    <s v="900314868_FOTC77046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47"/>
    <s v="900314868_FOTC77047"/>
    <d v="2023-09-20T00:00:00"/>
    <d v="2023-10-02T07:00:00"/>
    <n v="1440000"/>
    <n v="1440000"/>
    <x v="0"/>
    <s v="Finalizada"/>
    <n v="0"/>
    <m/>
    <n v="1440000"/>
    <n v="2201461503"/>
    <d v="2023-12-05T00:00:00"/>
    <d v="2023-11-30T00:00:00"/>
  </r>
  <r>
    <n v="900314868"/>
    <s v="ON TIME CAR "/>
    <s v="FOTC77048"/>
    <s v="900314868_FOTC77048"/>
    <d v="2023-09-20T00:00:00"/>
    <d v="2023-10-02T07:00:00"/>
    <n v="1440000"/>
    <n v="1440000"/>
    <x v="0"/>
    <s v="Finalizada"/>
    <n v="0"/>
    <m/>
    <n v="1440000"/>
    <n v="2201461503"/>
    <d v="2023-12-05T00:00:00"/>
    <d v="2023-11-30T00:00:00"/>
  </r>
  <r>
    <n v="900314868"/>
    <s v="ON TIME CAR "/>
    <s v="FOTC77049"/>
    <s v="900314868_FOTC77049"/>
    <d v="2023-09-20T00:00:00"/>
    <d v="2023-10-02T07:00:00"/>
    <n v="1920000"/>
    <n v="1920000"/>
    <x v="0"/>
    <s v="Finalizada"/>
    <n v="0"/>
    <m/>
    <n v="1920000"/>
    <n v="2201461503"/>
    <d v="2023-12-05T00:00:00"/>
    <d v="2023-11-30T00:00:00"/>
  </r>
  <r>
    <n v="900314868"/>
    <s v="ON TIME CAR "/>
    <s v="FOTC77050"/>
    <s v="900314868_FOTC77050"/>
    <d v="2023-09-20T00:00:00"/>
    <d v="2023-10-02T07:00:00"/>
    <n v="480000"/>
    <n v="480000"/>
    <x v="2"/>
    <s v="Devuelta"/>
    <n v="0"/>
    <m/>
    <n v="0"/>
    <m/>
    <m/>
    <d v="2023-11-30T00:00:00"/>
  </r>
  <r>
    <n v="900314868"/>
    <s v="ON TIME CAR "/>
    <s v="FOTC77051"/>
    <s v="900314868_FOTC77051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52"/>
    <s v="900314868_FOTC77052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53"/>
    <s v="900314868_FOTC77053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54"/>
    <s v="900314868_FOTC77054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55"/>
    <s v="900314868_FOTC77055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56"/>
    <s v="900314868_FOTC77056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57"/>
    <s v="900314868_FOTC77057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58"/>
    <s v="900314868_FOTC77058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59"/>
    <s v="900314868_FOTC77059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60"/>
    <s v="900314868_FOTC77060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61"/>
    <s v="900314868_FOTC77061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62"/>
    <s v="900314868_FOTC77062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63"/>
    <s v="900314868_FOTC77063"/>
    <d v="2023-09-20T00:00:00"/>
    <d v="2023-10-02T07:00:00"/>
    <n v="2400000"/>
    <n v="2400000"/>
    <x v="0"/>
    <s v="Finalizada"/>
    <n v="0"/>
    <m/>
    <n v="2400000"/>
    <n v="2201461503"/>
    <d v="2023-12-05T00:00:00"/>
    <d v="2023-11-30T00:00:00"/>
  </r>
  <r>
    <n v="900314868"/>
    <s v="ON TIME CAR "/>
    <s v="FOTC77064"/>
    <s v="900314868_FOTC77064"/>
    <d v="2023-09-20T00:00:00"/>
    <d v="2023-10-02T07:00:00"/>
    <n v="1920000"/>
    <n v="1920000"/>
    <x v="0"/>
    <s v="Finalizada"/>
    <n v="0"/>
    <m/>
    <n v="1920000"/>
    <n v="2201461503"/>
    <d v="2023-12-05T00:00:00"/>
    <d v="2023-11-30T00:00:00"/>
  </r>
  <r>
    <n v="900314868"/>
    <s v="ON TIME CAR "/>
    <s v="FOTC77065"/>
    <s v="900314868_FOTC77065"/>
    <d v="2023-09-20T00:00:00"/>
    <d v="2023-10-02T07:00:00"/>
    <n v="1920000"/>
    <n v="1920000"/>
    <x v="0"/>
    <s v="Finalizada"/>
    <n v="0"/>
    <m/>
    <n v="1920000"/>
    <n v="2201461503"/>
    <d v="2023-12-05T00:00:00"/>
    <d v="2023-11-30T00:00:00"/>
  </r>
  <r>
    <n v="900314868"/>
    <s v="ON TIME CAR "/>
    <s v="FOTC77066"/>
    <s v="900314868_FOTC77066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67"/>
    <s v="900314868_FOTC77067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68"/>
    <s v="900314868_FOTC77068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69"/>
    <s v="900314868_FOTC77069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70"/>
    <s v="900314868_FOTC77070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71"/>
    <s v="900314868_FOTC77071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72"/>
    <s v="900314868_FOTC77072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73"/>
    <s v="900314868_FOTC77073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74"/>
    <s v="900314868_FOTC77074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75"/>
    <s v="900314868_FOTC77075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76"/>
    <s v="900314868_FOTC77076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77"/>
    <s v="900314868_FOTC77077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78"/>
    <s v="900314868_FOTC77078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79"/>
    <s v="900314868_FOTC77079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80"/>
    <s v="900314868_FOTC77080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081"/>
    <s v="900314868_FOTC77081"/>
    <d v="2023-09-20T00:00:00"/>
    <d v="2023-10-25T11:15:01"/>
    <n v="480000"/>
    <n v="480000"/>
    <x v="2"/>
    <s v="Devuelta"/>
    <n v="0"/>
    <m/>
    <n v="0"/>
    <m/>
    <m/>
    <d v="2023-11-30T00:00:00"/>
  </r>
  <r>
    <n v="900314868"/>
    <s v="ON TIME CAR "/>
    <s v="FOTC77082"/>
    <s v="900314868_FOTC77082"/>
    <d v="2023-09-20T00:00:00"/>
    <d v="2023-10-02T07:00:00"/>
    <n v="480000"/>
    <n v="480000"/>
    <x v="1"/>
    <s v="Finalizada"/>
    <n v="480000"/>
    <n v="1222342965"/>
    <n v="0"/>
    <m/>
    <m/>
    <d v="2023-11-30T00:00:00"/>
  </r>
  <r>
    <n v="900314868"/>
    <s v="ON TIME CAR "/>
    <s v="FOTC77083"/>
    <s v="900314868_FOTC77083"/>
    <d v="2023-09-20T00:00:00"/>
    <d v="2023-10-02T07:00:0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084"/>
    <s v="900314868_FOTC77084"/>
    <d v="2023-09-20T00:00:00"/>
    <d v="2023-10-02T07:00:00"/>
    <n v="2880000"/>
    <n v="2880000"/>
    <x v="0"/>
    <s v="Finalizada"/>
    <n v="0"/>
    <m/>
    <n v="2880000"/>
    <n v="2201461503"/>
    <d v="2023-12-05T00:00:00"/>
    <d v="2023-11-30T00:00:00"/>
  </r>
  <r>
    <n v="900314868"/>
    <s v="ON TIME CAR "/>
    <s v="FOTC77085"/>
    <s v="900314868_FOTC77085"/>
    <d v="2023-09-20T00:00:00"/>
    <d v="2023-10-02T07:00:0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374"/>
    <s v="900314868_FOTC77374"/>
    <d v="2023-09-20T00:00:00"/>
    <d v="2023-10-09T15:32:20"/>
    <n v="10080000"/>
    <n v="10080000"/>
    <x v="5"/>
    <s v="Para auditoria de pertinencia"/>
    <n v="0"/>
    <m/>
    <n v="0"/>
    <m/>
    <m/>
    <d v="2023-11-30T00:00:00"/>
  </r>
  <r>
    <n v="900314868"/>
    <s v="ON TIME CAR "/>
    <s v="FOTC77375"/>
    <s v="900314868_FOTC77375"/>
    <d v="2023-10-09T00:00:00"/>
    <d v="2023-10-09T15:32:20"/>
    <n v="480000"/>
    <n v="480000"/>
    <x v="1"/>
    <s v="Finalizada"/>
    <n v="480000"/>
    <n v="1222342972"/>
    <n v="0"/>
    <m/>
    <m/>
    <d v="2023-11-30T00:00:00"/>
  </r>
  <r>
    <n v="900314868"/>
    <s v="ON TIME CAR "/>
    <s v="FOTC77376"/>
    <s v="900314868_FOTC77376"/>
    <d v="2023-10-09T00:00:00"/>
    <d v="2023-10-09T15:32:2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377"/>
    <s v="900314868_FOTC77377"/>
    <d v="2023-10-09T00:00:00"/>
    <d v="2023-10-09T15:32:2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378"/>
    <s v="900314868_FOTC77378"/>
    <d v="2023-10-09T00:00:00"/>
    <d v="2023-10-09T15:32:20"/>
    <n v="960000"/>
    <n v="960000"/>
    <x v="0"/>
    <s v="Finalizada"/>
    <n v="0"/>
    <m/>
    <n v="960000"/>
    <n v="2201461503"/>
    <d v="2023-12-05T00:00:00"/>
    <d v="2023-11-30T00:00:00"/>
  </r>
  <r>
    <n v="900314868"/>
    <s v="ON TIME CAR "/>
    <s v="FOTC77379"/>
    <s v="900314868_FOTC77379"/>
    <d v="2023-10-09T00:00:00"/>
    <d v="2023-10-09T15:32:2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77380"/>
    <s v="900314868_FOTC77380"/>
    <d v="2023-10-09T00:00:00"/>
    <d v="2023-10-09T15:32:20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80970"/>
    <s v="900314868_FOTC80970"/>
    <d v="2023-10-24T00:00:00"/>
    <d v="2023-11-01T07:00:00"/>
    <n v="480000"/>
    <n v="480000"/>
    <x v="2"/>
    <s v="Devuelta"/>
    <n v="0"/>
    <m/>
    <n v="0"/>
    <m/>
    <m/>
    <d v="2023-11-30T00:00:00"/>
  </r>
  <r>
    <n v="900314868"/>
    <s v="ON TIME CAR "/>
    <s v="FOTC81160"/>
    <s v="900314868_FOTC81160"/>
    <d v="2023-11-08T00:00:00"/>
    <d v="2023-11-09T12:26:53"/>
    <n v="480000"/>
    <n v="480000"/>
    <x v="1"/>
    <s v="Finalizada"/>
    <n v="480000"/>
    <n v="1222342913"/>
    <n v="0"/>
    <m/>
    <m/>
    <d v="2023-11-30T00:00:00"/>
  </r>
  <r>
    <n v="900314868"/>
    <s v="ON TIME CAR "/>
    <s v="FOTC81161"/>
    <s v="900314868_FOTC81161"/>
    <d v="2023-11-08T00:00:00"/>
    <d v="2023-11-09T12:26:53"/>
    <n v="480000"/>
    <n v="480000"/>
    <x v="1"/>
    <s v="Finalizada"/>
    <n v="480000"/>
    <n v="1222342914"/>
    <n v="0"/>
    <m/>
    <m/>
    <d v="2023-11-30T00:00:00"/>
  </r>
  <r>
    <n v="900314868"/>
    <s v="ON TIME CAR "/>
    <s v="FOTC81162"/>
    <s v="900314868_FOTC81162"/>
    <d v="2023-11-08T00:00:00"/>
    <d v="2023-11-09T12:26:53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81163"/>
    <s v="900314868_FOTC81163"/>
    <d v="2023-11-08T00:00:00"/>
    <d v="2023-11-09T12:26:53"/>
    <n v="1440000"/>
    <n v="1440000"/>
    <x v="0"/>
    <s v="Finalizada"/>
    <n v="0"/>
    <m/>
    <n v="1440000"/>
    <n v="2201461503"/>
    <d v="2023-12-05T00:00:00"/>
    <d v="2023-11-30T00:00:00"/>
  </r>
  <r>
    <n v="900314868"/>
    <s v="ON TIME CAR "/>
    <s v="FOTC81164"/>
    <s v="900314868_FOTC81164"/>
    <d v="2023-11-08T00:00:00"/>
    <d v="2023-11-09T12:26:53"/>
    <n v="480000"/>
    <n v="480000"/>
    <x v="0"/>
    <s v="Finalizada"/>
    <n v="0"/>
    <m/>
    <n v="480000"/>
    <n v="2201461503"/>
    <d v="2023-12-05T00:00:00"/>
    <d v="2023-11-30T00:00:00"/>
  </r>
  <r>
    <n v="900314868"/>
    <s v="ON TIME CAR "/>
    <s v="FOTC81165"/>
    <s v="900314868_FOTC81165"/>
    <d v="2023-11-08T00:00:00"/>
    <d v="2023-11-09T12:26:53"/>
    <n v="1440000"/>
    <n v="1440000"/>
    <x v="0"/>
    <s v="Finalizada"/>
    <n v="0"/>
    <m/>
    <n v="1440000"/>
    <n v="2201461503"/>
    <d v="2023-12-05T00:00:00"/>
    <d v="2023-11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B2:D9" firstHeaderRow="0" firstDataRow="1" firstDataCol="1"/>
  <pivotFields count="16">
    <pivotField showAll="0"/>
    <pivotField showAll="0"/>
    <pivotField showAll="0"/>
    <pivotField showAll="0"/>
    <pivotField numFmtId="14" showAll="0"/>
    <pivotField numFmtId="14" showAll="0"/>
    <pivotField numFmtId="169" showAll="0"/>
    <pivotField dataField="1" numFmtId="169" showAll="0"/>
    <pivotField axis="axisRow" dataField="1" showAll="0" sortType="ascending">
      <items count="7">
        <item x="0"/>
        <item x="3"/>
        <item x="2"/>
        <item x="5"/>
        <item x="4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showAll="0"/>
    <pivotField numFmtId="169" showAll="0"/>
    <pivotField showAll="0"/>
    <pivotField showAll="0"/>
    <pivotField numFmtId="14" showAll="0"/>
  </pivotFields>
  <rowFields count="1">
    <field x="8"/>
  </rowFields>
  <rowItems count="7">
    <i>
      <x v="1"/>
    </i>
    <i>
      <x v="4"/>
    </i>
    <i>
      <x v="3"/>
    </i>
    <i>
      <x v="2"/>
    </i>
    <i>
      <x v="5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 " fld="8" subtotal="count" baseField="0" baseItem="0"/>
    <dataField name="Saldo IPS" fld="7" baseField="0" baseItem="0" numFmtId="169"/>
  </dataFields>
  <formats count="22">
    <format dxfId="21">
      <pivotArea field="8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8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8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8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8" type="button" dataOnly="0" labelOnly="1" outline="0" axis="axisRow" fieldPosition="0"/>
    </format>
    <format dxfId="8">
      <pivotArea dataOnly="0" labelOnly="1" fieldPosition="0">
        <references count="1">
          <reference field="8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dataOnly="0" outline="0" fieldPosition="0">
        <references count="1">
          <reference field="4294967294" count="1">
            <x v="0"/>
          </reference>
        </references>
      </pivotArea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collapsedLevelsAreSubtotals="1" fieldPosition="0">
        <references count="1">
          <reference field="8" count="0"/>
        </references>
      </pivotArea>
    </format>
    <format dxfId="0">
      <pivotArea dataOnly="0" labelOnly="1" fieldPosition="0">
        <references count="1">
          <reference field="8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4"/>
  <sheetViews>
    <sheetView topLeftCell="A52" workbookViewId="0">
      <selection activeCell="G2" sqref="G2:G73"/>
    </sheetView>
  </sheetViews>
  <sheetFormatPr baseColWidth="10" defaultRowHeight="15" x14ac:dyDescent="0.25"/>
  <cols>
    <col min="2" max="2" width="13" bestFit="1" customWidth="1"/>
    <col min="3" max="3" width="11.42578125" style="3"/>
    <col min="11" max="11" width="16.5703125" customWidth="1"/>
  </cols>
  <sheetData>
    <row r="1" spans="1:11" ht="3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>
        <v>900314868</v>
      </c>
      <c r="B2" t="s">
        <v>11</v>
      </c>
      <c r="C2" s="3" t="s">
        <v>12</v>
      </c>
      <c r="D2">
        <v>77028</v>
      </c>
      <c r="E2" s="4">
        <v>45189</v>
      </c>
      <c r="G2">
        <v>480000</v>
      </c>
      <c r="I2" t="s">
        <v>13</v>
      </c>
      <c r="J2" t="s">
        <v>15</v>
      </c>
      <c r="K2" t="s">
        <v>14</v>
      </c>
    </row>
    <row r="3" spans="1:11" x14ac:dyDescent="0.25">
      <c r="A3">
        <v>900314868</v>
      </c>
      <c r="B3" t="s">
        <v>11</v>
      </c>
      <c r="C3" s="3" t="s">
        <v>12</v>
      </c>
      <c r="D3">
        <v>77029</v>
      </c>
      <c r="E3" s="4">
        <v>45189</v>
      </c>
      <c r="G3">
        <v>480000</v>
      </c>
      <c r="I3" t="s">
        <v>13</v>
      </c>
      <c r="J3" t="s">
        <v>15</v>
      </c>
      <c r="K3" t="s">
        <v>14</v>
      </c>
    </row>
    <row r="4" spans="1:11" x14ac:dyDescent="0.25">
      <c r="A4">
        <v>900314868</v>
      </c>
      <c r="B4" t="s">
        <v>11</v>
      </c>
      <c r="C4" s="3" t="s">
        <v>12</v>
      </c>
      <c r="D4">
        <v>77030</v>
      </c>
      <c r="E4" s="4">
        <v>45189</v>
      </c>
      <c r="G4">
        <v>960000</v>
      </c>
      <c r="I4" t="s">
        <v>13</v>
      </c>
      <c r="J4" t="s">
        <v>15</v>
      </c>
      <c r="K4" t="s">
        <v>14</v>
      </c>
    </row>
    <row r="5" spans="1:11" x14ac:dyDescent="0.25">
      <c r="A5">
        <v>900314868</v>
      </c>
      <c r="B5" t="s">
        <v>11</v>
      </c>
      <c r="C5" s="3" t="s">
        <v>12</v>
      </c>
      <c r="D5">
        <v>77031</v>
      </c>
      <c r="E5" s="4">
        <v>45189</v>
      </c>
      <c r="G5">
        <v>480000</v>
      </c>
      <c r="I5" t="s">
        <v>13</v>
      </c>
      <c r="J5" t="s">
        <v>15</v>
      </c>
      <c r="K5" t="s">
        <v>14</v>
      </c>
    </row>
    <row r="6" spans="1:11" x14ac:dyDescent="0.25">
      <c r="A6">
        <v>900314868</v>
      </c>
      <c r="B6" t="s">
        <v>11</v>
      </c>
      <c r="C6" s="3" t="s">
        <v>12</v>
      </c>
      <c r="D6">
        <v>77032</v>
      </c>
      <c r="E6" s="4">
        <v>45189</v>
      </c>
      <c r="G6">
        <v>960000</v>
      </c>
      <c r="I6" t="s">
        <v>13</v>
      </c>
      <c r="J6" t="s">
        <v>15</v>
      </c>
      <c r="K6" t="s">
        <v>14</v>
      </c>
    </row>
    <row r="7" spans="1:11" x14ac:dyDescent="0.25">
      <c r="A7">
        <v>900314868</v>
      </c>
      <c r="B7" t="s">
        <v>11</v>
      </c>
      <c r="C7" s="3" t="s">
        <v>12</v>
      </c>
      <c r="D7">
        <v>77033</v>
      </c>
      <c r="E7" s="4">
        <v>45189</v>
      </c>
      <c r="G7">
        <v>480000</v>
      </c>
      <c r="I7" t="s">
        <v>13</v>
      </c>
      <c r="J7" t="s">
        <v>15</v>
      </c>
      <c r="K7" t="s">
        <v>14</v>
      </c>
    </row>
    <row r="8" spans="1:11" x14ac:dyDescent="0.25">
      <c r="A8">
        <v>900314868</v>
      </c>
      <c r="B8" t="s">
        <v>11</v>
      </c>
      <c r="C8" s="3" t="s">
        <v>12</v>
      </c>
      <c r="D8">
        <v>77034</v>
      </c>
      <c r="E8" s="4">
        <v>45189</v>
      </c>
      <c r="G8">
        <v>8160000</v>
      </c>
      <c r="I8" t="s">
        <v>13</v>
      </c>
      <c r="J8" t="s">
        <v>15</v>
      </c>
      <c r="K8" t="s">
        <v>14</v>
      </c>
    </row>
    <row r="9" spans="1:11" x14ac:dyDescent="0.25">
      <c r="A9">
        <v>900314868</v>
      </c>
      <c r="B9" t="s">
        <v>11</v>
      </c>
      <c r="C9" s="3" t="s">
        <v>12</v>
      </c>
      <c r="D9">
        <v>77035</v>
      </c>
      <c r="E9" s="4">
        <v>45189</v>
      </c>
      <c r="G9">
        <v>9120000</v>
      </c>
      <c r="I9" t="s">
        <v>13</v>
      </c>
      <c r="J9" t="s">
        <v>15</v>
      </c>
      <c r="K9" t="s">
        <v>14</v>
      </c>
    </row>
    <row r="10" spans="1:11" x14ac:dyDescent="0.25">
      <c r="A10">
        <v>900314868</v>
      </c>
      <c r="B10" t="s">
        <v>11</v>
      </c>
      <c r="C10" s="3" t="s">
        <v>12</v>
      </c>
      <c r="D10">
        <v>77036</v>
      </c>
      <c r="E10" s="4">
        <v>45189</v>
      </c>
      <c r="G10">
        <v>8160000</v>
      </c>
      <c r="I10" t="s">
        <v>13</v>
      </c>
      <c r="J10" t="s">
        <v>15</v>
      </c>
      <c r="K10" t="s">
        <v>14</v>
      </c>
    </row>
    <row r="11" spans="1:11" x14ac:dyDescent="0.25">
      <c r="A11">
        <v>900314868</v>
      </c>
      <c r="B11" t="s">
        <v>11</v>
      </c>
      <c r="C11" s="3" t="s">
        <v>12</v>
      </c>
      <c r="D11">
        <v>77037</v>
      </c>
      <c r="E11" s="4">
        <v>45189</v>
      </c>
      <c r="G11">
        <v>8160000</v>
      </c>
      <c r="I11" t="s">
        <v>13</v>
      </c>
      <c r="J11" t="s">
        <v>15</v>
      </c>
      <c r="K11" t="s">
        <v>14</v>
      </c>
    </row>
    <row r="12" spans="1:11" x14ac:dyDescent="0.25">
      <c r="A12">
        <v>900314868</v>
      </c>
      <c r="B12" t="s">
        <v>11</v>
      </c>
      <c r="C12" s="3" t="s">
        <v>12</v>
      </c>
      <c r="D12">
        <v>77038</v>
      </c>
      <c r="E12" s="4">
        <v>45189</v>
      </c>
      <c r="G12">
        <v>480000</v>
      </c>
      <c r="I12" t="s">
        <v>13</v>
      </c>
      <c r="J12" t="s">
        <v>15</v>
      </c>
      <c r="K12" t="s">
        <v>14</v>
      </c>
    </row>
    <row r="13" spans="1:11" x14ac:dyDescent="0.25">
      <c r="A13">
        <v>900314868</v>
      </c>
      <c r="B13" t="s">
        <v>11</v>
      </c>
      <c r="C13" s="3" t="s">
        <v>12</v>
      </c>
      <c r="D13">
        <v>77039</v>
      </c>
      <c r="E13" s="4">
        <v>45189</v>
      </c>
      <c r="G13">
        <v>480000</v>
      </c>
      <c r="I13" t="s">
        <v>13</v>
      </c>
      <c r="J13" t="s">
        <v>15</v>
      </c>
      <c r="K13" t="s">
        <v>14</v>
      </c>
    </row>
    <row r="14" spans="1:11" x14ac:dyDescent="0.25">
      <c r="A14">
        <v>900314868</v>
      </c>
      <c r="B14" t="s">
        <v>11</v>
      </c>
      <c r="C14" s="3" t="s">
        <v>12</v>
      </c>
      <c r="D14">
        <v>77040</v>
      </c>
      <c r="E14" s="4">
        <v>45189</v>
      </c>
      <c r="G14">
        <v>480000</v>
      </c>
      <c r="I14" t="s">
        <v>13</v>
      </c>
      <c r="J14" t="s">
        <v>15</v>
      </c>
      <c r="K14" t="s">
        <v>14</v>
      </c>
    </row>
    <row r="15" spans="1:11" x14ac:dyDescent="0.25">
      <c r="A15">
        <v>900314868</v>
      </c>
      <c r="B15" t="s">
        <v>11</v>
      </c>
      <c r="C15" s="3" t="s">
        <v>12</v>
      </c>
      <c r="D15">
        <v>77041</v>
      </c>
      <c r="E15" s="4">
        <v>45189</v>
      </c>
      <c r="G15">
        <v>960000</v>
      </c>
      <c r="I15" t="s">
        <v>13</v>
      </c>
      <c r="J15" t="s">
        <v>15</v>
      </c>
      <c r="K15" t="s">
        <v>14</v>
      </c>
    </row>
    <row r="16" spans="1:11" x14ac:dyDescent="0.25">
      <c r="A16">
        <v>900314868</v>
      </c>
      <c r="B16" t="s">
        <v>11</v>
      </c>
      <c r="C16" s="3" t="s">
        <v>12</v>
      </c>
      <c r="D16">
        <v>77042</v>
      </c>
      <c r="E16" s="4">
        <v>45189</v>
      </c>
      <c r="G16">
        <v>480000</v>
      </c>
      <c r="I16" t="s">
        <v>13</v>
      </c>
      <c r="J16" t="s">
        <v>15</v>
      </c>
      <c r="K16" t="s">
        <v>14</v>
      </c>
    </row>
    <row r="17" spans="1:11" x14ac:dyDescent="0.25">
      <c r="A17">
        <v>900314868</v>
      </c>
      <c r="B17" t="s">
        <v>11</v>
      </c>
      <c r="C17" s="3" t="s">
        <v>12</v>
      </c>
      <c r="D17">
        <v>77043</v>
      </c>
      <c r="E17" s="4">
        <v>45189</v>
      </c>
      <c r="G17">
        <v>480000</v>
      </c>
      <c r="I17" t="s">
        <v>13</v>
      </c>
      <c r="J17" t="s">
        <v>15</v>
      </c>
      <c r="K17" t="s">
        <v>14</v>
      </c>
    </row>
    <row r="18" spans="1:11" x14ac:dyDescent="0.25">
      <c r="A18">
        <v>900314868</v>
      </c>
      <c r="B18" t="s">
        <v>11</v>
      </c>
      <c r="C18" s="3" t="s">
        <v>12</v>
      </c>
      <c r="D18">
        <v>77044</v>
      </c>
      <c r="E18" s="4">
        <v>45189</v>
      </c>
      <c r="G18">
        <v>960000</v>
      </c>
      <c r="I18" t="s">
        <v>13</v>
      </c>
      <c r="J18" t="s">
        <v>15</v>
      </c>
      <c r="K18" t="s">
        <v>14</v>
      </c>
    </row>
    <row r="19" spans="1:11" x14ac:dyDescent="0.25">
      <c r="A19">
        <v>900314868</v>
      </c>
      <c r="B19" t="s">
        <v>11</v>
      </c>
      <c r="C19" s="3" t="s">
        <v>12</v>
      </c>
      <c r="D19">
        <v>77045</v>
      </c>
      <c r="E19" s="4">
        <v>45189</v>
      </c>
      <c r="G19">
        <v>480000</v>
      </c>
      <c r="I19" t="s">
        <v>13</v>
      </c>
      <c r="J19" t="s">
        <v>15</v>
      </c>
      <c r="K19" t="s">
        <v>14</v>
      </c>
    </row>
    <row r="20" spans="1:11" x14ac:dyDescent="0.25">
      <c r="A20">
        <v>900314868</v>
      </c>
      <c r="B20" t="s">
        <v>11</v>
      </c>
      <c r="C20" s="3" t="s">
        <v>12</v>
      </c>
      <c r="D20">
        <v>77046</v>
      </c>
      <c r="E20" s="4">
        <v>45189</v>
      </c>
      <c r="G20">
        <v>960000</v>
      </c>
      <c r="I20" t="s">
        <v>13</v>
      </c>
      <c r="J20" t="s">
        <v>15</v>
      </c>
      <c r="K20" t="s">
        <v>14</v>
      </c>
    </row>
    <row r="21" spans="1:11" x14ac:dyDescent="0.25">
      <c r="A21">
        <v>900314868</v>
      </c>
      <c r="B21" t="s">
        <v>11</v>
      </c>
      <c r="C21" s="3" t="s">
        <v>12</v>
      </c>
      <c r="D21">
        <v>77047</v>
      </c>
      <c r="E21" s="4">
        <v>45189</v>
      </c>
      <c r="G21">
        <v>1440000</v>
      </c>
      <c r="I21" t="s">
        <v>13</v>
      </c>
      <c r="J21" t="s">
        <v>15</v>
      </c>
      <c r="K21" t="s">
        <v>14</v>
      </c>
    </row>
    <row r="22" spans="1:11" x14ac:dyDescent="0.25">
      <c r="A22">
        <v>900314868</v>
      </c>
      <c r="B22" t="s">
        <v>11</v>
      </c>
      <c r="C22" s="3" t="s">
        <v>12</v>
      </c>
      <c r="D22">
        <v>77048</v>
      </c>
      <c r="E22" s="4">
        <v>45189</v>
      </c>
      <c r="G22">
        <v>1440000</v>
      </c>
      <c r="I22" t="s">
        <v>13</v>
      </c>
      <c r="J22" t="s">
        <v>15</v>
      </c>
      <c r="K22" t="s">
        <v>14</v>
      </c>
    </row>
    <row r="23" spans="1:11" x14ac:dyDescent="0.25">
      <c r="A23">
        <v>900314868</v>
      </c>
      <c r="B23" t="s">
        <v>11</v>
      </c>
      <c r="C23" s="3" t="s">
        <v>12</v>
      </c>
      <c r="D23">
        <v>77049</v>
      </c>
      <c r="E23" s="4">
        <v>45189</v>
      </c>
      <c r="G23">
        <v>1920000</v>
      </c>
      <c r="I23" t="s">
        <v>13</v>
      </c>
      <c r="J23" t="s">
        <v>15</v>
      </c>
      <c r="K23" t="s">
        <v>14</v>
      </c>
    </row>
    <row r="24" spans="1:11" x14ac:dyDescent="0.25">
      <c r="A24">
        <v>900314868</v>
      </c>
      <c r="B24" t="s">
        <v>11</v>
      </c>
      <c r="C24" s="3" t="s">
        <v>12</v>
      </c>
      <c r="D24">
        <v>77050</v>
      </c>
      <c r="E24" s="4">
        <v>45189</v>
      </c>
      <c r="G24">
        <v>480000</v>
      </c>
      <c r="I24" t="s">
        <v>13</v>
      </c>
      <c r="J24" t="s">
        <v>15</v>
      </c>
      <c r="K24" t="s">
        <v>14</v>
      </c>
    </row>
    <row r="25" spans="1:11" x14ac:dyDescent="0.25">
      <c r="A25">
        <v>900314868</v>
      </c>
      <c r="B25" t="s">
        <v>11</v>
      </c>
      <c r="C25" s="3" t="s">
        <v>12</v>
      </c>
      <c r="D25">
        <v>77051</v>
      </c>
      <c r="E25" s="4">
        <v>45189</v>
      </c>
      <c r="G25">
        <v>480000</v>
      </c>
      <c r="I25" t="s">
        <v>13</v>
      </c>
      <c r="J25" t="s">
        <v>15</v>
      </c>
      <c r="K25" t="s">
        <v>14</v>
      </c>
    </row>
    <row r="26" spans="1:11" x14ac:dyDescent="0.25">
      <c r="A26">
        <v>900314868</v>
      </c>
      <c r="B26" t="s">
        <v>11</v>
      </c>
      <c r="C26" s="3" t="s">
        <v>12</v>
      </c>
      <c r="D26">
        <v>77052</v>
      </c>
      <c r="E26" s="4">
        <v>45189</v>
      </c>
      <c r="G26">
        <v>480000</v>
      </c>
      <c r="I26" t="s">
        <v>13</v>
      </c>
      <c r="J26" t="s">
        <v>15</v>
      </c>
      <c r="K26" t="s">
        <v>14</v>
      </c>
    </row>
    <row r="27" spans="1:11" x14ac:dyDescent="0.25">
      <c r="A27">
        <v>900314868</v>
      </c>
      <c r="B27" t="s">
        <v>11</v>
      </c>
      <c r="C27" s="3" t="s">
        <v>12</v>
      </c>
      <c r="D27">
        <v>77053</v>
      </c>
      <c r="E27" s="4">
        <v>45189</v>
      </c>
      <c r="G27">
        <v>480000</v>
      </c>
      <c r="I27" t="s">
        <v>13</v>
      </c>
      <c r="J27" t="s">
        <v>15</v>
      </c>
      <c r="K27" t="s">
        <v>14</v>
      </c>
    </row>
    <row r="28" spans="1:11" x14ac:dyDescent="0.25">
      <c r="A28">
        <v>900314868</v>
      </c>
      <c r="B28" t="s">
        <v>11</v>
      </c>
      <c r="C28" s="3" t="s">
        <v>12</v>
      </c>
      <c r="D28">
        <v>77054</v>
      </c>
      <c r="E28" s="4">
        <v>45189</v>
      </c>
      <c r="G28">
        <v>960000</v>
      </c>
      <c r="I28" t="s">
        <v>13</v>
      </c>
      <c r="J28" t="s">
        <v>15</v>
      </c>
      <c r="K28" t="s">
        <v>14</v>
      </c>
    </row>
    <row r="29" spans="1:11" x14ac:dyDescent="0.25">
      <c r="A29">
        <v>900314868</v>
      </c>
      <c r="B29" t="s">
        <v>11</v>
      </c>
      <c r="C29" s="3" t="s">
        <v>12</v>
      </c>
      <c r="D29">
        <v>77055</v>
      </c>
      <c r="E29" s="4">
        <v>45189</v>
      </c>
      <c r="G29">
        <v>480000</v>
      </c>
      <c r="I29" t="s">
        <v>13</v>
      </c>
      <c r="J29" t="s">
        <v>15</v>
      </c>
      <c r="K29" t="s">
        <v>14</v>
      </c>
    </row>
    <row r="30" spans="1:11" x14ac:dyDescent="0.25">
      <c r="A30">
        <v>900314868</v>
      </c>
      <c r="B30" t="s">
        <v>11</v>
      </c>
      <c r="C30" s="3" t="s">
        <v>12</v>
      </c>
      <c r="D30">
        <v>77056</v>
      </c>
      <c r="E30" s="4">
        <v>45189</v>
      </c>
      <c r="G30">
        <v>480000</v>
      </c>
      <c r="I30" t="s">
        <v>13</v>
      </c>
      <c r="J30" t="s">
        <v>15</v>
      </c>
      <c r="K30" t="s">
        <v>14</v>
      </c>
    </row>
    <row r="31" spans="1:11" x14ac:dyDescent="0.25">
      <c r="A31">
        <v>900314868</v>
      </c>
      <c r="B31" t="s">
        <v>11</v>
      </c>
      <c r="C31" s="3" t="s">
        <v>12</v>
      </c>
      <c r="D31">
        <v>77057</v>
      </c>
      <c r="E31" s="4">
        <v>45189</v>
      </c>
      <c r="G31">
        <v>960000</v>
      </c>
      <c r="I31" t="s">
        <v>13</v>
      </c>
      <c r="J31" t="s">
        <v>15</v>
      </c>
      <c r="K31" t="s">
        <v>14</v>
      </c>
    </row>
    <row r="32" spans="1:11" x14ac:dyDescent="0.25">
      <c r="A32">
        <v>900314868</v>
      </c>
      <c r="B32" t="s">
        <v>11</v>
      </c>
      <c r="C32" s="3" t="s">
        <v>12</v>
      </c>
      <c r="D32">
        <v>77058</v>
      </c>
      <c r="E32" s="4">
        <v>45189</v>
      </c>
      <c r="G32">
        <v>480000</v>
      </c>
      <c r="I32" t="s">
        <v>13</v>
      </c>
      <c r="J32" t="s">
        <v>15</v>
      </c>
      <c r="K32" t="s">
        <v>14</v>
      </c>
    </row>
    <row r="33" spans="1:11" x14ac:dyDescent="0.25">
      <c r="A33">
        <v>900314868</v>
      </c>
      <c r="B33" t="s">
        <v>11</v>
      </c>
      <c r="C33" s="3" t="s">
        <v>12</v>
      </c>
      <c r="D33">
        <v>77059</v>
      </c>
      <c r="E33" s="4">
        <v>45189</v>
      </c>
      <c r="G33">
        <v>480000</v>
      </c>
      <c r="I33" t="s">
        <v>13</v>
      </c>
      <c r="J33" t="s">
        <v>15</v>
      </c>
      <c r="K33" t="s">
        <v>14</v>
      </c>
    </row>
    <row r="34" spans="1:11" x14ac:dyDescent="0.25">
      <c r="A34">
        <v>900314868</v>
      </c>
      <c r="B34" t="s">
        <v>11</v>
      </c>
      <c r="C34" s="3" t="s">
        <v>12</v>
      </c>
      <c r="D34">
        <v>77060</v>
      </c>
      <c r="E34" s="4">
        <v>45189</v>
      </c>
      <c r="G34">
        <v>480000</v>
      </c>
      <c r="I34" t="s">
        <v>13</v>
      </c>
      <c r="J34" t="s">
        <v>15</v>
      </c>
      <c r="K34" t="s">
        <v>14</v>
      </c>
    </row>
    <row r="35" spans="1:11" x14ac:dyDescent="0.25">
      <c r="A35">
        <v>900314868</v>
      </c>
      <c r="B35" t="s">
        <v>11</v>
      </c>
      <c r="C35" s="3" t="s">
        <v>12</v>
      </c>
      <c r="D35">
        <v>77061</v>
      </c>
      <c r="E35" s="4">
        <v>45189</v>
      </c>
      <c r="G35">
        <v>480000</v>
      </c>
      <c r="I35" t="s">
        <v>13</v>
      </c>
      <c r="J35" t="s">
        <v>15</v>
      </c>
      <c r="K35" t="s">
        <v>14</v>
      </c>
    </row>
    <row r="36" spans="1:11" x14ac:dyDescent="0.25">
      <c r="A36">
        <v>900314868</v>
      </c>
      <c r="B36" t="s">
        <v>11</v>
      </c>
      <c r="C36" s="3" t="s">
        <v>12</v>
      </c>
      <c r="D36">
        <v>77062</v>
      </c>
      <c r="E36" s="4">
        <v>45189</v>
      </c>
      <c r="G36">
        <v>960000</v>
      </c>
      <c r="I36" t="s">
        <v>13</v>
      </c>
      <c r="J36" t="s">
        <v>15</v>
      </c>
      <c r="K36" t="s">
        <v>14</v>
      </c>
    </row>
    <row r="37" spans="1:11" x14ac:dyDescent="0.25">
      <c r="A37">
        <v>900314868</v>
      </c>
      <c r="B37" t="s">
        <v>11</v>
      </c>
      <c r="C37" s="3" t="s">
        <v>12</v>
      </c>
      <c r="D37">
        <v>77063</v>
      </c>
      <c r="E37" s="4">
        <v>45189</v>
      </c>
      <c r="G37">
        <v>2400000</v>
      </c>
      <c r="I37" t="s">
        <v>13</v>
      </c>
      <c r="J37" t="s">
        <v>15</v>
      </c>
      <c r="K37" t="s">
        <v>14</v>
      </c>
    </row>
    <row r="38" spans="1:11" x14ac:dyDescent="0.25">
      <c r="A38">
        <v>900314868</v>
      </c>
      <c r="B38" t="s">
        <v>11</v>
      </c>
      <c r="C38" s="3" t="s">
        <v>12</v>
      </c>
      <c r="D38">
        <v>77064</v>
      </c>
      <c r="E38" s="4">
        <v>45189</v>
      </c>
      <c r="G38">
        <v>1920000</v>
      </c>
      <c r="I38" t="s">
        <v>13</v>
      </c>
      <c r="J38" t="s">
        <v>15</v>
      </c>
      <c r="K38" t="s">
        <v>14</v>
      </c>
    </row>
    <row r="39" spans="1:11" x14ac:dyDescent="0.25">
      <c r="A39">
        <v>900314868</v>
      </c>
      <c r="B39" t="s">
        <v>11</v>
      </c>
      <c r="C39" s="3" t="s">
        <v>12</v>
      </c>
      <c r="D39">
        <v>77065</v>
      </c>
      <c r="E39" s="4">
        <v>45189</v>
      </c>
      <c r="G39">
        <v>1920000</v>
      </c>
      <c r="I39" t="s">
        <v>13</v>
      </c>
      <c r="J39" t="s">
        <v>15</v>
      </c>
      <c r="K39" t="s">
        <v>14</v>
      </c>
    </row>
    <row r="40" spans="1:11" x14ac:dyDescent="0.25">
      <c r="A40">
        <v>900314868</v>
      </c>
      <c r="B40" t="s">
        <v>11</v>
      </c>
      <c r="C40" s="3" t="s">
        <v>12</v>
      </c>
      <c r="D40">
        <v>77066</v>
      </c>
      <c r="E40" s="4">
        <v>45189</v>
      </c>
      <c r="G40">
        <v>960000</v>
      </c>
      <c r="I40" t="s">
        <v>13</v>
      </c>
      <c r="J40" t="s">
        <v>15</v>
      </c>
      <c r="K40" t="s">
        <v>14</v>
      </c>
    </row>
    <row r="41" spans="1:11" x14ac:dyDescent="0.25">
      <c r="A41">
        <v>900314868</v>
      </c>
      <c r="B41" t="s">
        <v>11</v>
      </c>
      <c r="C41" s="3" t="s">
        <v>12</v>
      </c>
      <c r="D41">
        <v>77067</v>
      </c>
      <c r="E41" s="4">
        <v>45189</v>
      </c>
      <c r="G41">
        <v>480000</v>
      </c>
      <c r="I41" t="s">
        <v>13</v>
      </c>
      <c r="J41" t="s">
        <v>15</v>
      </c>
      <c r="K41" t="s">
        <v>14</v>
      </c>
    </row>
    <row r="42" spans="1:11" x14ac:dyDescent="0.25">
      <c r="A42">
        <v>900314868</v>
      </c>
      <c r="B42" t="s">
        <v>11</v>
      </c>
      <c r="C42" s="3" t="s">
        <v>12</v>
      </c>
      <c r="D42">
        <v>77068</v>
      </c>
      <c r="E42" s="4">
        <v>45189</v>
      </c>
      <c r="G42">
        <v>480000</v>
      </c>
      <c r="I42" t="s">
        <v>13</v>
      </c>
      <c r="J42" t="s">
        <v>15</v>
      </c>
      <c r="K42" t="s">
        <v>14</v>
      </c>
    </row>
    <row r="43" spans="1:11" x14ac:dyDescent="0.25">
      <c r="A43">
        <v>900314868</v>
      </c>
      <c r="B43" t="s">
        <v>11</v>
      </c>
      <c r="C43" s="3" t="s">
        <v>12</v>
      </c>
      <c r="D43">
        <v>77069</v>
      </c>
      <c r="E43" s="4">
        <v>45189</v>
      </c>
      <c r="G43">
        <v>480000</v>
      </c>
      <c r="I43" t="s">
        <v>13</v>
      </c>
      <c r="J43" t="s">
        <v>15</v>
      </c>
      <c r="K43" t="s">
        <v>14</v>
      </c>
    </row>
    <row r="44" spans="1:11" x14ac:dyDescent="0.25">
      <c r="A44">
        <v>900314868</v>
      </c>
      <c r="B44" t="s">
        <v>11</v>
      </c>
      <c r="C44" s="3" t="s">
        <v>12</v>
      </c>
      <c r="D44">
        <v>77070</v>
      </c>
      <c r="E44" s="4">
        <v>45189</v>
      </c>
      <c r="G44">
        <v>960000</v>
      </c>
      <c r="I44" t="s">
        <v>13</v>
      </c>
      <c r="J44" t="s">
        <v>15</v>
      </c>
      <c r="K44" t="s">
        <v>14</v>
      </c>
    </row>
    <row r="45" spans="1:11" x14ac:dyDescent="0.25">
      <c r="A45">
        <v>900314868</v>
      </c>
      <c r="B45" t="s">
        <v>11</v>
      </c>
      <c r="C45" s="3" t="s">
        <v>12</v>
      </c>
      <c r="D45">
        <v>77071</v>
      </c>
      <c r="E45" s="4">
        <v>45189</v>
      </c>
      <c r="G45">
        <v>960000</v>
      </c>
      <c r="I45" t="s">
        <v>13</v>
      </c>
      <c r="J45" t="s">
        <v>15</v>
      </c>
      <c r="K45" t="s">
        <v>14</v>
      </c>
    </row>
    <row r="46" spans="1:11" x14ac:dyDescent="0.25">
      <c r="A46">
        <v>900314868</v>
      </c>
      <c r="B46" t="s">
        <v>11</v>
      </c>
      <c r="C46" s="3" t="s">
        <v>12</v>
      </c>
      <c r="D46">
        <v>77072</v>
      </c>
      <c r="E46" s="4">
        <v>45189</v>
      </c>
      <c r="G46">
        <v>480000</v>
      </c>
      <c r="I46" t="s">
        <v>13</v>
      </c>
      <c r="J46" t="s">
        <v>15</v>
      </c>
      <c r="K46" t="s">
        <v>14</v>
      </c>
    </row>
    <row r="47" spans="1:11" x14ac:dyDescent="0.25">
      <c r="A47">
        <v>900314868</v>
      </c>
      <c r="B47" t="s">
        <v>11</v>
      </c>
      <c r="C47" s="3" t="s">
        <v>12</v>
      </c>
      <c r="D47">
        <v>77073</v>
      </c>
      <c r="E47" s="4">
        <v>45189</v>
      </c>
      <c r="G47">
        <v>960000</v>
      </c>
      <c r="I47" t="s">
        <v>13</v>
      </c>
      <c r="J47" t="s">
        <v>15</v>
      </c>
      <c r="K47" t="s">
        <v>14</v>
      </c>
    </row>
    <row r="48" spans="1:11" x14ac:dyDescent="0.25">
      <c r="A48">
        <v>900314868</v>
      </c>
      <c r="B48" t="s">
        <v>11</v>
      </c>
      <c r="C48" s="3" t="s">
        <v>12</v>
      </c>
      <c r="D48">
        <v>77074</v>
      </c>
      <c r="E48" s="4">
        <v>45189</v>
      </c>
      <c r="G48">
        <v>480000</v>
      </c>
      <c r="I48" t="s">
        <v>13</v>
      </c>
      <c r="J48" t="s">
        <v>15</v>
      </c>
      <c r="K48" t="s">
        <v>14</v>
      </c>
    </row>
    <row r="49" spans="1:11" x14ac:dyDescent="0.25">
      <c r="A49">
        <v>900314868</v>
      </c>
      <c r="B49" t="s">
        <v>11</v>
      </c>
      <c r="C49" s="3" t="s">
        <v>12</v>
      </c>
      <c r="D49">
        <v>77075</v>
      </c>
      <c r="E49" s="4">
        <v>45189</v>
      </c>
      <c r="G49">
        <v>480000</v>
      </c>
      <c r="I49" t="s">
        <v>13</v>
      </c>
      <c r="J49" t="s">
        <v>15</v>
      </c>
      <c r="K49" t="s">
        <v>14</v>
      </c>
    </row>
    <row r="50" spans="1:11" x14ac:dyDescent="0.25">
      <c r="A50">
        <v>900314868</v>
      </c>
      <c r="B50" t="s">
        <v>11</v>
      </c>
      <c r="C50" s="3" t="s">
        <v>12</v>
      </c>
      <c r="D50">
        <v>77076</v>
      </c>
      <c r="E50" s="4">
        <v>45189</v>
      </c>
      <c r="G50">
        <v>480000</v>
      </c>
      <c r="I50" t="s">
        <v>13</v>
      </c>
      <c r="J50" t="s">
        <v>15</v>
      </c>
      <c r="K50" t="s">
        <v>14</v>
      </c>
    </row>
    <row r="51" spans="1:11" x14ac:dyDescent="0.25">
      <c r="A51">
        <v>900314868</v>
      </c>
      <c r="B51" t="s">
        <v>11</v>
      </c>
      <c r="C51" s="3" t="s">
        <v>12</v>
      </c>
      <c r="D51">
        <v>77077</v>
      </c>
      <c r="E51" s="4">
        <v>45189</v>
      </c>
      <c r="G51">
        <v>480000</v>
      </c>
      <c r="I51" t="s">
        <v>13</v>
      </c>
      <c r="J51" t="s">
        <v>15</v>
      </c>
      <c r="K51" t="s">
        <v>14</v>
      </c>
    </row>
    <row r="52" spans="1:11" x14ac:dyDescent="0.25">
      <c r="A52">
        <v>900314868</v>
      </c>
      <c r="B52" t="s">
        <v>11</v>
      </c>
      <c r="C52" s="3" t="s">
        <v>12</v>
      </c>
      <c r="D52">
        <v>77078</v>
      </c>
      <c r="E52" s="4">
        <v>45189</v>
      </c>
      <c r="G52">
        <v>480000</v>
      </c>
      <c r="I52" t="s">
        <v>13</v>
      </c>
      <c r="J52" t="s">
        <v>15</v>
      </c>
      <c r="K52" t="s">
        <v>14</v>
      </c>
    </row>
    <row r="53" spans="1:11" x14ac:dyDescent="0.25">
      <c r="A53">
        <v>900314868</v>
      </c>
      <c r="B53" t="s">
        <v>11</v>
      </c>
      <c r="C53" s="3" t="s">
        <v>12</v>
      </c>
      <c r="D53">
        <v>77079</v>
      </c>
      <c r="E53" s="4">
        <v>45189</v>
      </c>
      <c r="G53">
        <v>480000</v>
      </c>
      <c r="I53" t="s">
        <v>13</v>
      </c>
      <c r="J53" t="s">
        <v>15</v>
      </c>
      <c r="K53" t="s">
        <v>14</v>
      </c>
    </row>
    <row r="54" spans="1:11" x14ac:dyDescent="0.25">
      <c r="A54">
        <v>900314868</v>
      </c>
      <c r="B54" t="s">
        <v>11</v>
      </c>
      <c r="C54" s="3" t="s">
        <v>12</v>
      </c>
      <c r="D54">
        <v>77080</v>
      </c>
      <c r="E54" s="4">
        <v>45189</v>
      </c>
      <c r="G54">
        <v>480000</v>
      </c>
      <c r="I54" t="s">
        <v>13</v>
      </c>
      <c r="J54" t="s">
        <v>15</v>
      </c>
      <c r="K54" t="s">
        <v>14</v>
      </c>
    </row>
    <row r="55" spans="1:11" x14ac:dyDescent="0.25">
      <c r="A55">
        <v>900314868</v>
      </c>
      <c r="B55" t="s">
        <v>11</v>
      </c>
      <c r="C55" s="3" t="s">
        <v>12</v>
      </c>
      <c r="D55">
        <v>77081</v>
      </c>
      <c r="E55" s="4">
        <v>45189</v>
      </c>
      <c r="G55">
        <v>480000</v>
      </c>
      <c r="I55" t="s">
        <v>13</v>
      </c>
      <c r="J55" t="s">
        <v>15</v>
      </c>
      <c r="K55" t="s">
        <v>14</v>
      </c>
    </row>
    <row r="56" spans="1:11" x14ac:dyDescent="0.25">
      <c r="A56">
        <v>900314868</v>
      </c>
      <c r="B56" t="s">
        <v>11</v>
      </c>
      <c r="C56" s="3" t="s">
        <v>12</v>
      </c>
      <c r="D56">
        <v>77082</v>
      </c>
      <c r="E56" s="4">
        <v>45189</v>
      </c>
      <c r="G56">
        <v>480000</v>
      </c>
      <c r="I56" t="s">
        <v>13</v>
      </c>
      <c r="J56" t="s">
        <v>15</v>
      </c>
      <c r="K56" t="s">
        <v>14</v>
      </c>
    </row>
    <row r="57" spans="1:11" x14ac:dyDescent="0.25">
      <c r="A57">
        <v>900314868</v>
      </c>
      <c r="B57" t="s">
        <v>11</v>
      </c>
      <c r="C57" s="3" t="s">
        <v>12</v>
      </c>
      <c r="D57">
        <v>77083</v>
      </c>
      <c r="E57" s="4">
        <v>45189</v>
      </c>
      <c r="G57">
        <v>960000</v>
      </c>
      <c r="I57" t="s">
        <v>13</v>
      </c>
      <c r="J57" t="s">
        <v>15</v>
      </c>
      <c r="K57" t="s">
        <v>14</v>
      </c>
    </row>
    <row r="58" spans="1:11" x14ac:dyDescent="0.25">
      <c r="A58">
        <v>900314868</v>
      </c>
      <c r="B58" t="s">
        <v>11</v>
      </c>
      <c r="C58" s="3" t="s">
        <v>12</v>
      </c>
      <c r="D58">
        <v>77084</v>
      </c>
      <c r="E58" s="4">
        <v>45189</v>
      </c>
      <c r="G58">
        <v>2880000</v>
      </c>
      <c r="I58" t="s">
        <v>13</v>
      </c>
      <c r="J58" t="s">
        <v>15</v>
      </c>
      <c r="K58" t="s">
        <v>14</v>
      </c>
    </row>
    <row r="59" spans="1:11" x14ac:dyDescent="0.25">
      <c r="A59">
        <v>900314868</v>
      </c>
      <c r="B59" t="s">
        <v>11</v>
      </c>
      <c r="C59" s="3" t="s">
        <v>12</v>
      </c>
      <c r="D59">
        <v>77085</v>
      </c>
      <c r="E59" s="4">
        <v>45189</v>
      </c>
      <c r="G59">
        <v>480000</v>
      </c>
      <c r="I59" t="s">
        <v>13</v>
      </c>
      <c r="J59" t="s">
        <v>15</v>
      </c>
      <c r="K59" t="s">
        <v>14</v>
      </c>
    </row>
    <row r="60" spans="1:11" x14ac:dyDescent="0.25">
      <c r="A60">
        <v>900314868</v>
      </c>
      <c r="B60" t="s">
        <v>11</v>
      </c>
      <c r="C60" s="3" t="s">
        <v>12</v>
      </c>
      <c r="D60">
        <v>77374</v>
      </c>
      <c r="E60" s="4">
        <v>45189</v>
      </c>
      <c r="G60">
        <v>10080000</v>
      </c>
      <c r="I60" t="s">
        <v>13</v>
      </c>
      <c r="J60" t="s">
        <v>15</v>
      </c>
      <c r="K60" t="s">
        <v>14</v>
      </c>
    </row>
    <row r="61" spans="1:11" x14ac:dyDescent="0.25">
      <c r="A61">
        <v>900314868</v>
      </c>
      <c r="B61" t="s">
        <v>11</v>
      </c>
      <c r="C61" s="3" t="s">
        <v>12</v>
      </c>
      <c r="D61">
        <v>77375</v>
      </c>
      <c r="E61" s="4">
        <v>45208</v>
      </c>
      <c r="G61">
        <v>480000</v>
      </c>
      <c r="I61" t="s">
        <v>13</v>
      </c>
      <c r="J61" t="s">
        <v>15</v>
      </c>
      <c r="K61" t="s">
        <v>14</v>
      </c>
    </row>
    <row r="62" spans="1:11" x14ac:dyDescent="0.25">
      <c r="A62">
        <v>900314868</v>
      </c>
      <c r="B62" t="s">
        <v>11</v>
      </c>
      <c r="C62" s="3" t="s">
        <v>12</v>
      </c>
      <c r="D62">
        <v>77376</v>
      </c>
      <c r="E62" s="4">
        <v>45208</v>
      </c>
      <c r="G62">
        <v>480000</v>
      </c>
      <c r="I62" t="s">
        <v>13</v>
      </c>
      <c r="J62" t="s">
        <v>15</v>
      </c>
      <c r="K62" t="s">
        <v>14</v>
      </c>
    </row>
    <row r="63" spans="1:11" x14ac:dyDescent="0.25">
      <c r="A63">
        <v>900314868</v>
      </c>
      <c r="B63" t="s">
        <v>11</v>
      </c>
      <c r="C63" s="3" t="s">
        <v>12</v>
      </c>
      <c r="D63">
        <v>77377</v>
      </c>
      <c r="E63" s="4">
        <v>45208</v>
      </c>
      <c r="G63">
        <v>480000</v>
      </c>
      <c r="I63" t="s">
        <v>13</v>
      </c>
      <c r="J63" t="s">
        <v>15</v>
      </c>
      <c r="K63" t="s">
        <v>14</v>
      </c>
    </row>
    <row r="64" spans="1:11" x14ac:dyDescent="0.25">
      <c r="A64">
        <v>900314868</v>
      </c>
      <c r="B64" t="s">
        <v>11</v>
      </c>
      <c r="C64" s="3" t="s">
        <v>12</v>
      </c>
      <c r="D64">
        <v>77378</v>
      </c>
      <c r="E64" s="4">
        <v>45208</v>
      </c>
      <c r="G64">
        <v>960000</v>
      </c>
      <c r="I64" t="s">
        <v>13</v>
      </c>
      <c r="J64" t="s">
        <v>15</v>
      </c>
      <c r="K64" t="s">
        <v>14</v>
      </c>
    </row>
    <row r="65" spans="1:11" x14ac:dyDescent="0.25">
      <c r="A65">
        <v>900314868</v>
      </c>
      <c r="B65" t="s">
        <v>11</v>
      </c>
      <c r="C65" s="3" t="s">
        <v>12</v>
      </c>
      <c r="D65">
        <v>77379</v>
      </c>
      <c r="E65" s="4">
        <v>45208</v>
      </c>
      <c r="G65">
        <v>480000</v>
      </c>
      <c r="I65" t="s">
        <v>13</v>
      </c>
      <c r="J65" t="s">
        <v>15</v>
      </c>
      <c r="K65" t="s">
        <v>14</v>
      </c>
    </row>
    <row r="66" spans="1:11" x14ac:dyDescent="0.25">
      <c r="A66">
        <v>900314868</v>
      </c>
      <c r="B66" t="s">
        <v>11</v>
      </c>
      <c r="C66" s="3" t="s">
        <v>12</v>
      </c>
      <c r="D66">
        <v>77380</v>
      </c>
      <c r="E66" s="4">
        <v>45208</v>
      </c>
      <c r="G66">
        <v>480000</v>
      </c>
      <c r="I66" t="s">
        <v>13</v>
      </c>
      <c r="J66" t="s">
        <v>15</v>
      </c>
      <c r="K66" t="s">
        <v>14</v>
      </c>
    </row>
    <row r="67" spans="1:11" x14ac:dyDescent="0.25">
      <c r="A67">
        <v>900314868</v>
      </c>
      <c r="B67" t="s">
        <v>11</v>
      </c>
      <c r="C67" s="3" t="s">
        <v>12</v>
      </c>
      <c r="D67">
        <v>80970</v>
      </c>
      <c r="E67" s="4">
        <v>45223</v>
      </c>
      <c r="G67">
        <v>480000</v>
      </c>
      <c r="I67" t="s">
        <v>13</v>
      </c>
      <c r="J67" t="s">
        <v>15</v>
      </c>
      <c r="K67" t="s">
        <v>14</v>
      </c>
    </row>
    <row r="68" spans="1:11" x14ac:dyDescent="0.25">
      <c r="A68">
        <v>900314868</v>
      </c>
      <c r="B68" t="s">
        <v>11</v>
      </c>
      <c r="C68" s="3" t="s">
        <v>12</v>
      </c>
      <c r="D68">
        <v>81160</v>
      </c>
      <c r="E68" s="4">
        <v>45238</v>
      </c>
      <c r="G68">
        <v>480000</v>
      </c>
      <c r="I68" t="s">
        <v>13</v>
      </c>
      <c r="J68" t="s">
        <v>15</v>
      </c>
      <c r="K68" t="s">
        <v>14</v>
      </c>
    </row>
    <row r="69" spans="1:11" x14ac:dyDescent="0.25">
      <c r="A69">
        <v>900314868</v>
      </c>
      <c r="B69" t="s">
        <v>11</v>
      </c>
      <c r="C69" s="3" t="s">
        <v>12</v>
      </c>
      <c r="D69">
        <v>81161</v>
      </c>
      <c r="E69" s="4">
        <v>45238</v>
      </c>
      <c r="G69">
        <v>480000</v>
      </c>
      <c r="I69" t="s">
        <v>13</v>
      </c>
      <c r="J69" t="s">
        <v>15</v>
      </c>
      <c r="K69" t="s">
        <v>14</v>
      </c>
    </row>
    <row r="70" spans="1:11" x14ac:dyDescent="0.25">
      <c r="A70">
        <v>900314868</v>
      </c>
      <c r="B70" t="s">
        <v>11</v>
      </c>
      <c r="C70" s="3" t="s">
        <v>12</v>
      </c>
      <c r="D70">
        <v>81162</v>
      </c>
      <c r="E70" s="4">
        <v>45238</v>
      </c>
      <c r="G70">
        <v>480000</v>
      </c>
      <c r="I70" t="s">
        <v>13</v>
      </c>
      <c r="J70" t="s">
        <v>15</v>
      </c>
      <c r="K70" t="s">
        <v>14</v>
      </c>
    </row>
    <row r="71" spans="1:11" x14ac:dyDescent="0.25">
      <c r="A71">
        <v>900314868</v>
      </c>
      <c r="B71" t="s">
        <v>11</v>
      </c>
      <c r="C71" s="3" t="s">
        <v>12</v>
      </c>
      <c r="D71">
        <v>81163</v>
      </c>
      <c r="E71" s="4">
        <v>45238</v>
      </c>
      <c r="G71">
        <v>1440000</v>
      </c>
      <c r="I71" t="s">
        <v>13</v>
      </c>
      <c r="J71" t="s">
        <v>15</v>
      </c>
      <c r="K71" t="s">
        <v>14</v>
      </c>
    </row>
    <row r="72" spans="1:11" x14ac:dyDescent="0.25">
      <c r="A72">
        <v>900314868</v>
      </c>
      <c r="B72" t="s">
        <v>11</v>
      </c>
      <c r="C72" s="3" t="s">
        <v>12</v>
      </c>
      <c r="D72">
        <v>81164</v>
      </c>
      <c r="E72" s="4">
        <v>45238</v>
      </c>
      <c r="G72">
        <v>480000</v>
      </c>
      <c r="I72" t="s">
        <v>13</v>
      </c>
      <c r="J72" t="s">
        <v>15</v>
      </c>
      <c r="K72" t="s">
        <v>14</v>
      </c>
    </row>
    <row r="73" spans="1:11" x14ac:dyDescent="0.25">
      <c r="A73">
        <v>900314868</v>
      </c>
      <c r="B73" t="s">
        <v>11</v>
      </c>
      <c r="C73" s="3" t="s">
        <v>12</v>
      </c>
      <c r="D73">
        <v>81165</v>
      </c>
      <c r="E73" s="4">
        <v>45238</v>
      </c>
      <c r="G73">
        <v>1440000</v>
      </c>
      <c r="I73" t="s">
        <v>13</v>
      </c>
      <c r="J73" t="s">
        <v>15</v>
      </c>
      <c r="K73" t="s">
        <v>14</v>
      </c>
    </row>
    <row r="74" spans="1:11" x14ac:dyDescent="0.25">
      <c r="G74">
        <f>SUM(G2:G73)</f>
        <v>95040000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4"/>
  <sheetViews>
    <sheetView showGridLines="0" zoomScale="73" zoomScaleNormal="73" workbookViewId="0">
      <selection activeCell="A13" sqref="A13"/>
    </sheetView>
  </sheetViews>
  <sheetFormatPr baseColWidth="10" defaultRowHeight="15" x14ac:dyDescent="0.25"/>
  <cols>
    <col min="1" max="1" width="13.42578125" bestFit="1" customWidth="1"/>
    <col min="2" max="2" width="13" bestFit="1" customWidth="1"/>
    <col min="3" max="3" width="11.7109375" bestFit="1" customWidth="1"/>
    <col min="4" max="4" width="23.42578125" bestFit="1" customWidth="1"/>
    <col min="5" max="5" width="19.85546875" style="4" bestFit="1" customWidth="1"/>
    <col min="6" max="6" width="15.140625" style="4" bestFit="1" customWidth="1"/>
    <col min="7" max="8" width="17.5703125" style="55" bestFit="1" customWidth="1"/>
    <col min="9" max="9" width="47" bestFit="1" customWidth="1"/>
    <col min="10" max="10" width="14.85546875" bestFit="1" customWidth="1"/>
    <col min="11" max="11" width="20.28515625" style="55" bestFit="1" customWidth="1"/>
    <col min="12" max="12" width="21.28515625" bestFit="1" customWidth="1"/>
    <col min="13" max="14" width="20.85546875" bestFit="1" customWidth="1"/>
    <col min="15" max="15" width="20.85546875" style="4" bestFit="1" customWidth="1"/>
    <col min="16" max="16" width="18.7109375" bestFit="1" customWidth="1"/>
  </cols>
  <sheetData>
    <row r="1" spans="1:16" s="58" customFormat="1" x14ac:dyDescent="0.25">
      <c r="E1" s="59"/>
      <c r="F1" s="59"/>
      <c r="G1" s="60">
        <f>SUBTOTAL(9,G3:G74)</f>
        <v>95040000</v>
      </c>
      <c r="H1" s="60">
        <f>SUBTOTAL(9,H3:H74)</f>
        <v>95040000</v>
      </c>
      <c r="K1" s="60">
        <f>SUBTOTAL(9,K3:K74)</f>
        <v>34807380</v>
      </c>
      <c r="M1" s="60">
        <f>SUBTOTAL(9,M3:M74)</f>
        <v>47272620</v>
      </c>
      <c r="O1" s="59"/>
    </row>
    <row r="2" spans="1:16" ht="30" x14ac:dyDescent="0.25">
      <c r="A2" s="1" t="s">
        <v>16</v>
      </c>
      <c r="B2" s="1" t="s">
        <v>17</v>
      </c>
      <c r="C2" s="1" t="s">
        <v>3</v>
      </c>
      <c r="D2" s="54" t="s">
        <v>18</v>
      </c>
      <c r="E2" s="5" t="s">
        <v>19</v>
      </c>
      <c r="F2" s="5" t="s">
        <v>20</v>
      </c>
      <c r="G2" s="56" t="s">
        <v>21</v>
      </c>
      <c r="H2" s="56" t="s">
        <v>22</v>
      </c>
      <c r="I2" s="6" t="s">
        <v>23</v>
      </c>
      <c r="J2" s="61" t="s">
        <v>24</v>
      </c>
      <c r="K2" s="62" t="s">
        <v>25</v>
      </c>
      <c r="L2" s="7" t="s">
        <v>26</v>
      </c>
      <c r="M2" s="62" t="s">
        <v>27</v>
      </c>
      <c r="N2" s="7" t="s">
        <v>28</v>
      </c>
      <c r="O2" s="63" t="s">
        <v>29</v>
      </c>
      <c r="P2" s="7" t="s">
        <v>30</v>
      </c>
    </row>
    <row r="3" spans="1:16" x14ac:dyDescent="0.25">
      <c r="A3" s="8">
        <v>900314868</v>
      </c>
      <c r="B3" s="9" t="s">
        <v>11</v>
      </c>
      <c r="C3" s="52" t="s">
        <v>56</v>
      </c>
      <c r="D3" s="52" t="s">
        <v>128</v>
      </c>
      <c r="E3" s="53">
        <v>45189</v>
      </c>
      <c r="F3" s="53">
        <v>45201.291666666664</v>
      </c>
      <c r="G3" s="57">
        <v>480000</v>
      </c>
      <c r="H3" s="57">
        <v>480000</v>
      </c>
      <c r="I3" s="52" t="s">
        <v>208</v>
      </c>
      <c r="J3" s="52" t="s">
        <v>202</v>
      </c>
      <c r="K3" s="57">
        <v>0</v>
      </c>
      <c r="L3" s="52"/>
      <c r="M3" s="57">
        <v>480000</v>
      </c>
      <c r="N3" s="52">
        <v>2201461503</v>
      </c>
      <c r="O3" s="53">
        <v>45265</v>
      </c>
      <c r="P3" s="53">
        <v>45260</v>
      </c>
    </row>
    <row r="4" spans="1:16" x14ac:dyDescent="0.25">
      <c r="A4" s="52">
        <v>900314868</v>
      </c>
      <c r="B4" s="52" t="s">
        <v>11</v>
      </c>
      <c r="C4" s="52" t="s">
        <v>57</v>
      </c>
      <c r="D4" s="52" t="s">
        <v>129</v>
      </c>
      <c r="E4" s="53">
        <v>45189</v>
      </c>
      <c r="F4" s="53">
        <v>45201.291666666664</v>
      </c>
      <c r="G4" s="57">
        <v>480000</v>
      </c>
      <c r="H4" s="57">
        <v>480000</v>
      </c>
      <c r="I4" s="52" t="s">
        <v>207</v>
      </c>
      <c r="J4" s="52" t="s">
        <v>202</v>
      </c>
      <c r="K4" s="57">
        <v>480000</v>
      </c>
      <c r="L4" s="52">
        <v>1222342920</v>
      </c>
      <c r="M4" s="57">
        <v>0</v>
      </c>
      <c r="N4" s="52"/>
      <c r="O4" s="53"/>
      <c r="P4" s="53">
        <v>45260</v>
      </c>
    </row>
    <row r="5" spans="1:16" x14ac:dyDescent="0.25">
      <c r="A5" s="52">
        <v>900314868</v>
      </c>
      <c r="B5" s="52" t="s">
        <v>11</v>
      </c>
      <c r="C5" s="52" t="s">
        <v>58</v>
      </c>
      <c r="D5" s="52" t="s">
        <v>130</v>
      </c>
      <c r="E5" s="53">
        <v>45189</v>
      </c>
      <c r="F5" s="53">
        <v>45201.291666666664</v>
      </c>
      <c r="G5" s="57">
        <v>960000</v>
      </c>
      <c r="H5" s="57">
        <v>960000</v>
      </c>
      <c r="I5" s="52" t="s">
        <v>207</v>
      </c>
      <c r="J5" s="52" t="s">
        <v>202</v>
      </c>
      <c r="K5" s="57">
        <v>960000</v>
      </c>
      <c r="L5" s="52">
        <v>1222342921</v>
      </c>
      <c r="M5" s="57">
        <v>0</v>
      </c>
      <c r="N5" s="52"/>
      <c r="O5" s="53"/>
      <c r="P5" s="53">
        <v>45260</v>
      </c>
    </row>
    <row r="6" spans="1:16" x14ac:dyDescent="0.25">
      <c r="A6" s="52">
        <v>900314868</v>
      </c>
      <c r="B6" s="52" t="s">
        <v>11</v>
      </c>
      <c r="C6" s="52" t="s">
        <v>59</v>
      </c>
      <c r="D6" s="52" t="s">
        <v>131</v>
      </c>
      <c r="E6" s="53">
        <v>45189</v>
      </c>
      <c r="F6" s="53">
        <v>45201.291666666664</v>
      </c>
      <c r="G6" s="57">
        <v>480000</v>
      </c>
      <c r="H6" s="57">
        <v>480000</v>
      </c>
      <c r="I6" s="52" t="s">
        <v>210</v>
      </c>
      <c r="J6" s="52" t="s">
        <v>203</v>
      </c>
      <c r="K6" s="57">
        <v>0</v>
      </c>
      <c r="L6" s="52"/>
      <c r="M6" s="57">
        <v>0</v>
      </c>
      <c r="N6" s="52"/>
      <c r="O6" s="53"/>
      <c r="P6" s="53">
        <v>45260</v>
      </c>
    </row>
    <row r="7" spans="1:16" x14ac:dyDescent="0.25">
      <c r="A7" s="52">
        <v>900314868</v>
      </c>
      <c r="B7" s="52" t="s">
        <v>11</v>
      </c>
      <c r="C7" s="52" t="s">
        <v>60</v>
      </c>
      <c r="D7" s="52" t="s">
        <v>132</v>
      </c>
      <c r="E7" s="53">
        <v>45189</v>
      </c>
      <c r="F7" s="53">
        <v>45201.291666666664</v>
      </c>
      <c r="G7" s="57">
        <v>960000</v>
      </c>
      <c r="H7" s="57">
        <v>960000</v>
      </c>
      <c r="I7" s="52" t="s">
        <v>207</v>
      </c>
      <c r="J7" s="52" t="s">
        <v>202</v>
      </c>
      <c r="K7" s="57">
        <v>960000</v>
      </c>
      <c r="L7" s="52">
        <v>1222342922</v>
      </c>
      <c r="M7" s="57">
        <v>0</v>
      </c>
      <c r="N7" s="52"/>
      <c r="O7" s="53"/>
      <c r="P7" s="53">
        <v>45260</v>
      </c>
    </row>
    <row r="8" spans="1:16" x14ac:dyDescent="0.25">
      <c r="A8" s="52">
        <v>900314868</v>
      </c>
      <c r="B8" s="52" t="s">
        <v>11</v>
      </c>
      <c r="C8" s="52" t="s">
        <v>61</v>
      </c>
      <c r="D8" s="52" t="s">
        <v>133</v>
      </c>
      <c r="E8" s="53">
        <v>45189</v>
      </c>
      <c r="F8" s="53">
        <v>45201.291666666664</v>
      </c>
      <c r="G8" s="57">
        <v>480000</v>
      </c>
      <c r="H8" s="57">
        <v>480000</v>
      </c>
      <c r="I8" s="52" t="s">
        <v>207</v>
      </c>
      <c r="J8" s="52" t="s">
        <v>202</v>
      </c>
      <c r="K8" s="57">
        <v>480000</v>
      </c>
      <c r="L8" s="52">
        <v>1222342923</v>
      </c>
      <c r="M8" s="57">
        <v>0</v>
      </c>
      <c r="N8" s="52"/>
      <c r="O8" s="53"/>
      <c r="P8" s="53">
        <v>45260</v>
      </c>
    </row>
    <row r="9" spans="1:16" x14ac:dyDescent="0.25">
      <c r="A9" s="52">
        <v>900314868</v>
      </c>
      <c r="B9" s="52" t="s">
        <v>11</v>
      </c>
      <c r="C9" s="52" t="s">
        <v>62</v>
      </c>
      <c r="D9" s="52" t="s">
        <v>134</v>
      </c>
      <c r="E9" s="53">
        <v>45189</v>
      </c>
      <c r="F9" s="53">
        <v>45201.291666666664</v>
      </c>
      <c r="G9" s="57">
        <v>8160000</v>
      </c>
      <c r="H9" s="57">
        <v>8160000</v>
      </c>
      <c r="I9" s="52" t="s">
        <v>207</v>
      </c>
      <c r="J9" s="52" t="s">
        <v>202</v>
      </c>
      <c r="K9" s="57">
        <v>8160000</v>
      </c>
      <c r="L9" s="52">
        <v>1222342924</v>
      </c>
      <c r="M9" s="57">
        <v>0</v>
      </c>
      <c r="N9" s="52"/>
      <c r="O9" s="53"/>
      <c r="P9" s="53">
        <v>45260</v>
      </c>
    </row>
    <row r="10" spans="1:16" x14ac:dyDescent="0.25">
      <c r="A10" s="52">
        <v>900314868</v>
      </c>
      <c r="B10" s="52" t="s">
        <v>11</v>
      </c>
      <c r="C10" s="52" t="s">
        <v>63</v>
      </c>
      <c r="D10" s="52" t="s">
        <v>135</v>
      </c>
      <c r="E10" s="53">
        <v>45189</v>
      </c>
      <c r="F10" s="53">
        <v>45201.291666666664</v>
      </c>
      <c r="G10" s="57">
        <v>9120000</v>
      </c>
      <c r="H10" s="57">
        <v>9120000</v>
      </c>
      <c r="I10" s="52" t="s">
        <v>209</v>
      </c>
      <c r="J10" s="52" t="s">
        <v>202</v>
      </c>
      <c r="K10" s="57">
        <v>4087380</v>
      </c>
      <c r="L10" s="52">
        <v>4800061941</v>
      </c>
      <c r="M10" s="57">
        <v>5032620</v>
      </c>
      <c r="N10" s="52">
        <v>4800061941</v>
      </c>
      <c r="O10" s="53">
        <v>45260</v>
      </c>
      <c r="P10" s="53">
        <v>45260</v>
      </c>
    </row>
    <row r="11" spans="1:16" x14ac:dyDescent="0.25">
      <c r="A11" s="52">
        <v>900314868</v>
      </c>
      <c r="B11" s="52" t="s">
        <v>11</v>
      </c>
      <c r="C11" s="52" t="s">
        <v>64</v>
      </c>
      <c r="D11" s="52" t="s">
        <v>136</v>
      </c>
      <c r="E11" s="53">
        <v>45189</v>
      </c>
      <c r="F11" s="53">
        <v>45201.291666666664</v>
      </c>
      <c r="G11" s="57">
        <v>8160000</v>
      </c>
      <c r="H11" s="57">
        <v>8160000</v>
      </c>
      <c r="I11" s="52" t="s">
        <v>207</v>
      </c>
      <c r="J11" s="52" t="s">
        <v>202</v>
      </c>
      <c r="K11" s="57">
        <v>8160000</v>
      </c>
      <c r="L11" s="52">
        <v>1222342926</v>
      </c>
      <c r="M11" s="57">
        <v>0</v>
      </c>
      <c r="N11" s="52"/>
      <c r="O11" s="53"/>
      <c r="P11" s="53">
        <v>45260</v>
      </c>
    </row>
    <row r="12" spans="1:16" x14ac:dyDescent="0.25">
      <c r="A12" s="52">
        <v>900314868</v>
      </c>
      <c r="B12" s="52" t="s">
        <v>11</v>
      </c>
      <c r="C12" s="52" t="s">
        <v>65</v>
      </c>
      <c r="D12" s="52" t="s">
        <v>137</v>
      </c>
      <c r="E12" s="53">
        <v>45189</v>
      </c>
      <c r="F12" s="53">
        <v>45201.291666666664</v>
      </c>
      <c r="G12" s="57">
        <v>8160000</v>
      </c>
      <c r="H12" s="57">
        <v>8160000</v>
      </c>
      <c r="I12" s="52" t="s">
        <v>207</v>
      </c>
      <c r="J12" s="52" t="s">
        <v>202</v>
      </c>
      <c r="K12" s="57">
        <v>8160000</v>
      </c>
      <c r="L12" s="52">
        <v>1222333911</v>
      </c>
      <c r="M12" s="57">
        <v>0</v>
      </c>
      <c r="N12" s="52"/>
      <c r="O12" s="53"/>
      <c r="P12" s="53">
        <v>45260</v>
      </c>
    </row>
    <row r="13" spans="1:16" x14ac:dyDescent="0.25">
      <c r="A13" s="52">
        <v>900314868</v>
      </c>
      <c r="B13" s="52" t="s">
        <v>11</v>
      </c>
      <c r="C13" s="52" t="s">
        <v>66</v>
      </c>
      <c r="D13" s="52" t="s">
        <v>138</v>
      </c>
      <c r="E13" s="53">
        <v>45189</v>
      </c>
      <c r="F13" s="53">
        <v>45201.291666666664</v>
      </c>
      <c r="G13" s="57">
        <v>480000</v>
      </c>
      <c r="H13" s="57">
        <v>480000</v>
      </c>
      <c r="I13" s="52" t="s">
        <v>207</v>
      </c>
      <c r="J13" s="52" t="s">
        <v>202</v>
      </c>
      <c r="K13" s="57">
        <v>480000</v>
      </c>
      <c r="L13" s="52">
        <v>1222342927</v>
      </c>
      <c r="M13" s="57">
        <v>0</v>
      </c>
      <c r="N13" s="52"/>
      <c r="O13" s="53"/>
      <c r="P13" s="53">
        <v>45260</v>
      </c>
    </row>
    <row r="14" spans="1:16" x14ac:dyDescent="0.25">
      <c r="A14" s="52">
        <v>900314868</v>
      </c>
      <c r="B14" s="52" t="s">
        <v>11</v>
      </c>
      <c r="C14" s="52" t="s">
        <v>67</v>
      </c>
      <c r="D14" s="52" t="s">
        <v>139</v>
      </c>
      <c r="E14" s="53">
        <v>45189</v>
      </c>
      <c r="F14" s="53">
        <v>45201.291666666664</v>
      </c>
      <c r="G14" s="57">
        <v>480000</v>
      </c>
      <c r="H14" s="57">
        <v>480000</v>
      </c>
      <c r="I14" s="52" t="s">
        <v>207</v>
      </c>
      <c r="J14" s="52" t="s">
        <v>202</v>
      </c>
      <c r="K14" s="57">
        <v>480000</v>
      </c>
      <c r="L14" s="52">
        <v>1222342928</v>
      </c>
      <c r="M14" s="57">
        <v>0</v>
      </c>
      <c r="N14" s="52"/>
      <c r="O14" s="53"/>
      <c r="P14" s="53">
        <v>45260</v>
      </c>
    </row>
    <row r="15" spans="1:16" x14ac:dyDescent="0.25">
      <c r="A15" s="52">
        <v>900314868</v>
      </c>
      <c r="B15" s="52" t="s">
        <v>11</v>
      </c>
      <c r="C15" s="52" t="s">
        <v>68</v>
      </c>
      <c r="D15" s="52" t="s">
        <v>140</v>
      </c>
      <c r="E15" s="53">
        <v>45189</v>
      </c>
      <c r="F15" s="53">
        <v>45201.291666666664</v>
      </c>
      <c r="G15" s="57">
        <v>480000</v>
      </c>
      <c r="H15" s="57">
        <v>480000</v>
      </c>
      <c r="I15" s="52" t="s">
        <v>207</v>
      </c>
      <c r="J15" s="52" t="s">
        <v>202</v>
      </c>
      <c r="K15" s="57">
        <v>480000</v>
      </c>
      <c r="L15" s="52">
        <v>1222342929</v>
      </c>
      <c r="M15" s="57">
        <v>0</v>
      </c>
      <c r="N15" s="52"/>
      <c r="O15" s="53"/>
      <c r="P15" s="53">
        <v>45260</v>
      </c>
    </row>
    <row r="16" spans="1:16" x14ac:dyDescent="0.25">
      <c r="A16" s="52">
        <v>900314868</v>
      </c>
      <c r="B16" s="52" t="s">
        <v>11</v>
      </c>
      <c r="C16" s="52" t="s">
        <v>69</v>
      </c>
      <c r="D16" s="52" t="s">
        <v>141</v>
      </c>
      <c r="E16" s="53">
        <v>45189</v>
      </c>
      <c r="F16" s="53">
        <v>45224.5863497338</v>
      </c>
      <c r="G16" s="57">
        <v>960000</v>
      </c>
      <c r="H16" s="57">
        <v>960000</v>
      </c>
      <c r="I16" s="52" t="s">
        <v>206</v>
      </c>
      <c r="J16" s="52" t="s">
        <v>204</v>
      </c>
      <c r="K16" s="57">
        <v>0</v>
      </c>
      <c r="L16" s="52"/>
      <c r="M16" s="57">
        <v>0</v>
      </c>
      <c r="N16" s="52"/>
      <c r="O16" s="53"/>
      <c r="P16" s="53">
        <v>45260</v>
      </c>
    </row>
    <row r="17" spans="1:16" x14ac:dyDescent="0.25">
      <c r="A17" s="52">
        <v>900314868</v>
      </c>
      <c r="B17" s="52" t="s">
        <v>11</v>
      </c>
      <c r="C17" s="52" t="s">
        <v>70</v>
      </c>
      <c r="D17" s="52" t="s">
        <v>142</v>
      </c>
      <c r="E17" s="53">
        <v>45189</v>
      </c>
      <c r="F17" s="53">
        <v>45201.291666666664</v>
      </c>
      <c r="G17" s="57">
        <v>480000</v>
      </c>
      <c r="H17" s="57">
        <v>480000</v>
      </c>
      <c r="I17" s="52" t="s">
        <v>208</v>
      </c>
      <c r="J17" s="52" t="s">
        <v>202</v>
      </c>
      <c r="K17" s="57">
        <v>0</v>
      </c>
      <c r="L17" s="52"/>
      <c r="M17" s="57">
        <v>480000</v>
      </c>
      <c r="N17" s="52">
        <v>2201461503</v>
      </c>
      <c r="O17" s="53">
        <v>45265</v>
      </c>
      <c r="P17" s="53">
        <v>45260</v>
      </c>
    </row>
    <row r="18" spans="1:16" x14ac:dyDescent="0.25">
      <c r="A18" s="52">
        <v>900314868</v>
      </c>
      <c r="B18" s="52" t="s">
        <v>11</v>
      </c>
      <c r="C18" s="52" t="s">
        <v>71</v>
      </c>
      <c r="D18" s="52" t="s">
        <v>143</v>
      </c>
      <c r="E18" s="53">
        <v>45189</v>
      </c>
      <c r="F18" s="53">
        <v>45201.291666666664</v>
      </c>
      <c r="G18" s="57">
        <v>480000</v>
      </c>
      <c r="H18" s="57">
        <v>480000</v>
      </c>
      <c r="I18" s="52" t="s">
        <v>208</v>
      </c>
      <c r="J18" s="52" t="s">
        <v>202</v>
      </c>
      <c r="K18" s="57">
        <v>0</v>
      </c>
      <c r="L18" s="52"/>
      <c r="M18" s="57">
        <v>480000</v>
      </c>
      <c r="N18" s="52">
        <v>2201461503</v>
      </c>
      <c r="O18" s="53">
        <v>45265</v>
      </c>
      <c r="P18" s="53">
        <v>45260</v>
      </c>
    </row>
    <row r="19" spans="1:16" x14ac:dyDescent="0.25">
      <c r="A19" s="52">
        <v>900314868</v>
      </c>
      <c r="B19" s="52" t="s">
        <v>11</v>
      </c>
      <c r="C19" s="52" t="s">
        <v>72</v>
      </c>
      <c r="D19" s="52" t="s">
        <v>144</v>
      </c>
      <c r="E19" s="53">
        <v>45189</v>
      </c>
      <c r="F19" s="53">
        <v>45201.291666666664</v>
      </c>
      <c r="G19" s="57">
        <v>960000</v>
      </c>
      <c r="H19" s="57">
        <v>960000</v>
      </c>
      <c r="I19" s="52" t="s">
        <v>208</v>
      </c>
      <c r="J19" s="52" t="s">
        <v>202</v>
      </c>
      <c r="K19" s="57">
        <v>0</v>
      </c>
      <c r="L19" s="52"/>
      <c r="M19" s="57">
        <v>960000</v>
      </c>
      <c r="N19" s="52">
        <v>2201461503</v>
      </c>
      <c r="O19" s="53">
        <v>45265</v>
      </c>
      <c r="P19" s="53">
        <v>45260</v>
      </c>
    </row>
    <row r="20" spans="1:16" x14ac:dyDescent="0.25">
      <c r="A20" s="52">
        <v>900314868</v>
      </c>
      <c r="B20" s="52" t="s">
        <v>11</v>
      </c>
      <c r="C20" s="52" t="s">
        <v>73</v>
      </c>
      <c r="D20" s="52" t="s">
        <v>145</v>
      </c>
      <c r="E20" s="53">
        <v>45189</v>
      </c>
      <c r="F20" s="53">
        <v>45201.291666666664</v>
      </c>
      <c r="G20" s="57">
        <v>480000</v>
      </c>
      <c r="H20" s="57">
        <v>480000</v>
      </c>
      <c r="I20" s="52" t="s">
        <v>208</v>
      </c>
      <c r="J20" s="52" t="s">
        <v>202</v>
      </c>
      <c r="K20" s="57">
        <v>0</v>
      </c>
      <c r="L20" s="52"/>
      <c r="M20" s="57">
        <v>480000</v>
      </c>
      <c r="N20" s="52">
        <v>2201461503</v>
      </c>
      <c r="O20" s="53">
        <v>45265</v>
      </c>
      <c r="P20" s="53">
        <v>45260</v>
      </c>
    </row>
    <row r="21" spans="1:16" x14ac:dyDescent="0.25">
      <c r="A21" s="52">
        <v>900314868</v>
      </c>
      <c r="B21" s="52" t="s">
        <v>11</v>
      </c>
      <c r="C21" s="52" t="s">
        <v>74</v>
      </c>
      <c r="D21" s="52" t="s">
        <v>146</v>
      </c>
      <c r="E21" s="53">
        <v>45189</v>
      </c>
      <c r="F21" s="53">
        <v>45201.291666666664</v>
      </c>
      <c r="G21" s="57">
        <v>960000</v>
      </c>
      <c r="H21" s="57">
        <v>960000</v>
      </c>
      <c r="I21" s="52" t="s">
        <v>208</v>
      </c>
      <c r="J21" s="52" t="s">
        <v>202</v>
      </c>
      <c r="K21" s="57">
        <v>0</v>
      </c>
      <c r="L21" s="52"/>
      <c r="M21" s="57">
        <v>960000</v>
      </c>
      <c r="N21" s="52">
        <v>2201461503</v>
      </c>
      <c r="O21" s="53">
        <v>45265</v>
      </c>
      <c r="P21" s="53">
        <v>45260</v>
      </c>
    </row>
    <row r="22" spans="1:16" x14ac:dyDescent="0.25">
      <c r="A22" s="52">
        <v>900314868</v>
      </c>
      <c r="B22" s="52" t="s">
        <v>11</v>
      </c>
      <c r="C22" s="52" t="s">
        <v>75</v>
      </c>
      <c r="D22" s="52" t="s">
        <v>147</v>
      </c>
      <c r="E22" s="53">
        <v>45189</v>
      </c>
      <c r="F22" s="53">
        <v>45201.291666666664</v>
      </c>
      <c r="G22" s="57">
        <v>1440000</v>
      </c>
      <c r="H22" s="57">
        <v>1440000</v>
      </c>
      <c r="I22" s="52" t="s">
        <v>208</v>
      </c>
      <c r="J22" s="52" t="s">
        <v>202</v>
      </c>
      <c r="K22" s="57">
        <v>0</v>
      </c>
      <c r="L22" s="52"/>
      <c r="M22" s="57">
        <v>1440000</v>
      </c>
      <c r="N22" s="52">
        <v>2201461503</v>
      </c>
      <c r="O22" s="53">
        <v>45265</v>
      </c>
      <c r="P22" s="53">
        <v>45260</v>
      </c>
    </row>
    <row r="23" spans="1:16" x14ac:dyDescent="0.25">
      <c r="A23" s="52">
        <v>900314868</v>
      </c>
      <c r="B23" s="52" t="s">
        <v>11</v>
      </c>
      <c r="C23" s="52" t="s">
        <v>76</v>
      </c>
      <c r="D23" s="52" t="s">
        <v>148</v>
      </c>
      <c r="E23" s="53">
        <v>45189</v>
      </c>
      <c r="F23" s="53">
        <v>45201.291666666664</v>
      </c>
      <c r="G23" s="57">
        <v>1440000</v>
      </c>
      <c r="H23" s="57">
        <v>1440000</v>
      </c>
      <c r="I23" s="52" t="s">
        <v>208</v>
      </c>
      <c r="J23" s="52" t="s">
        <v>202</v>
      </c>
      <c r="K23" s="57">
        <v>0</v>
      </c>
      <c r="L23" s="52"/>
      <c r="M23" s="57">
        <v>1440000</v>
      </c>
      <c r="N23" s="52">
        <v>2201461503</v>
      </c>
      <c r="O23" s="53">
        <v>45265</v>
      </c>
      <c r="P23" s="53">
        <v>45260</v>
      </c>
    </row>
    <row r="24" spans="1:16" x14ac:dyDescent="0.25">
      <c r="A24" s="52">
        <v>900314868</v>
      </c>
      <c r="B24" s="52" t="s">
        <v>11</v>
      </c>
      <c r="C24" s="52" t="s">
        <v>77</v>
      </c>
      <c r="D24" s="52" t="s">
        <v>149</v>
      </c>
      <c r="E24" s="53">
        <v>45189</v>
      </c>
      <c r="F24" s="53">
        <v>45201.291666666664</v>
      </c>
      <c r="G24" s="57">
        <v>1920000</v>
      </c>
      <c r="H24" s="57">
        <v>1920000</v>
      </c>
      <c r="I24" s="52" t="s">
        <v>208</v>
      </c>
      <c r="J24" s="52" t="s">
        <v>202</v>
      </c>
      <c r="K24" s="57">
        <v>0</v>
      </c>
      <c r="L24" s="52"/>
      <c r="M24" s="57">
        <v>1920000</v>
      </c>
      <c r="N24" s="52">
        <v>2201461503</v>
      </c>
      <c r="O24" s="53">
        <v>45265</v>
      </c>
      <c r="P24" s="53">
        <v>45260</v>
      </c>
    </row>
    <row r="25" spans="1:16" x14ac:dyDescent="0.25">
      <c r="A25" s="52">
        <v>900314868</v>
      </c>
      <c r="B25" s="52" t="s">
        <v>11</v>
      </c>
      <c r="C25" s="52" t="s">
        <v>78</v>
      </c>
      <c r="D25" s="52" t="s">
        <v>150</v>
      </c>
      <c r="E25" s="53">
        <v>45189</v>
      </c>
      <c r="F25" s="53">
        <v>45201.291666666664</v>
      </c>
      <c r="G25" s="57">
        <v>480000</v>
      </c>
      <c r="H25" s="57">
        <v>480000</v>
      </c>
      <c r="I25" s="52" t="s">
        <v>210</v>
      </c>
      <c r="J25" s="52" t="s">
        <v>203</v>
      </c>
      <c r="K25" s="57">
        <v>0</v>
      </c>
      <c r="L25" s="52"/>
      <c r="M25" s="57">
        <v>0</v>
      </c>
      <c r="N25" s="52"/>
      <c r="O25" s="53"/>
      <c r="P25" s="53">
        <v>45260</v>
      </c>
    </row>
    <row r="26" spans="1:16" x14ac:dyDescent="0.25">
      <c r="A26" s="52">
        <v>900314868</v>
      </c>
      <c r="B26" s="52" t="s">
        <v>11</v>
      </c>
      <c r="C26" s="52" t="s">
        <v>79</v>
      </c>
      <c r="D26" s="52" t="s">
        <v>151</v>
      </c>
      <c r="E26" s="53">
        <v>45189</v>
      </c>
      <c r="F26" s="53">
        <v>45201.291666666664</v>
      </c>
      <c r="G26" s="57">
        <v>480000</v>
      </c>
      <c r="H26" s="57">
        <v>480000</v>
      </c>
      <c r="I26" s="52" t="s">
        <v>208</v>
      </c>
      <c r="J26" s="52" t="s">
        <v>202</v>
      </c>
      <c r="K26" s="57">
        <v>0</v>
      </c>
      <c r="L26" s="52"/>
      <c r="M26" s="57">
        <v>480000</v>
      </c>
      <c r="N26" s="52">
        <v>2201461503</v>
      </c>
      <c r="O26" s="53">
        <v>45265</v>
      </c>
      <c r="P26" s="53">
        <v>45260</v>
      </c>
    </row>
    <row r="27" spans="1:16" x14ac:dyDescent="0.25">
      <c r="A27" s="52">
        <v>900314868</v>
      </c>
      <c r="B27" s="52" t="s">
        <v>11</v>
      </c>
      <c r="C27" s="52" t="s">
        <v>80</v>
      </c>
      <c r="D27" s="52" t="s">
        <v>152</v>
      </c>
      <c r="E27" s="53">
        <v>45189</v>
      </c>
      <c r="F27" s="53">
        <v>45201.291666666664</v>
      </c>
      <c r="G27" s="57">
        <v>480000</v>
      </c>
      <c r="H27" s="57">
        <v>480000</v>
      </c>
      <c r="I27" s="52" t="s">
        <v>208</v>
      </c>
      <c r="J27" s="52" t="s">
        <v>202</v>
      </c>
      <c r="K27" s="57">
        <v>0</v>
      </c>
      <c r="L27" s="52"/>
      <c r="M27" s="57">
        <v>480000</v>
      </c>
      <c r="N27" s="52">
        <v>2201461503</v>
      </c>
      <c r="O27" s="53">
        <v>45265</v>
      </c>
      <c r="P27" s="53">
        <v>45260</v>
      </c>
    </row>
    <row r="28" spans="1:16" x14ac:dyDescent="0.25">
      <c r="A28" s="52">
        <v>900314868</v>
      </c>
      <c r="B28" s="52" t="s">
        <v>11</v>
      </c>
      <c r="C28" s="52" t="s">
        <v>81</v>
      </c>
      <c r="D28" s="52" t="s">
        <v>153</v>
      </c>
      <c r="E28" s="53">
        <v>45189</v>
      </c>
      <c r="F28" s="53">
        <v>45201.291666666664</v>
      </c>
      <c r="G28" s="57">
        <v>480000</v>
      </c>
      <c r="H28" s="57">
        <v>480000</v>
      </c>
      <c r="I28" s="52" t="s">
        <v>208</v>
      </c>
      <c r="J28" s="52" t="s">
        <v>202</v>
      </c>
      <c r="K28" s="57">
        <v>0</v>
      </c>
      <c r="L28" s="52"/>
      <c r="M28" s="57">
        <v>480000</v>
      </c>
      <c r="N28" s="52">
        <v>2201461503</v>
      </c>
      <c r="O28" s="53">
        <v>45265</v>
      </c>
      <c r="P28" s="53">
        <v>45260</v>
      </c>
    </row>
    <row r="29" spans="1:16" x14ac:dyDescent="0.25">
      <c r="A29" s="52">
        <v>900314868</v>
      </c>
      <c r="B29" s="52" t="s">
        <v>11</v>
      </c>
      <c r="C29" s="52" t="s">
        <v>82</v>
      </c>
      <c r="D29" s="52" t="s">
        <v>154</v>
      </c>
      <c r="E29" s="53">
        <v>45189</v>
      </c>
      <c r="F29" s="53">
        <v>45201.291666666664</v>
      </c>
      <c r="G29" s="57">
        <v>960000</v>
      </c>
      <c r="H29" s="57">
        <v>960000</v>
      </c>
      <c r="I29" s="52" t="s">
        <v>208</v>
      </c>
      <c r="J29" s="52" t="s">
        <v>202</v>
      </c>
      <c r="K29" s="57">
        <v>0</v>
      </c>
      <c r="L29" s="52"/>
      <c r="M29" s="57">
        <v>960000</v>
      </c>
      <c r="N29" s="52">
        <v>2201461503</v>
      </c>
      <c r="O29" s="53">
        <v>45265</v>
      </c>
      <c r="P29" s="53">
        <v>45260</v>
      </c>
    </row>
    <row r="30" spans="1:16" x14ac:dyDescent="0.25">
      <c r="A30" s="52">
        <v>900314868</v>
      </c>
      <c r="B30" s="52" t="s">
        <v>11</v>
      </c>
      <c r="C30" s="52" t="s">
        <v>83</v>
      </c>
      <c r="D30" s="52" t="s">
        <v>155</v>
      </c>
      <c r="E30" s="53">
        <v>45189</v>
      </c>
      <c r="F30" s="53">
        <v>45201.291666666664</v>
      </c>
      <c r="G30" s="57">
        <v>480000</v>
      </c>
      <c r="H30" s="57">
        <v>480000</v>
      </c>
      <c r="I30" s="52" t="s">
        <v>208</v>
      </c>
      <c r="J30" s="52" t="s">
        <v>202</v>
      </c>
      <c r="K30" s="57">
        <v>0</v>
      </c>
      <c r="L30" s="52"/>
      <c r="M30" s="57">
        <v>480000</v>
      </c>
      <c r="N30" s="52">
        <v>2201461503</v>
      </c>
      <c r="O30" s="53">
        <v>45265</v>
      </c>
      <c r="P30" s="53">
        <v>45260</v>
      </c>
    </row>
    <row r="31" spans="1:16" x14ac:dyDescent="0.25">
      <c r="A31" s="52">
        <v>900314868</v>
      </c>
      <c r="B31" s="52" t="s">
        <v>11</v>
      </c>
      <c r="C31" s="52" t="s">
        <v>84</v>
      </c>
      <c r="D31" s="52" t="s">
        <v>156</v>
      </c>
      <c r="E31" s="53">
        <v>45189</v>
      </c>
      <c r="F31" s="53">
        <v>45201.291666666664</v>
      </c>
      <c r="G31" s="57">
        <v>480000</v>
      </c>
      <c r="H31" s="57">
        <v>480000</v>
      </c>
      <c r="I31" s="52" t="s">
        <v>208</v>
      </c>
      <c r="J31" s="52" t="s">
        <v>202</v>
      </c>
      <c r="K31" s="57">
        <v>0</v>
      </c>
      <c r="L31" s="52"/>
      <c r="M31" s="57">
        <v>480000</v>
      </c>
      <c r="N31" s="52">
        <v>2201461503</v>
      </c>
      <c r="O31" s="53">
        <v>45265</v>
      </c>
      <c r="P31" s="53">
        <v>45260</v>
      </c>
    </row>
    <row r="32" spans="1:16" x14ac:dyDescent="0.25">
      <c r="A32" s="52">
        <v>900314868</v>
      </c>
      <c r="B32" s="52" t="s">
        <v>11</v>
      </c>
      <c r="C32" s="52" t="s">
        <v>85</v>
      </c>
      <c r="D32" s="52" t="s">
        <v>157</v>
      </c>
      <c r="E32" s="53">
        <v>45189</v>
      </c>
      <c r="F32" s="53">
        <v>45201.291666666664</v>
      </c>
      <c r="G32" s="57">
        <v>960000</v>
      </c>
      <c r="H32" s="57">
        <v>960000</v>
      </c>
      <c r="I32" s="52" t="s">
        <v>208</v>
      </c>
      <c r="J32" s="52" t="s">
        <v>202</v>
      </c>
      <c r="K32" s="57">
        <v>0</v>
      </c>
      <c r="L32" s="52"/>
      <c r="M32" s="57">
        <v>960000</v>
      </c>
      <c r="N32" s="52">
        <v>2201461503</v>
      </c>
      <c r="O32" s="53">
        <v>45265</v>
      </c>
      <c r="P32" s="53">
        <v>45260</v>
      </c>
    </row>
    <row r="33" spans="1:16" x14ac:dyDescent="0.25">
      <c r="A33" s="52">
        <v>900314868</v>
      </c>
      <c r="B33" s="52" t="s">
        <v>11</v>
      </c>
      <c r="C33" s="52" t="s">
        <v>86</v>
      </c>
      <c r="D33" s="52" t="s">
        <v>158</v>
      </c>
      <c r="E33" s="53">
        <v>45189</v>
      </c>
      <c r="F33" s="53">
        <v>45201.291666666664</v>
      </c>
      <c r="G33" s="57">
        <v>480000</v>
      </c>
      <c r="H33" s="57">
        <v>480000</v>
      </c>
      <c r="I33" s="52" t="s">
        <v>208</v>
      </c>
      <c r="J33" s="52" t="s">
        <v>202</v>
      </c>
      <c r="K33" s="57">
        <v>0</v>
      </c>
      <c r="L33" s="52"/>
      <c r="M33" s="57">
        <v>480000</v>
      </c>
      <c r="N33" s="52">
        <v>2201461503</v>
      </c>
      <c r="O33" s="53">
        <v>45265</v>
      </c>
      <c r="P33" s="53">
        <v>45260</v>
      </c>
    </row>
    <row r="34" spans="1:16" x14ac:dyDescent="0.25">
      <c r="A34" s="52">
        <v>900314868</v>
      </c>
      <c r="B34" s="52" t="s">
        <v>11</v>
      </c>
      <c r="C34" s="52" t="s">
        <v>87</v>
      </c>
      <c r="D34" s="52" t="s">
        <v>159</v>
      </c>
      <c r="E34" s="53">
        <v>45189</v>
      </c>
      <c r="F34" s="53">
        <v>45201.291666666664</v>
      </c>
      <c r="G34" s="57">
        <v>480000</v>
      </c>
      <c r="H34" s="57">
        <v>480000</v>
      </c>
      <c r="I34" s="52" t="s">
        <v>208</v>
      </c>
      <c r="J34" s="52" t="s">
        <v>202</v>
      </c>
      <c r="K34" s="57">
        <v>0</v>
      </c>
      <c r="L34" s="52"/>
      <c r="M34" s="57">
        <v>480000</v>
      </c>
      <c r="N34" s="52">
        <v>2201461503</v>
      </c>
      <c r="O34" s="53">
        <v>45265</v>
      </c>
      <c r="P34" s="53">
        <v>45260</v>
      </c>
    </row>
    <row r="35" spans="1:16" x14ac:dyDescent="0.25">
      <c r="A35" s="52">
        <v>900314868</v>
      </c>
      <c r="B35" s="52" t="s">
        <v>11</v>
      </c>
      <c r="C35" s="52" t="s">
        <v>88</v>
      </c>
      <c r="D35" s="52" t="s">
        <v>160</v>
      </c>
      <c r="E35" s="53">
        <v>45189</v>
      </c>
      <c r="F35" s="53">
        <v>45201.291666666664</v>
      </c>
      <c r="G35" s="57">
        <v>480000</v>
      </c>
      <c r="H35" s="57">
        <v>480000</v>
      </c>
      <c r="I35" s="52" t="s">
        <v>208</v>
      </c>
      <c r="J35" s="52" t="s">
        <v>202</v>
      </c>
      <c r="K35" s="57">
        <v>0</v>
      </c>
      <c r="L35" s="52"/>
      <c r="M35" s="57">
        <v>480000</v>
      </c>
      <c r="N35" s="52">
        <v>2201461503</v>
      </c>
      <c r="O35" s="53">
        <v>45265</v>
      </c>
      <c r="P35" s="53">
        <v>45260</v>
      </c>
    </row>
    <row r="36" spans="1:16" x14ac:dyDescent="0.25">
      <c r="A36" s="52">
        <v>900314868</v>
      </c>
      <c r="B36" s="52" t="s">
        <v>11</v>
      </c>
      <c r="C36" s="52" t="s">
        <v>89</v>
      </c>
      <c r="D36" s="52" t="s">
        <v>161</v>
      </c>
      <c r="E36" s="53">
        <v>45189</v>
      </c>
      <c r="F36" s="53">
        <v>45201.291666666664</v>
      </c>
      <c r="G36" s="57">
        <v>480000</v>
      </c>
      <c r="H36" s="57">
        <v>480000</v>
      </c>
      <c r="I36" s="52" t="s">
        <v>208</v>
      </c>
      <c r="J36" s="52" t="s">
        <v>202</v>
      </c>
      <c r="K36" s="57">
        <v>0</v>
      </c>
      <c r="L36" s="52"/>
      <c r="M36" s="57">
        <v>480000</v>
      </c>
      <c r="N36" s="52">
        <v>2201461503</v>
      </c>
      <c r="O36" s="53">
        <v>45265</v>
      </c>
      <c r="P36" s="53">
        <v>45260</v>
      </c>
    </row>
    <row r="37" spans="1:16" x14ac:dyDescent="0.25">
      <c r="A37" s="52">
        <v>900314868</v>
      </c>
      <c r="B37" s="52" t="s">
        <v>11</v>
      </c>
      <c r="C37" s="52" t="s">
        <v>90</v>
      </c>
      <c r="D37" s="52" t="s">
        <v>162</v>
      </c>
      <c r="E37" s="53">
        <v>45189</v>
      </c>
      <c r="F37" s="53">
        <v>45201.291666666664</v>
      </c>
      <c r="G37" s="57">
        <v>960000</v>
      </c>
      <c r="H37" s="57">
        <v>960000</v>
      </c>
      <c r="I37" s="52" t="s">
        <v>208</v>
      </c>
      <c r="J37" s="52" t="s">
        <v>202</v>
      </c>
      <c r="K37" s="57">
        <v>0</v>
      </c>
      <c r="L37" s="52"/>
      <c r="M37" s="57">
        <v>960000</v>
      </c>
      <c r="N37" s="52">
        <v>2201461503</v>
      </c>
      <c r="O37" s="53">
        <v>45265</v>
      </c>
      <c r="P37" s="53">
        <v>45260</v>
      </c>
    </row>
    <row r="38" spans="1:16" x14ac:dyDescent="0.25">
      <c r="A38" s="52">
        <v>900314868</v>
      </c>
      <c r="B38" s="52" t="s">
        <v>11</v>
      </c>
      <c r="C38" s="52" t="s">
        <v>91</v>
      </c>
      <c r="D38" s="52" t="s">
        <v>163</v>
      </c>
      <c r="E38" s="53">
        <v>45189</v>
      </c>
      <c r="F38" s="53">
        <v>45201.291666666664</v>
      </c>
      <c r="G38" s="57">
        <v>2400000</v>
      </c>
      <c r="H38" s="57">
        <v>2400000</v>
      </c>
      <c r="I38" s="52" t="s">
        <v>208</v>
      </c>
      <c r="J38" s="52" t="s">
        <v>202</v>
      </c>
      <c r="K38" s="57">
        <v>0</v>
      </c>
      <c r="L38" s="52"/>
      <c r="M38" s="57">
        <v>2400000</v>
      </c>
      <c r="N38" s="52">
        <v>2201461503</v>
      </c>
      <c r="O38" s="53">
        <v>45265</v>
      </c>
      <c r="P38" s="53">
        <v>45260</v>
      </c>
    </row>
    <row r="39" spans="1:16" x14ac:dyDescent="0.25">
      <c r="A39" s="52">
        <v>900314868</v>
      </c>
      <c r="B39" s="52" t="s">
        <v>11</v>
      </c>
      <c r="C39" s="52" t="s">
        <v>92</v>
      </c>
      <c r="D39" s="52" t="s">
        <v>164</v>
      </c>
      <c r="E39" s="53">
        <v>45189</v>
      </c>
      <c r="F39" s="53">
        <v>45201.291666666664</v>
      </c>
      <c r="G39" s="57">
        <v>1920000</v>
      </c>
      <c r="H39" s="57">
        <v>1920000</v>
      </c>
      <c r="I39" s="52" t="s">
        <v>208</v>
      </c>
      <c r="J39" s="52" t="s">
        <v>202</v>
      </c>
      <c r="K39" s="57">
        <v>0</v>
      </c>
      <c r="L39" s="52"/>
      <c r="M39" s="57">
        <v>1920000</v>
      </c>
      <c r="N39" s="52">
        <v>2201461503</v>
      </c>
      <c r="O39" s="53">
        <v>45265</v>
      </c>
      <c r="P39" s="53">
        <v>45260</v>
      </c>
    </row>
    <row r="40" spans="1:16" x14ac:dyDescent="0.25">
      <c r="A40" s="52">
        <v>900314868</v>
      </c>
      <c r="B40" s="52" t="s">
        <v>11</v>
      </c>
      <c r="C40" s="52" t="s">
        <v>93</v>
      </c>
      <c r="D40" s="52" t="s">
        <v>165</v>
      </c>
      <c r="E40" s="53">
        <v>45189</v>
      </c>
      <c r="F40" s="53">
        <v>45201.291666666664</v>
      </c>
      <c r="G40" s="57">
        <v>1920000</v>
      </c>
      <c r="H40" s="57">
        <v>1920000</v>
      </c>
      <c r="I40" s="52" t="s">
        <v>208</v>
      </c>
      <c r="J40" s="52" t="s">
        <v>202</v>
      </c>
      <c r="K40" s="57">
        <v>0</v>
      </c>
      <c r="L40" s="52"/>
      <c r="M40" s="57">
        <v>1920000</v>
      </c>
      <c r="N40" s="52">
        <v>2201461503</v>
      </c>
      <c r="O40" s="53">
        <v>45265</v>
      </c>
      <c r="P40" s="53">
        <v>45260</v>
      </c>
    </row>
    <row r="41" spans="1:16" x14ac:dyDescent="0.25">
      <c r="A41" s="52">
        <v>900314868</v>
      </c>
      <c r="B41" s="52" t="s">
        <v>11</v>
      </c>
      <c r="C41" s="52" t="s">
        <v>94</v>
      </c>
      <c r="D41" s="52" t="s">
        <v>166</v>
      </c>
      <c r="E41" s="53">
        <v>45189</v>
      </c>
      <c r="F41" s="53">
        <v>45201.291666666664</v>
      </c>
      <c r="G41" s="57">
        <v>960000</v>
      </c>
      <c r="H41" s="57">
        <v>960000</v>
      </c>
      <c r="I41" s="52" t="s">
        <v>208</v>
      </c>
      <c r="J41" s="52" t="s">
        <v>202</v>
      </c>
      <c r="K41" s="57">
        <v>0</v>
      </c>
      <c r="L41" s="52"/>
      <c r="M41" s="57">
        <v>960000</v>
      </c>
      <c r="N41" s="52">
        <v>2201461503</v>
      </c>
      <c r="O41" s="53">
        <v>45265</v>
      </c>
      <c r="P41" s="53">
        <v>45260</v>
      </c>
    </row>
    <row r="42" spans="1:16" x14ac:dyDescent="0.25">
      <c r="A42" s="52">
        <v>900314868</v>
      </c>
      <c r="B42" s="52" t="s">
        <v>11</v>
      </c>
      <c r="C42" s="52" t="s">
        <v>95</v>
      </c>
      <c r="D42" s="52" t="s">
        <v>167</v>
      </c>
      <c r="E42" s="53">
        <v>45189</v>
      </c>
      <c r="F42" s="53">
        <v>45201.291666666664</v>
      </c>
      <c r="G42" s="57">
        <v>480000</v>
      </c>
      <c r="H42" s="57">
        <v>480000</v>
      </c>
      <c r="I42" s="52" t="s">
        <v>208</v>
      </c>
      <c r="J42" s="52" t="s">
        <v>202</v>
      </c>
      <c r="K42" s="57">
        <v>0</v>
      </c>
      <c r="L42" s="52"/>
      <c r="M42" s="57">
        <v>480000</v>
      </c>
      <c r="N42" s="52">
        <v>2201461503</v>
      </c>
      <c r="O42" s="53">
        <v>45265</v>
      </c>
      <c r="P42" s="53">
        <v>45260</v>
      </c>
    </row>
    <row r="43" spans="1:16" x14ac:dyDescent="0.25">
      <c r="A43" s="52">
        <v>900314868</v>
      </c>
      <c r="B43" s="52" t="s">
        <v>11</v>
      </c>
      <c r="C43" s="52" t="s">
        <v>96</v>
      </c>
      <c r="D43" s="52" t="s">
        <v>168</v>
      </c>
      <c r="E43" s="53">
        <v>45189</v>
      </c>
      <c r="F43" s="53">
        <v>45201.291666666664</v>
      </c>
      <c r="G43" s="57">
        <v>480000</v>
      </c>
      <c r="H43" s="57">
        <v>480000</v>
      </c>
      <c r="I43" s="52" t="s">
        <v>208</v>
      </c>
      <c r="J43" s="52" t="s">
        <v>202</v>
      </c>
      <c r="K43" s="57">
        <v>0</v>
      </c>
      <c r="L43" s="52"/>
      <c r="M43" s="57">
        <v>480000</v>
      </c>
      <c r="N43" s="52">
        <v>2201461503</v>
      </c>
      <c r="O43" s="53">
        <v>45265</v>
      </c>
      <c r="P43" s="53">
        <v>45260</v>
      </c>
    </row>
    <row r="44" spans="1:16" x14ac:dyDescent="0.25">
      <c r="A44" s="52">
        <v>900314868</v>
      </c>
      <c r="B44" s="52" t="s">
        <v>11</v>
      </c>
      <c r="C44" s="52" t="s">
        <v>97</v>
      </c>
      <c r="D44" s="52" t="s">
        <v>169</v>
      </c>
      <c r="E44" s="53">
        <v>45189</v>
      </c>
      <c r="F44" s="53">
        <v>45201.291666666664</v>
      </c>
      <c r="G44" s="57">
        <v>480000</v>
      </c>
      <c r="H44" s="57">
        <v>480000</v>
      </c>
      <c r="I44" s="52" t="s">
        <v>208</v>
      </c>
      <c r="J44" s="52" t="s">
        <v>202</v>
      </c>
      <c r="K44" s="57">
        <v>0</v>
      </c>
      <c r="L44" s="52"/>
      <c r="M44" s="57">
        <v>480000</v>
      </c>
      <c r="N44" s="52">
        <v>2201461503</v>
      </c>
      <c r="O44" s="53">
        <v>45265</v>
      </c>
      <c r="P44" s="53">
        <v>45260</v>
      </c>
    </row>
    <row r="45" spans="1:16" x14ac:dyDescent="0.25">
      <c r="A45" s="52">
        <v>900314868</v>
      </c>
      <c r="B45" s="52" t="s">
        <v>11</v>
      </c>
      <c r="C45" s="52" t="s">
        <v>98</v>
      </c>
      <c r="D45" s="52" t="s">
        <v>170</v>
      </c>
      <c r="E45" s="53">
        <v>45189</v>
      </c>
      <c r="F45" s="53">
        <v>45201.291666666664</v>
      </c>
      <c r="G45" s="57">
        <v>960000</v>
      </c>
      <c r="H45" s="57">
        <v>960000</v>
      </c>
      <c r="I45" s="52" t="s">
        <v>208</v>
      </c>
      <c r="J45" s="52" t="s">
        <v>202</v>
      </c>
      <c r="K45" s="57">
        <v>0</v>
      </c>
      <c r="L45" s="52"/>
      <c r="M45" s="57">
        <v>960000</v>
      </c>
      <c r="N45" s="52">
        <v>2201461503</v>
      </c>
      <c r="O45" s="53">
        <v>45265</v>
      </c>
      <c r="P45" s="53">
        <v>45260</v>
      </c>
    </row>
    <row r="46" spans="1:16" x14ac:dyDescent="0.25">
      <c r="A46" s="52">
        <v>900314868</v>
      </c>
      <c r="B46" s="52" t="s">
        <v>11</v>
      </c>
      <c r="C46" s="52" t="s">
        <v>99</v>
      </c>
      <c r="D46" s="52" t="s">
        <v>171</v>
      </c>
      <c r="E46" s="53">
        <v>45189</v>
      </c>
      <c r="F46" s="53">
        <v>45201.291666666664</v>
      </c>
      <c r="G46" s="57">
        <v>960000</v>
      </c>
      <c r="H46" s="57">
        <v>960000</v>
      </c>
      <c r="I46" s="52" t="s">
        <v>208</v>
      </c>
      <c r="J46" s="52" t="s">
        <v>202</v>
      </c>
      <c r="K46" s="57">
        <v>0</v>
      </c>
      <c r="L46" s="52"/>
      <c r="M46" s="57">
        <v>960000</v>
      </c>
      <c r="N46" s="52">
        <v>2201461503</v>
      </c>
      <c r="O46" s="53">
        <v>45265</v>
      </c>
      <c r="P46" s="53">
        <v>45260</v>
      </c>
    </row>
    <row r="47" spans="1:16" x14ac:dyDescent="0.25">
      <c r="A47" s="52">
        <v>900314868</v>
      </c>
      <c r="B47" s="52" t="s">
        <v>11</v>
      </c>
      <c r="C47" s="52" t="s">
        <v>100</v>
      </c>
      <c r="D47" s="52" t="s">
        <v>172</v>
      </c>
      <c r="E47" s="53">
        <v>45189</v>
      </c>
      <c r="F47" s="53">
        <v>45201.291666666664</v>
      </c>
      <c r="G47" s="57">
        <v>480000</v>
      </c>
      <c r="H47" s="57">
        <v>480000</v>
      </c>
      <c r="I47" s="52" t="s">
        <v>208</v>
      </c>
      <c r="J47" s="52" t="s">
        <v>202</v>
      </c>
      <c r="K47" s="57">
        <v>0</v>
      </c>
      <c r="L47" s="52"/>
      <c r="M47" s="57">
        <v>480000</v>
      </c>
      <c r="N47" s="52">
        <v>2201461503</v>
      </c>
      <c r="O47" s="53">
        <v>45265</v>
      </c>
      <c r="P47" s="53">
        <v>45260</v>
      </c>
    </row>
    <row r="48" spans="1:16" x14ac:dyDescent="0.25">
      <c r="A48" s="52">
        <v>900314868</v>
      </c>
      <c r="B48" s="52" t="s">
        <v>11</v>
      </c>
      <c r="C48" s="52" t="s">
        <v>101</v>
      </c>
      <c r="D48" s="52" t="s">
        <v>173</v>
      </c>
      <c r="E48" s="53">
        <v>45189</v>
      </c>
      <c r="F48" s="53">
        <v>45201.291666666664</v>
      </c>
      <c r="G48" s="57">
        <v>960000</v>
      </c>
      <c r="H48" s="57">
        <v>960000</v>
      </c>
      <c r="I48" s="52" t="s">
        <v>208</v>
      </c>
      <c r="J48" s="52" t="s">
        <v>202</v>
      </c>
      <c r="K48" s="57">
        <v>0</v>
      </c>
      <c r="L48" s="52"/>
      <c r="M48" s="57">
        <v>960000</v>
      </c>
      <c r="N48" s="52">
        <v>2201461503</v>
      </c>
      <c r="O48" s="53">
        <v>45265</v>
      </c>
      <c r="P48" s="53">
        <v>45260</v>
      </c>
    </row>
    <row r="49" spans="1:16" x14ac:dyDescent="0.25">
      <c r="A49" s="52">
        <v>900314868</v>
      </c>
      <c r="B49" s="52" t="s">
        <v>11</v>
      </c>
      <c r="C49" s="52" t="s">
        <v>102</v>
      </c>
      <c r="D49" s="52" t="s">
        <v>174</v>
      </c>
      <c r="E49" s="53">
        <v>45189</v>
      </c>
      <c r="F49" s="53">
        <v>45201.291666666664</v>
      </c>
      <c r="G49" s="57">
        <v>480000</v>
      </c>
      <c r="H49" s="57">
        <v>480000</v>
      </c>
      <c r="I49" s="52" t="s">
        <v>208</v>
      </c>
      <c r="J49" s="52" t="s">
        <v>202</v>
      </c>
      <c r="K49" s="57">
        <v>0</v>
      </c>
      <c r="L49" s="52"/>
      <c r="M49" s="57">
        <v>480000</v>
      </c>
      <c r="N49" s="52">
        <v>2201461503</v>
      </c>
      <c r="O49" s="53">
        <v>45265</v>
      </c>
      <c r="P49" s="53">
        <v>45260</v>
      </c>
    </row>
    <row r="50" spans="1:16" x14ac:dyDescent="0.25">
      <c r="A50" s="52">
        <v>900314868</v>
      </c>
      <c r="B50" s="52" t="s">
        <v>11</v>
      </c>
      <c r="C50" s="52" t="s">
        <v>103</v>
      </c>
      <c r="D50" s="52" t="s">
        <v>175</v>
      </c>
      <c r="E50" s="53">
        <v>45189</v>
      </c>
      <c r="F50" s="53">
        <v>45201.291666666664</v>
      </c>
      <c r="G50" s="57">
        <v>480000</v>
      </c>
      <c r="H50" s="57">
        <v>480000</v>
      </c>
      <c r="I50" s="52" t="s">
        <v>208</v>
      </c>
      <c r="J50" s="52" t="s">
        <v>202</v>
      </c>
      <c r="K50" s="57">
        <v>0</v>
      </c>
      <c r="L50" s="52"/>
      <c r="M50" s="57">
        <v>480000</v>
      </c>
      <c r="N50" s="52">
        <v>2201461503</v>
      </c>
      <c r="O50" s="53">
        <v>45265</v>
      </c>
      <c r="P50" s="53">
        <v>45260</v>
      </c>
    </row>
    <row r="51" spans="1:16" x14ac:dyDescent="0.25">
      <c r="A51" s="52">
        <v>900314868</v>
      </c>
      <c r="B51" s="52" t="s">
        <v>11</v>
      </c>
      <c r="C51" s="52" t="s">
        <v>104</v>
      </c>
      <c r="D51" s="52" t="s">
        <v>176</v>
      </c>
      <c r="E51" s="53">
        <v>45189</v>
      </c>
      <c r="F51" s="53">
        <v>45201.291666666664</v>
      </c>
      <c r="G51" s="57">
        <v>480000</v>
      </c>
      <c r="H51" s="57">
        <v>480000</v>
      </c>
      <c r="I51" s="52" t="s">
        <v>208</v>
      </c>
      <c r="J51" s="52" t="s">
        <v>202</v>
      </c>
      <c r="K51" s="57">
        <v>0</v>
      </c>
      <c r="L51" s="52"/>
      <c r="M51" s="57">
        <v>480000</v>
      </c>
      <c r="N51" s="52">
        <v>2201461503</v>
      </c>
      <c r="O51" s="53">
        <v>45265</v>
      </c>
      <c r="P51" s="53">
        <v>45260</v>
      </c>
    </row>
    <row r="52" spans="1:16" x14ac:dyDescent="0.25">
      <c r="A52" s="52">
        <v>900314868</v>
      </c>
      <c r="B52" s="52" t="s">
        <v>11</v>
      </c>
      <c r="C52" s="52" t="s">
        <v>105</v>
      </c>
      <c r="D52" s="52" t="s">
        <v>177</v>
      </c>
      <c r="E52" s="53">
        <v>45189</v>
      </c>
      <c r="F52" s="53">
        <v>45201.291666666664</v>
      </c>
      <c r="G52" s="57">
        <v>480000</v>
      </c>
      <c r="H52" s="57">
        <v>480000</v>
      </c>
      <c r="I52" s="52" t="s">
        <v>208</v>
      </c>
      <c r="J52" s="52" t="s">
        <v>202</v>
      </c>
      <c r="K52" s="57">
        <v>0</v>
      </c>
      <c r="L52" s="52"/>
      <c r="M52" s="57">
        <v>480000</v>
      </c>
      <c r="N52" s="52">
        <v>2201461503</v>
      </c>
      <c r="O52" s="53">
        <v>45265</v>
      </c>
      <c r="P52" s="53">
        <v>45260</v>
      </c>
    </row>
    <row r="53" spans="1:16" x14ac:dyDescent="0.25">
      <c r="A53" s="52">
        <v>900314868</v>
      </c>
      <c r="B53" s="52" t="s">
        <v>11</v>
      </c>
      <c r="C53" s="52" t="s">
        <v>106</v>
      </c>
      <c r="D53" s="52" t="s">
        <v>178</v>
      </c>
      <c r="E53" s="53">
        <v>45189</v>
      </c>
      <c r="F53" s="53">
        <v>45201.291666666664</v>
      </c>
      <c r="G53" s="57">
        <v>480000</v>
      </c>
      <c r="H53" s="57">
        <v>480000</v>
      </c>
      <c r="I53" s="52" t="s">
        <v>208</v>
      </c>
      <c r="J53" s="52" t="s">
        <v>202</v>
      </c>
      <c r="K53" s="57">
        <v>0</v>
      </c>
      <c r="L53" s="52"/>
      <c r="M53" s="57">
        <v>480000</v>
      </c>
      <c r="N53" s="52">
        <v>2201461503</v>
      </c>
      <c r="O53" s="53">
        <v>45265</v>
      </c>
      <c r="P53" s="53">
        <v>45260</v>
      </c>
    </row>
    <row r="54" spans="1:16" x14ac:dyDescent="0.25">
      <c r="A54" s="52">
        <v>900314868</v>
      </c>
      <c r="B54" s="52" t="s">
        <v>11</v>
      </c>
      <c r="C54" s="52" t="s">
        <v>107</v>
      </c>
      <c r="D54" s="52" t="s">
        <v>179</v>
      </c>
      <c r="E54" s="53">
        <v>45189</v>
      </c>
      <c r="F54" s="53">
        <v>45201.291666666664</v>
      </c>
      <c r="G54" s="57">
        <v>480000</v>
      </c>
      <c r="H54" s="57">
        <v>480000</v>
      </c>
      <c r="I54" s="52" t="s">
        <v>208</v>
      </c>
      <c r="J54" s="52" t="s">
        <v>202</v>
      </c>
      <c r="K54" s="57">
        <v>0</v>
      </c>
      <c r="L54" s="52"/>
      <c r="M54" s="57">
        <v>480000</v>
      </c>
      <c r="N54" s="52">
        <v>2201461503</v>
      </c>
      <c r="O54" s="53">
        <v>45265</v>
      </c>
      <c r="P54" s="53">
        <v>45260</v>
      </c>
    </row>
    <row r="55" spans="1:16" x14ac:dyDescent="0.25">
      <c r="A55" s="52">
        <v>900314868</v>
      </c>
      <c r="B55" s="52" t="s">
        <v>11</v>
      </c>
      <c r="C55" s="52" t="s">
        <v>108</v>
      </c>
      <c r="D55" s="52" t="s">
        <v>180</v>
      </c>
      <c r="E55" s="53">
        <v>45189</v>
      </c>
      <c r="F55" s="53">
        <v>45201.291666666664</v>
      </c>
      <c r="G55" s="57">
        <v>480000</v>
      </c>
      <c r="H55" s="57">
        <v>480000</v>
      </c>
      <c r="I55" s="52" t="s">
        <v>208</v>
      </c>
      <c r="J55" s="52" t="s">
        <v>202</v>
      </c>
      <c r="K55" s="57">
        <v>0</v>
      </c>
      <c r="L55" s="52"/>
      <c r="M55" s="57">
        <v>480000</v>
      </c>
      <c r="N55" s="52">
        <v>2201461503</v>
      </c>
      <c r="O55" s="53">
        <v>45265</v>
      </c>
      <c r="P55" s="53">
        <v>45260</v>
      </c>
    </row>
    <row r="56" spans="1:16" x14ac:dyDescent="0.25">
      <c r="A56" s="52">
        <v>900314868</v>
      </c>
      <c r="B56" s="52" t="s">
        <v>11</v>
      </c>
      <c r="C56" s="52" t="s">
        <v>109</v>
      </c>
      <c r="D56" s="52" t="s">
        <v>181</v>
      </c>
      <c r="E56" s="53">
        <v>45189</v>
      </c>
      <c r="F56" s="53">
        <v>45224.468761377313</v>
      </c>
      <c r="G56" s="57">
        <v>480000</v>
      </c>
      <c r="H56" s="57">
        <v>480000</v>
      </c>
      <c r="I56" s="52" t="s">
        <v>210</v>
      </c>
      <c r="J56" s="52" t="s">
        <v>203</v>
      </c>
      <c r="K56" s="57">
        <v>0</v>
      </c>
      <c r="L56" s="52"/>
      <c r="M56" s="57">
        <v>0</v>
      </c>
      <c r="N56" s="52"/>
      <c r="O56" s="53"/>
      <c r="P56" s="53">
        <v>45260</v>
      </c>
    </row>
    <row r="57" spans="1:16" x14ac:dyDescent="0.25">
      <c r="A57" s="52">
        <v>900314868</v>
      </c>
      <c r="B57" s="52" t="s">
        <v>11</v>
      </c>
      <c r="C57" s="52" t="s">
        <v>110</v>
      </c>
      <c r="D57" s="52" t="s">
        <v>182</v>
      </c>
      <c r="E57" s="53">
        <v>45189</v>
      </c>
      <c r="F57" s="53">
        <v>45201.291666666664</v>
      </c>
      <c r="G57" s="57">
        <v>480000</v>
      </c>
      <c r="H57" s="57">
        <v>480000</v>
      </c>
      <c r="I57" s="52" t="s">
        <v>207</v>
      </c>
      <c r="J57" s="52" t="s">
        <v>202</v>
      </c>
      <c r="K57" s="57">
        <v>480000</v>
      </c>
      <c r="L57" s="52">
        <v>1222342965</v>
      </c>
      <c r="M57" s="57">
        <v>0</v>
      </c>
      <c r="N57" s="52"/>
      <c r="O57" s="53"/>
      <c r="P57" s="53">
        <v>45260</v>
      </c>
    </row>
    <row r="58" spans="1:16" x14ac:dyDescent="0.25">
      <c r="A58" s="52">
        <v>900314868</v>
      </c>
      <c r="B58" s="52" t="s">
        <v>11</v>
      </c>
      <c r="C58" s="52" t="s">
        <v>111</v>
      </c>
      <c r="D58" s="52" t="s">
        <v>183</v>
      </c>
      <c r="E58" s="53">
        <v>45189</v>
      </c>
      <c r="F58" s="53">
        <v>45201.291666666664</v>
      </c>
      <c r="G58" s="57">
        <v>960000</v>
      </c>
      <c r="H58" s="57">
        <v>960000</v>
      </c>
      <c r="I58" s="52" t="s">
        <v>208</v>
      </c>
      <c r="J58" s="52" t="s">
        <v>202</v>
      </c>
      <c r="K58" s="57">
        <v>0</v>
      </c>
      <c r="L58" s="52"/>
      <c r="M58" s="57">
        <v>960000</v>
      </c>
      <c r="N58" s="52">
        <v>2201461503</v>
      </c>
      <c r="O58" s="53">
        <v>45265</v>
      </c>
      <c r="P58" s="53">
        <v>45260</v>
      </c>
    </row>
    <row r="59" spans="1:16" x14ac:dyDescent="0.25">
      <c r="A59" s="52">
        <v>900314868</v>
      </c>
      <c r="B59" s="52" t="s">
        <v>11</v>
      </c>
      <c r="C59" s="52" t="s">
        <v>112</v>
      </c>
      <c r="D59" s="52" t="s">
        <v>184</v>
      </c>
      <c r="E59" s="53">
        <v>45189</v>
      </c>
      <c r="F59" s="53">
        <v>45201.291666666664</v>
      </c>
      <c r="G59" s="57">
        <v>2880000</v>
      </c>
      <c r="H59" s="57">
        <v>2880000</v>
      </c>
      <c r="I59" s="52" t="s">
        <v>208</v>
      </c>
      <c r="J59" s="52" t="s">
        <v>202</v>
      </c>
      <c r="K59" s="57">
        <v>0</v>
      </c>
      <c r="L59" s="52"/>
      <c r="M59" s="57">
        <v>2880000</v>
      </c>
      <c r="N59" s="52">
        <v>2201461503</v>
      </c>
      <c r="O59" s="53">
        <v>45265</v>
      </c>
      <c r="P59" s="53">
        <v>45260</v>
      </c>
    </row>
    <row r="60" spans="1:16" x14ac:dyDescent="0.25">
      <c r="A60" s="52">
        <v>900314868</v>
      </c>
      <c r="B60" s="52" t="s">
        <v>11</v>
      </c>
      <c r="C60" s="52" t="s">
        <v>113</v>
      </c>
      <c r="D60" s="52" t="s">
        <v>185</v>
      </c>
      <c r="E60" s="53">
        <v>45189</v>
      </c>
      <c r="F60" s="53">
        <v>45201.291666666664</v>
      </c>
      <c r="G60" s="57">
        <v>480000</v>
      </c>
      <c r="H60" s="57">
        <v>480000</v>
      </c>
      <c r="I60" s="52" t="s">
        <v>208</v>
      </c>
      <c r="J60" s="52" t="s">
        <v>202</v>
      </c>
      <c r="K60" s="57">
        <v>0</v>
      </c>
      <c r="L60" s="52"/>
      <c r="M60" s="57">
        <v>480000</v>
      </c>
      <c r="N60" s="52">
        <v>2201461503</v>
      </c>
      <c r="O60" s="53">
        <v>45265</v>
      </c>
      <c r="P60" s="53">
        <v>45260</v>
      </c>
    </row>
    <row r="61" spans="1:16" x14ac:dyDescent="0.25">
      <c r="A61" s="52">
        <v>900314868</v>
      </c>
      <c r="B61" s="52" t="s">
        <v>11</v>
      </c>
      <c r="C61" s="52" t="s">
        <v>114</v>
      </c>
      <c r="D61" s="52" t="s">
        <v>186</v>
      </c>
      <c r="E61" s="53">
        <v>45189</v>
      </c>
      <c r="F61" s="53">
        <v>45208.64745355324</v>
      </c>
      <c r="G61" s="57">
        <v>10080000</v>
      </c>
      <c r="H61" s="57">
        <v>10080000</v>
      </c>
      <c r="I61" s="52" t="s">
        <v>48</v>
      </c>
      <c r="J61" s="52" t="s">
        <v>205</v>
      </c>
      <c r="K61" s="57">
        <v>0</v>
      </c>
      <c r="L61" s="52"/>
      <c r="M61" s="57">
        <v>0</v>
      </c>
      <c r="N61" s="52"/>
      <c r="O61" s="53"/>
      <c r="P61" s="53">
        <v>45260</v>
      </c>
    </row>
    <row r="62" spans="1:16" x14ac:dyDescent="0.25">
      <c r="A62" s="52">
        <v>900314868</v>
      </c>
      <c r="B62" s="52" t="s">
        <v>11</v>
      </c>
      <c r="C62" s="52" t="s">
        <v>115</v>
      </c>
      <c r="D62" s="52" t="s">
        <v>187</v>
      </c>
      <c r="E62" s="53">
        <v>45208</v>
      </c>
      <c r="F62" s="53">
        <v>45208.64745355324</v>
      </c>
      <c r="G62" s="57">
        <v>480000</v>
      </c>
      <c r="H62" s="57">
        <v>480000</v>
      </c>
      <c r="I62" s="52" t="s">
        <v>207</v>
      </c>
      <c r="J62" s="52" t="s">
        <v>202</v>
      </c>
      <c r="K62" s="57">
        <v>480000</v>
      </c>
      <c r="L62" s="52">
        <v>1222342972</v>
      </c>
      <c r="M62" s="57">
        <v>0</v>
      </c>
      <c r="N62" s="52"/>
      <c r="O62" s="53"/>
      <c r="P62" s="53">
        <v>45260</v>
      </c>
    </row>
    <row r="63" spans="1:16" x14ac:dyDescent="0.25">
      <c r="A63" s="52">
        <v>900314868</v>
      </c>
      <c r="B63" s="52" t="s">
        <v>11</v>
      </c>
      <c r="C63" s="52" t="s">
        <v>116</v>
      </c>
      <c r="D63" s="52" t="s">
        <v>188</v>
      </c>
      <c r="E63" s="53">
        <v>45208</v>
      </c>
      <c r="F63" s="53">
        <v>45208.64745355324</v>
      </c>
      <c r="G63" s="57">
        <v>480000</v>
      </c>
      <c r="H63" s="57">
        <v>480000</v>
      </c>
      <c r="I63" s="52" t="s">
        <v>208</v>
      </c>
      <c r="J63" s="52" t="s">
        <v>202</v>
      </c>
      <c r="K63" s="57">
        <v>0</v>
      </c>
      <c r="L63" s="52"/>
      <c r="M63" s="57">
        <v>480000</v>
      </c>
      <c r="N63" s="52">
        <v>2201461503</v>
      </c>
      <c r="O63" s="53">
        <v>45265</v>
      </c>
      <c r="P63" s="53">
        <v>45260</v>
      </c>
    </row>
    <row r="64" spans="1:16" x14ac:dyDescent="0.25">
      <c r="A64" s="52">
        <v>900314868</v>
      </c>
      <c r="B64" s="52" t="s">
        <v>11</v>
      </c>
      <c r="C64" s="52" t="s">
        <v>117</v>
      </c>
      <c r="D64" s="52" t="s">
        <v>189</v>
      </c>
      <c r="E64" s="53">
        <v>45208</v>
      </c>
      <c r="F64" s="53">
        <v>45208.64745355324</v>
      </c>
      <c r="G64" s="57">
        <v>480000</v>
      </c>
      <c r="H64" s="57">
        <v>480000</v>
      </c>
      <c r="I64" s="52" t="s">
        <v>208</v>
      </c>
      <c r="J64" s="52" t="s">
        <v>202</v>
      </c>
      <c r="K64" s="57">
        <v>0</v>
      </c>
      <c r="L64" s="52"/>
      <c r="M64" s="57">
        <v>480000</v>
      </c>
      <c r="N64" s="52">
        <v>2201461503</v>
      </c>
      <c r="O64" s="53">
        <v>45265</v>
      </c>
      <c r="P64" s="53">
        <v>45260</v>
      </c>
    </row>
    <row r="65" spans="1:16" x14ac:dyDescent="0.25">
      <c r="A65" s="52">
        <v>900314868</v>
      </c>
      <c r="B65" s="52" t="s">
        <v>11</v>
      </c>
      <c r="C65" s="52" t="s">
        <v>118</v>
      </c>
      <c r="D65" s="52" t="s">
        <v>190</v>
      </c>
      <c r="E65" s="53">
        <v>45208</v>
      </c>
      <c r="F65" s="53">
        <v>45208.64745355324</v>
      </c>
      <c r="G65" s="57">
        <v>960000</v>
      </c>
      <c r="H65" s="57">
        <v>960000</v>
      </c>
      <c r="I65" s="52" t="s">
        <v>208</v>
      </c>
      <c r="J65" s="52" t="s">
        <v>202</v>
      </c>
      <c r="K65" s="57">
        <v>0</v>
      </c>
      <c r="L65" s="52"/>
      <c r="M65" s="57">
        <v>960000</v>
      </c>
      <c r="N65" s="52">
        <v>2201461503</v>
      </c>
      <c r="O65" s="53">
        <v>45265</v>
      </c>
      <c r="P65" s="53">
        <v>45260</v>
      </c>
    </row>
    <row r="66" spans="1:16" x14ac:dyDescent="0.25">
      <c r="A66" s="52">
        <v>900314868</v>
      </c>
      <c r="B66" s="52" t="s">
        <v>11</v>
      </c>
      <c r="C66" s="52" t="s">
        <v>119</v>
      </c>
      <c r="D66" s="52" t="s">
        <v>191</v>
      </c>
      <c r="E66" s="53">
        <v>45208</v>
      </c>
      <c r="F66" s="53">
        <v>45208.64745355324</v>
      </c>
      <c r="G66" s="57">
        <v>480000</v>
      </c>
      <c r="H66" s="57">
        <v>480000</v>
      </c>
      <c r="I66" s="52" t="s">
        <v>208</v>
      </c>
      <c r="J66" s="52" t="s">
        <v>202</v>
      </c>
      <c r="K66" s="57">
        <v>0</v>
      </c>
      <c r="L66" s="52"/>
      <c r="M66" s="57">
        <v>480000</v>
      </c>
      <c r="N66" s="52">
        <v>2201461503</v>
      </c>
      <c r="O66" s="53">
        <v>45265</v>
      </c>
      <c r="P66" s="53">
        <v>45260</v>
      </c>
    </row>
    <row r="67" spans="1:16" x14ac:dyDescent="0.25">
      <c r="A67" s="52">
        <v>900314868</v>
      </c>
      <c r="B67" s="52" t="s">
        <v>11</v>
      </c>
      <c r="C67" s="52" t="s">
        <v>120</v>
      </c>
      <c r="D67" s="52" t="s">
        <v>192</v>
      </c>
      <c r="E67" s="53">
        <v>45208</v>
      </c>
      <c r="F67" s="53">
        <v>45208.64745355324</v>
      </c>
      <c r="G67" s="57">
        <v>480000</v>
      </c>
      <c r="H67" s="57">
        <v>480000</v>
      </c>
      <c r="I67" s="52" t="s">
        <v>208</v>
      </c>
      <c r="J67" s="52" t="s">
        <v>202</v>
      </c>
      <c r="K67" s="57">
        <v>0</v>
      </c>
      <c r="L67" s="52"/>
      <c r="M67" s="57">
        <v>480000</v>
      </c>
      <c r="N67" s="52">
        <v>2201461503</v>
      </c>
      <c r="O67" s="53">
        <v>45265</v>
      </c>
      <c r="P67" s="53">
        <v>45260</v>
      </c>
    </row>
    <row r="68" spans="1:16" x14ac:dyDescent="0.25">
      <c r="A68" s="52">
        <v>900314868</v>
      </c>
      <c r="B68" s="52" t="s">
        <v>11</v>
      </c>
      <c r="C68" s="52" t="s">
        <v>121</v>
      </c>
      <c r="D68" s="52" t="s">
        <v>193</v>
      </c>
      <c r="E68" s="53">
        <v>45223</v>
      </c>
      <c r="F68" s="53">
        <v>45231.291666666664</v>
      </c>
      <c r="G68" s="57">
        <v>480000</v>
      </c>
      <c r="H68" s="57">
        <v>480000</v>
      </c>
      <c r="I68" s="52" t="s">
        <v>210</v>
      </c>
      <c r="J68" s="52" t="s">
        <v>203</v>
      </c>
      <c r="K68" s="57">
        <v>0</v>
      </c>
      <c r="L68" s="52"/>
      <c r="M68" s="57">
        <v>0</v>
      </c>
      <c r="N68" s="52"/>
      <c r="O68" s="53"/>
      <c r="P68" s="53">
        <v>45260</v>
      </c>
    </row>
    <row r="69" spans="1:16" x14ac:dyDescent="0.25">
      <c r="A69" s="52">
        <v>900314868</v>
      </c>
      <c r="B69" s="52" t="s">
        <v>11</v>
      </c>
      <c r="C69" s="52" t="s">
        <v>122</v>
      </c>
      <c r="D69" s="52" t="s">
        <v>194</v>
      </c>
      <c r="E69" s="53">
        <v>45238</v>
      </c>
      <c r="F69" s="53">
        <v>45239.518664467592</v>
      </c>
      <c r="G69" s="57">
        <v>480000</v>
      </c>
      <c r="H69" s="57">
        <v>480000</v>
      </c>
      <c r="I69" s="52" t="s">
        <v>207</v>
      </c>
      <c r="J69" s="52" t="s">
        <v>202</v>
      </c>
      <c r="K69" s="57">
        <v>480000</v>
      </c>
      <c r="L69" s="52">
        <v>1222342913</v>
      </c>
      <c r="M69" s="57">
        <v>0</v>
      </c>
      <c r="N69" s="52"/>
      <c r="O69" s="53"/>
      <c r="P69" s="53">
        <v>45260</v>
      </c>
    </row>
    <row r="70" spans="1:16" x14ac:dyDescent="0.25">
      <c r="A70" s="52">
        <v>900314868</v>
      </c>
      <c r="B70" s="52" t="s">
        <v>11</v>
      </c>
      <c r="C70" s="52" t="s">
        <v>123</v>
      </c>
      <c r="D70" s="52" t="s">
        <v>195</v>
      </c>
      <c r="E70" s="53">
        <v>45238</v>
      </c>
      <c r="F70" s="53">
        <v>45239.518664467592</v>
      </c>
      <c r="G70" s="57">
        <v>480000</v>
      </c>
      <c r="H70" s="57">
        <v>480000</v>
      </c>
      <c r="I70" s="52" t="s">
        <v>207</v>
      </c>
      <c r="J70" s="52" t="s">
        <v>202</v>
      </c>
      <c r="K70" s="57">
        <v>480000</v>
      </c>
      <c r="L70" s="52">
        <v>1222342914</v>
      </c>
      <c r="M70" s="57">
        <v>0</v>
      </c>
      <c r="N70" s="52"/>
      <c r="O70" s="53"/>
      <c r="P70" s="53">
        <v>45260</v>
      </c>
    </row>
    <row r="71" spans="1:16" x14ac:dyDescent="0.25">
      <c r="A71" s="52">
        <v>900314868</v>
      </c>
      <c r="B71" s="52" t="s">
        <v>11</v>
      </c>
      <c r="C71" s="52" t="s">
        <v>124</v>
      </c>
      <c r="D71" s="52" t="s">
        <v>196</v>
      </c>
      <c r="E71" s="53">
        <v>45238</v>
      </c>
      <c r="F71" s="53">
        <v>45239.518664467592</v>
      </c>
      <c r="G71" s="57">
        <v>480000</v>
      </c>
      <c r="H71" s="57">
        <v>480000</v>
      </c>
      <c r="I71" s="52" t="s">
        <v>208</v>
      </c>
      <c r="J71" s="52" t="s">
        <v>202</v>
      </c>
      <c r="K71" s="57">
        <v>0</v>
      </c>
      <c r="L71" s="52"/>
      <c r="M71" s="57">
        <v>480000</v>
      </c>
      <c r="N71" s="52">
        <v>2201461503</v>
      </c>
      <c r="O71" s="53">
        <v>45265</v>
      </c>
      <c r="P71" s="53">
        <v>45260</v>
      </c>
    </row>
    <row r="72" spans="1:16" x14ac:dyDescent="0.25">
      <c r="A72" s="52">
        <v>900314868</v>
      </c>
      <c r="B72" s="52" t="s">
        <v>11</v>
      </c>
      <c r="C72" s="52" t="s">
        <v>125</v>
      </c>
      <c r="D72" s="52" t="s">
        <v>197</v>
      </c>
      <c r="E72" s="53">
        <v>45238</v>
      </c>
      <c r="F72" s="53">
        <v>45239.518664467592</v>
      </c>
      <c r="G72" s="57">
        <v>1440000</v>
      </c>
      <c r="H72" s="57">
        <v>1440000</v>
      </c>
      <c r="I72" s="52" t="s">
        <v>208</v>
      </c>
      <c r="J72" s="52" t="s">
        <v>202</v>
      </c>
      <c r="K72" s="57">
        <v>0</v>
      </c>
      <c r="L72" s="52"/>
      <c r="M72" s="57">
        <v>1440000</v>
      </c>
      <c r="N72" s="52">
        <v>2201461503</v>
      </c>
      <c r="O72" s="53">
        <v>45265</v>
      </c>
      <c r="P72" s="53">
        <v>45260</v>
      </c>
    </row>
    <row r="73" spans="1:16" x14ac:dyDescent="0.25">
      <c r="A73" s="52">
        <v>900314868</v>
      </c>
      <c r="B73" s="52" t="s">
        <v>11</v>
      </c>
      <c r="C73" s="52" t="s">
        <v>126</v>
      </c>
      <c r="D73" s="52" t="s">
        <v>198</v>
      </c>
      <c r="E73" s="53">
        <v>45238</v>
      </c>
      <c r="F73" s="53">
        <v>45239.518664467592</v>
      </c>
      <c r="G73" s="57">
        <v>480000</v>
      </c>
      <c r="H73" s="57">
        <v>480000</v>
      </c>
      <c r="I73" s="52" t="s">
        <v>208</v>
      </c>
      <c r="J73" s="52" t="s">
        <v>202</v>
      </c>
      <c r="K73" s="57">
        <v>0</v>
      </c>
      <c r="L73" s="52"/>
      <c r="M73" s="57">
        <v>480000</v>
      </c>
      <c r="N73" s="52">
        <v>2201461503</v>
      </c>
      <c r="O73" s="53">
        <v>45265</v>
      </c>
      <c r="P73" s="53">
        <v>45260</v>
      </c>
    </row>
    <row r="74" spans="1:16" x14ac:dyDescent="0.25">
      <c r="A74" s="52">
        <v>900314868</v>
      </c>
      <c r="B74" s="52" t="s">
        <v>11</v>
      </c>
      <c r="C74" s="52" t="s">
        <v>127</v>
      </c>
      <c r="D74" s="52" t="s">
        <v>199</v>
      </c>
      <c r="E74" s="53">
        <v>45238</v>
      </c>
      <c r="F74" s="53">
        <v>45239.518664467592</v>
      </c>
      <c r="G74" s="57">
        <v>1440000</v>
      </c>
      <c r="H74" s="57">
        <v>1440000</v>
      </c>
      <c r="I74" s="52" t="s">
        <v>208</v>
      </c>
      <c r="J74" s="52" t="s">
        <v>202</v>
      </c>
      <c r="K74" s="57">
        <v>0</v>
      </c>
      <c r="L74" s="52"/>
      <c r="M74" s="57">
        <v>1440000</v>
      </c>
      <c r="N74" s="52">
        <v>2201461503</v>
      </c>
      <c r="O74" s="53">
        <v>45265</v>
      </c>
      <c r="P74" s="53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showGridLines="0" zoomScale="73" zoomScaleNormal="73" workbookViewId="0">
      <selection activeCell="H26" sqref="H26"/>
    </sheetView>
  </sheetViews>
  <sheetFormatPr baseColWidth="10" defaultRowHeight="15" x14ac:dyDescent="0.25"/>
  <cols>
    <col min="2" max="2" width="83.28515625" bestFit="1" customWidth="1"/>
    <col min="3" max="3" width="13.140625" bestFit="1" customWidth="1"/>
    <col min="4" max="4" width="14.5703125" style="55" customWidth="1"/>
  </cols>
  <sheetData>
    <row r="2" spans="2:4" x14ac:dyDescent="0.25">
      <c r="B2" s="65" t="s">
        <v>212</v>
      </c>
      <c r="C2" s="67" t="s">
        <v>213</v>
      </c>
      <c r="D2" s="69" t="s">
        <v>214</v>
      </c>
    </row>
    <row r="3" spans="2:4" x14ac:dyDescent="0.25">
      <c r="B3" s="72" t="s">
        <v>209</v>
      </c>
      <c r="C3" s="73">
        <v>1</v>
      </c>
      <c r="D3" s="74">
        <v>9120000</v>
      </c>
    </row>
    <row r="4" spans="2:4" x14ac:dyDescent="0.25">
      <c r="B4" s="72" t="s">
        <v>206</v>
      </c>
      <c r="C4" s="73">
        <v>1</v>
      </c>
      <c r="D4" s="74">
        <v>960000</v>
      </c>
    </row>
    <row r="5" spans="2:4" x14ac:dyDescent="0.25">
      <c r="B5" s="72" t="s">
        <v>48</v>
      </c>
      <c r="C5" s="73">
        <v>1</v>
      </c>
      <c r="D5" s="74">
        <v>10080000</v>
      </c>
    </row>
    <row r="6" spans="2:4" x14ac:dyDescent="0.25">
      <c r="B6" s="72" t="s">
        <v>210</v>
      </c>
      <c r="C6" s="73">
        <v>4</v>
      </c>
      <c r="D6" s="74">
        <v>1920000</v>
      </c>
    </row>
    <row r="7" spans="2:4" x14ac:dyDescent="0.25">
      <c r="B7" s="72" t="s">
        <v>207</v>
      </c>
      <c r="C7" s="73">
        <v>14</v>
      </c>
      <c r="D7" s="74">
        <v>30720000</v>
      </c>
    </row>
    <row r="8" spans="2:4" x14ac:dyDescent="0.25">
      <c r="B8" s="72" t="s">
        <v>208</v>
      </c>
      <c r="C8" s="73">
        <v>51</v>
      </c>
      <c r="D8" s="74">
        <v>42240000</v>
      </c>
    </row>
    <row r="9" spans="2:4" x14ac:dyDescent="0.25">
      <c r="B9" s="66" t="s">
        <v>211</v>
      </c>
      <c r="C9" s="68">
        <v>72</v>
      </c>
      <c r="D9" s="70">
        <v>95040000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8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31</v>
      </c>
      <c r="E2" s="14"/>
      <c r="F2" s="14"/>
      <c r="G2" s="14"/>
      <c r="H2" s="14"/>
      <c r="I2" s="15"/>
      <c r="J2" s="16" t="s">
        <v>32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33</v>
      </c>
      <c r="E4" s="14"/>
      <c r="F4" s="14"/>
      <c r="G4" s="14"/>
      <c r="H4" s="14"/>
      <c r="I4" s="15"/>
      <c r="J4" s="16" t="s">
        <v>34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C9" s="31" t="s">
        <v>35</v>
      </c>
      <c r="E9" s="32"/>
      <c r="J9" s="30"/>
    </row>
    <row r="10" spans="2:10" x14ac:dyDescent="0.2">
      <c r="B10" s="29"/>
      <c r="J10" s="30"/>
    </row>
    <row r="11" spans="2:10" x14ac:dyDescent="0.2">
      <c r="B11" s="29"/>
      <c r="C11" s="31" t="s">
        <v>200</v>
      </c>
      <c r="J11" s="30"/>
    </row>
    <row r="12" spans="2:10" x14ac:dyDescent="0.2">
      <c r="B12" s="29"/>
      <c r="C12" s="31" t="s">
        <v>201</v>
      </c>
      <c r="J12" s="30"/>
    </row>
    <row r="13" spans="2:10" x14ac:dyDescent="0.2">
      <c r="B13" s="29"/>
      <c r="J13" s="30"/>
    </row>
    <row r="14" spans="2:10" x14ac:dyDescent="0.2">
      <c r="B14" s="29"/>
      <c r="C14" s="10" t="s">
        <v>36</v>
      </c>
      <c r="J14" s="30"/>
    </row>
    <row r="15" spans="2:10" x14ac:dyDescent="0.2">
      <c r="B15" s="29"/>
      <c r="C15" s="33"/>
      <c r="J15" s="30"/>
    </row>
    <row r="16" spans="2:10" x14ac:dyDescent="0.2">
      <c r="B16" s="29"/>
      <c r="C16" s="10" t="s">
        <v>37</v>
      </c>
      <c r="D16" s="32"/>
      <c r="H16" s="34" t="s">
        <v>38</v>
      </c>
      <c r="I16" s="34" t="s">
        <v>39</v>
      </c>
      <c r="J16" s="30"/>
    </row>
    <row r="17" spans="2:10" x14ac:dyDescent="0.2">
      <c r="B17" s="29"/>
      <c r="C17" s="31" t="s">
        <v>40</v>
      </c>
      <c r="D17" s="31"/>
      <c r="E17" s="31"/>
      <c r="F17" s="31"/>
      <c r="H17" s="35">
        <v>72</v>
      </c>
      <c r="I17" s="71">
        <v>95040000</v>
      </c>
      <c r="J17" s="30"/>
    </row>
    <row r="18" spans="2:10" x14ac:dyDescent="0.2">
      <c r="B18" s="29"/>
      <c r="C18" s="10" t="s">
        <v>41</v>
      </c>
      <c r="H18" s="36">
        <v>51</v>
      </c>
      <c r="I18" s="37">
        <v>47272620</v>
      </c>
      <c r="J18" s="30"/>
    </row>
    <row r="19" spans="2:10" x14ac:dyDescent="0.2">
      <c r="B19" s="29"/>
      <c r="C19" s="10" t="s">
        <v>42</v>
      </c>
      <c r="H19" s="36">
        <v>4</v>
      </c>
      <c r="I19" s="37">
        <v>1920000</v>
      </c>
      <c r="J19" s="30"/>
    </row>
    <row r="20" spans="2:10" x14ac:dyDescent="0.2">
      <c r="B20" s="29"/>
      <c r="C20" s="10" t="s">
        <v>43</v>
      </c>
      <c r="H20" s="36">
        <v>1</v>
      </c>
      <c r="I20" s="38">
        <v>960000</v>
      </c>
      <c r="J20" s="30"/>
    </row>
    <row r="21" spans="2:10" x14ac:dyDescent="0.2">
      <c r="B21" s="29"/>
      <c r="C21" s="10" t="s">
        <v>44</v>
      </c>
      <c r="H21" s="36">
        <v>0</v>
      </c>
      <c r="I21" s="37">
        <v>0</v>
      </c>
      <c r="J21" s="30"/>
    </row>
    <row r="22" spans="2:10" ht="13.5" thickBot="1" x14ac:dyDescent="0.25">
      <c r="B22" s="29"/>
      <c r="C22" s="10" t="s">
        <v>45</v>
      </c>
      <c r="H22" s="39">
        <v>0</v>
      </c>
      <c r="I22" s="40">
        <v>0</v>
      </c>
      <c r="J22" s="30"/>
    </row>
    <row r="23" spans="2:10" x14ac:dyDescent="0.2">
      <c r="B23" s="29"/>
      <c r="C23" s="31" t="s">
        <v>46</v>
      </c>
      <c r="D23" s="31"/>
      <c r="E23" s="31"/>
      <c r="F23" s="31"/>
      <c r="H23" s="35">
        <f>H18+H19+H20+H21+H22</f>
        <v>56</v>
      </c>
      <c r="I23" s="41">
        <f>I18+I19+I20+I21+I22</f>
        <v>50152620</v>
      </c>
      <c r="J23" s="30"/>
    </row>
    <row r="24" spans="2:10" x14ac:dyDescent="0.2">
      <c r="B24" s="29"/>
      <c r="C24" s="10" t="s">
        <v>47</v>
      </c>
      <c r="H24" s="36">
        <v>15</v>
      </c>
      <c r="I24" s="37">
        <v>34807380</v>
      </c>
      <c r="J24" s="30"/>
    </row>
    <row r="25" spans="2:10" ht="13.5" thickBot="1" x14ac:dyDescent="0.25">
      <c r="B25" s="29"/>
      <c r="C25" s="10" t="s">
        <v>48</v>
      </c>
      <c r="H25" s="39">
        <v>1</v>
      </c>
      <c r="I25" s="40">
        <v>10080000</v>
      </c>
      <c r="J25" s="30"/>
    </row>
    <row r="26" spans="2:10" x14ac:dyDescent="0.2">
      <c r="B26" s="29"/>
      <c r="C26" s="31" t="s">
        <v>49</v>
      </c>
      <c r="D26" s="31"/>
      <c r="E26" s="31"/>
      <c r="F26" s="31"/>
      <c r="H26" s="35">
        <f>H24+H25</f>
        <v>16</v>
      </c>
      <c r="I26" s="41">
        <f>I24+I25</f>
        <v>44887380</v>
      </c>
      <c r="J26" s="30"/>
    </row>
    <row r="27" spans="2:10" ht="13.5" thickBot="1" x14ac:dyDescent="0.25">
      <c r="B27" s="29"/>
      <c r="C27" s="10" t="s">
        <v>50</v>
      </c>
      <c r="D27" s="31"/>
      <c r="E27" s="31"/>
      <c r="F27" s="31"/>
      <c r="H27" s="39">
        <v>0</v>
      </c>
      <c r="I27" s="40">
        <v>0</v>
      </c>
      <c r="J27" s="30"/>
    </row>
    <row r="28" spans="2:10" x14ac:dyDescent="0.2">
      <c r="B28" s="29"/>
      <c r="C28" s="31" t="s">
        <v>51</v>
      </c>
      <c r="D28" s="31"/>
      <c r="E28" s="31"/>
      <c r="F28" s="31"/>
      <c r="H28" s="36">
        <f>H27</f>
        <v>0</v>
      </c>
      <c r="I28" s="37">
        <f>I27</f>
        <v>0</v>
      </c>
      <c r="J28" s="30"/>
    </row>
    <row r="29" spans="2:10" x14ac:dyDescent="0.2">
      <c r="B29" s="29"/>
      <c r="C29" s="31"/>
      <c r="D29" s="31"/>
      <c r="E29" s="31"/>
      <c r="F29" s="31"/>
      <c r="H29" s="42"/>
      <c r="I29" s="41"/>
      <c r="J29" s="30"/>
    </row>
    <row r="30" spans="2:10" ht="13.5" thickBot="1" x14ac:dyDescent="0.25">
      <c r="B30" s="29"/>
      <c r="C30" s="31" t="s">
        <v>52</v>
      </c>
      <c r="D30" s="31"/>
      <c r="H30" s="43">
        <f>H23+H26+H28</f>
        <v>72</v>
      </c>
      <c r="I30" s="44">
        <f>I23+I26+I28</f>
        <v>95040000</v>
      </c>
      <c r="J30" s="30"/>
    </row>
    <row r="31" spans="2:10" ht="13.5" thickTop="1" x14ac:dyDescent="0.2">
      <c r="B31" s="29"/>
      <c r="C31" s="31"/>
      <c r="D31" s="31"/>
      <c r="H31" s="45"/>
      <c r="I31" s="37"/>
      <c r="J31" s="30"/>
    </row>
    <row r="32" spans="2:10" x14ac:dyDescent="0.2">
      <c r="B32" s="29"/>
      <c r="G32" s="45"/>
      <c r="H32" s="45"/>
      <c r="I32" s="45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ht="13.5" thickBot="1" x14ac:dyDescent="0.25">
      <c r="B35" s="29"/>
      <c r="C35" s="47" t="s">
        <v>215</v>
      </c>
      <c r="D35" s="46"/>
      <c r="G35" s="47" t="s">
        <v>53</v>
      </c>
      <c r="H35" s="46"/>
      <c r="I35" s="45"/>
      <c r="J35" s="30"/>
    </row>
    <row r="36" spans="2:10" ht="4.5" customHeight="1" x14ac:dyDescent="0.2">
      <c r="B36" s="29"/>
      <c r="C36" s="45"/>
      <c r="D36" s="45"/>
      <c r="G36" s="45"/>
      <c r="H36" s="45"/>
      <c r="I36" s="45"/>
      <c r="J36" s="30"/>
    </row>
    <row r="37" spans="2:10" x14ac:dyDescent="0.2">
      <c r="B37" s="29"/>
      <c r="C37" s="31" t="s">
        <v>216</v>
      </c>
      <c r="G37" s="48" t="s">
        <v>54</v>
      </c>
      <c r="H37" s="45"/>
      <c r="I37" s="45"/>
      <c r="J37" s="30"/>
    </row>
    <row r="38" spans="2:10" x14ac:dyDescent="0.2">
      <c r="B38" s="29"/>
      <c r="C38" s="31"/>
      <c r="G38" s="48"/>
      <c r="H38" s="45"/>
      <c r="I38" s="45"/>
      <c r="J38" s="30"/>
    </row>
    <row r="39" spans="2:10" x14ac:dyDescent="0.2">
      <c r="B39" s="29"/>
      <c r="C39" s="64" t="s">
        <v>55</v>
      </c>
      <c r="D39" s="64"/>
      <c r="E39" s="64"/>
      <c r="F39" s="64"/>
      <c r="G39" s="64"/>
      <c r="H39" s="64"/>
      <c r="I39" s="64"/>
      <c r="J39" s="30"/>
    </row>
    <row r="40" spans="2:10" ht="12.75" customHeight="1" x14ac:dyDescent="0.2">
      <c r="B40" s="29"/>
      <c r="C40" s="64"/>
      <c r="D40" s="64"/>
      <c r="E40" s="64"/>
      <c r="F40" s="64"/>
      <c r="G40" s="64"/>
      <c r="H40" s="64"/>
      <c r="I40" s="64"/>
      <c r="J40" s="30"/>
    </row>
    <row r="41" spans="2:10" ht="18.75" customHeight="1" thickBot="1" x14ac:dyDescent="0.25">
      <c r="B41" s="49"/>
      <c r="C41" s="50"/>
      <c r="D41" s="50"/>
      <c r="E41" s="50"/>
      <c r="F41" s="50"/>
      <c r="G41" s="46"/>
      <c r="H41" s="46"/>
      <c r="I41" s="46"/>
      <c r="J41" s="51"/>
    </row>
  </sheetData>
  <mergeCells count="1">
    <mergeCell ref="C39:I40"/>
  </mergeCells>
  <pageMargins left="0" right="0" top="0" bottom="0" header="0" footer="3.1496062992125986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Ontimecar Facturacion3</dc:creator>
  <cp:lastModifiedBy>Geraldine Valencia Zambrano</cp:lastModifiedBy>
  <cp:lastPrinted>2023-12-07T13:32:27Z</cp:lastPrinted>
  <dcterms:created xsi:type="dcterms:W3CDTF">2023-12-06T15:49:25Z</dcterms:created>
  <dcterms:modified xsi:type="dcterms:W3CDTF">2023-12-07T13:38:44Z</dcterms:modified>
</cp:coreProperties>
</file>