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1177664_NEO SALUD SAS\"/>
    </mc:Choice>
  </mc:AlternateContent>
  <bookViews>
    <workbookView xWindow="0" yWindow="0" windowWidth="19200" windowHeight="7020" firstSheet="1" activeTab="2"/>
  </bookViews>
  <sheets>
    <sheet name="INFO IPS" sheetId="1" r:id="rId1"/>
    <sheet name="TD" sheetId="5" r:id="rId2"/>
    <sheet name="ESTADO DE CADA FACTURA" sheetId="2" r:id="rId3"/>
    <sheet name="FOR_CSA_004" sheetId="4" r:id="rId4"/>
    <sheet name="FOR-CSA-018" sheetId="6" r:id="rId5"/>
  </sheets>
  <definedNames>
    <definedName name="_xlnm._FilterDatabase" localSheetId="2" hidden="1">'ESTADO DE CADA FACTURA'!$A$2:$W$91</definedName>
  </definedNames>
  <calcPr calcId="152511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6" l="1"/>
  <c r="I23" i="6"/>
  <c r="I30" i="6" s="1"/>
  <c r="H23" i="6"/>
  <c r="H30" i="6" s="1"/>
  <c r="H26" i="6" l="1"/>
  <c r="I31" i="6"/>
  <c r="I22" i="4"/>
  <c r="H22" i="4"/>
  <c r="WTT6" i="4"/>
  <c r="W1" i="2" l="1"/>
  <c r="R1" i="2"/>
  <c r="V1" i="2"/>
  <c r="U1" i="2"/>
  <c r="Q1" i="2" l="1"/>
  <c r="T1" i="2"/>
  <c r="P1" i="2"/>
  <c r="I1" i="2"/>
  <c r="H1" i="2"/>
  <c r="H91" i="1" l="1"/>
</calcChain>
</file>

<file path=xl/sharedStrings.xml><?xml version="1.0" encoding="utf-8"?>
<sst xmlns="http://schemas.openxmlformats.org/spreadsheetml/2006/main" count="1605" uniqueCount="291">
  <si>
    <t>FE31395</t>
  </si>
  <si>
    <t>FE32047</t>
  </si>
  <si>
    <t>FE32048</t>
  </si>
  <si>
    <t>FE32049</t>
  </si>
  <si>
    <t>FE32050</t>
  </si>
  <si>
    <t>FE33365</t>
  </si>
  <si>
    <t>FE33366</t>
  </si>
  <si>
    <t>FE33367</t>
  </si>
  <si>
    <t>FE33369</t>
  </si>
  <si>
    <t>FE33370</t>
  </si>
  <si>
    <t>FE33372</t>
  </si>
  <si>
    <t>FE33373</t>
  </si>
  <si>
    <t>FE33380</t>
  </si>
  <si>
    <t>FE33383</t>
  </si>
  <si>
    <t>FE33386</t>
  </si>
  <si>
    <t>FE33390</t>
  </si>
  <si>
    <t>FE33405</t>
  </si>
  <si>
    <t>FE33681</t>
  </si>
  <si>
    <t>FE33683</t>
  </si>
  <si>
    <t>FE33684</t>
  </si>
  <si>
    <t>FE33685</t>
  </si>
  <si>
    <t>FE33686</t>
  </si>
  <si>
    <t>FE33760</t>
  </si>
  <si>
    <t>FE33761</t>
  </si>
  <si>
    <t>FE33762</t>
  </si>
  <si>
    <t>FE33763</t>
  </si>
  <si>
    <t>FE33783</t>
  </si>
  <si>
    <t>FE33787</t>
  </si>
  <si>
    <t>15/08/2023</t>
  </si>
  <si>
    <t>18/08/2023</t>
  </si>
  <si>
    <t>22/08/2023</t>
  </si>
  <si>
    <t>901.177.664-9</t>
  </si>
  <si>
    <t>FE</t>
  </si>
  <si>
    <t>EVENTO</t>
  </si>
  <si>
    <t>BUENAVENTURA</t>
  </si>
  <si>
    <t>HOMECARE</t>
  </si>
  <si>
    <t>FE30616</t>
  </si>
  <si>
    <t>IPS Valor
Factura</t>
  </si>
  <si>
    <t>FE34537</t>
  </si>
  <si>
    <t>FE34538</t>
  </si>
  <si>
    <t>FE34539</t>
  </si>
  <si>
    <t>FE34540</t>
  </si>
  <si>
    <t>FE35138</t>
  </si>
  <si>
    <t>FE35139</t>
  </si>
  <si>
    <t>FE35241</t>
  </si>
  <si>
    <t>FE35243</t>
  </si>
  <si>
    <t>FE35244</t>
  </si>
  <si>
    <t>FE35245</t>
  </si>
  <si>
    <t>FE35246</t>
  </si>
  <si>
    <t>FE35247</t>
  </si>
  <si>
    <t>FE35248</t>
  </si>
  <si>
    <t>FE35249</t>
  </si>
  <si>
    <t>FE35255</t>
  </si>
  <si>
    <t>FE35257</t>
  </si>
  <si>
    <t>FE35258</t>
  </si>
  <si>
    <t>FE35260</t>
  </si>
  <si>
    <t>FE35261</t>
  </si>
  <si>
    <t>FE35262</t>
  </si>
  <si>
    <t>07/09/2023</t>
  </si>
  <si>
    <t>21/09/2023</t>
  </si>
  <si>
    <t>23/09/2023</t>
  </si>
  <si>
    <t>25/09/2023</t>
  </si>
  <si>
    <r>
      <rPr>
        <sz val="11"/>
        <rFont val="Calibri"/>
        <family val="2"/>
        <scheme val="minor"/>
      </rPr>
      <t>NEO SALUD SAS</t>
    </r>
  </si>
  <si>
    <r>
      <rPr>
        <b/>
        <sz val="11"/>
        <rFont val="Calibri"/>
        <family val="2"/>
        <scheme val="minor"/>
      </rPr>
      <t>NIT IPS</t>
    </r>
  </si>
  <si>
    <r>
      <rPr>
        <b/>
        <sz val="11"/>
        <rFont val="Calibri"/>
        <family val="2"/>
        <scheme val="minor"/>
      </rPr>
      <t>Nombre IPS</t>
    </r>
  </si>
  <si>
    <r>
      <rPr>
        <b/>
        <sz val="11"/>
        <rFont val="Calibri"/>
        <family val="2"/>
        <scheme val="minor"/>
      </rPr>
      <t>Prefijo
Factura</t>
    </r>
  </si>
  <si>
    <r>
      <rPr>
        <b/>
        <sz val="11"/>
        <rFont val="Calibri"/>
        <family val="2"/>
        <scheme val="minor"/>
      </rPr>
      <t>Numero
Factura</t>
    </r>
  </si>
  <si>
    <r>
      <rPr>
        <b/>
        <sz val="11"/>
        <rFont val="Calibri"/>
        <family val="2"/>
        <scheme val="minor"/>
      </rPr>
      <t>IPS Fecha
factura</t>
    </r>
  </si>
  <si>
    <r>
      <rPr>
        <b/>
        <sz val="11"/>
        <rFont val="Calibri"/>
        <family val="2"/>
        <scheme val="minor"/>
      </rPr>
      <t>IPS Fecha
radicado</t>
    </r>
  </si>
  <si>
    <r>
      <rPr>
        <b/>
        <sz val="11"/>
        <rFont val="Calibri"/>
        <family val="2"/>
        <scheme val="minor"/>
      </rPr>
      <t>IPS Saldo
Factura</t>
    </r>
  </si>
  <si>
    <r>
      <rPr>
        <b/>
        <sz val="11"/>
        <rFont val="Calibri"/>
        <family val="2"/>
        <scheme val="minor"/>
      </rPr>
      <t>Tipo de
Contrato</t>
    </r>
  </si>
  <si>
    <r>
      <rPr>
        <b/>
        <sz val="11"/>
        <rFont val="Calibri"/>
        <family val="2"/>
        <scheme val="minor"/>
      </rPr>
      <t>Sede / Ciudad</t>
    </r>
  </si>
  <si>
    <r>
      <rPr>
        <b/>
        <sz val="11"/>
        <rFont val="Calibri"/>
        <family val="2"/>
        <scheme val="minor"/>
      </rPr>
      <t>Tipo de Prestación</t>
    </r>
  </si>
  <si>
    <t>FE36139</t>
  </si>
  <si>
    <t>17/10/2023</t>
  </si>
  <si>
    <t>FE36141</t>
  </si>
  <si>
    <t>FE36145</t>
  </si>
  <si>
    <t>FE36148</t>
  </si>
  <si>
    <t>FE36151</t>
  </si>
  <si>
    <t>FE36155</t>
  </si>
  <si>
    <t>FE36159</t>
  </si>
  <si>
    <t>FE36160</t>
  </si>
  <si>
    <t>FE36161</t>
  </si>
  <si>
    <t>FE36174</t>
  </si>
  <si>
    <t>FE36180</t>
  </si>
  <si>
    <t>FE36188</t>
  </si>
  <si>
    <t>18/10/2023</t>
  </si>
  <si>
    <t>FE36189</t>
  </si>
  <si>
    <t>FE36190</t>
  </si>
  <si>
    <t>FE36191</t>
  </si>
  <si>
    <t>FE36234</t>
  </si>
  <si>
    <t>19/10/2023</t>
  </si>
  <si>
    <t>FE36235</t>
  </si>
  <si>
    <t>FE36236</t>
  </si>
  <si>
    <t>FE36238</t>
  </si>
  <si>
    <t>FE36878</t>
  </si>
  <si>
    <t>03/11/2023</t>
  </si>
  <si>
    <t>FE36911</t>
  </si>
  <si>
    <t>07/11/2023</t>
  </si>
  <si>
    <t>FE37118</t>
  </si>
  <si>
    <t>10/11/2023</t>
  </si>
  <si>
    <t>FE37119</t>
  </si>
  <si>
    <t>FE37121</t>
  </si>
  <si>
    <t>FE37122</t>
  </si>
  <si>
    <t>FE37123</t>
  </si>
  <si>
    <t>FE37124</t>
  </si>
  <si>
    <t>FE37125</t>
  </si>
  <si>
    <t>FE37126</t>
  </si>
  <si>
    <t>FE37127</t>
  </si>
  <si>
    <t>FE37128</t>
  </si>
  <si>
    <t>FE37129</t>
  </si>
  <si>
    <t>FE37130</t>
  </si>
  <si>
    <t>FE37131</t>
  </si>
  <si>
    <t>FE37132</t>
  </si>
  <si>
    <t>FE37133</t>
  </si>
  <si>
    <t>FE37134</t>
  </si>
  <si>
    <t>FE37142</t>
  </si>
  <si>
    <t>FE37145</t>
  </si>
  <si>
    <t>FE37327</t>
  </si>
  <si>
    <t>17/11/2023</t>
  </si>
  <si>
    <t>NIT IPS</t>
  </si>
  <si>
    <t>Nombre IPS</t>
  </si>
  <si>
    <t>Prefijo
Factura</t>
  </si>
  <si>
    <t>Numero
Factura</t>
  </si>
  <si>
    <t>IPS Fecha
factura</t>
  </si>
  <si>
    <t>IPS Saldo
Factura</t>
  </si>
  <si>
    <t>NEO SALUD SAS</t>
  </si>
  <si>
    <t>FACTURA</t>
  </si>
  <si>
    <t>LLAVE</t>
  </si>
  <si>
    <t>901177664_FE_30616</t>
  </si>
  <si>
    <t>901177664_FE_31395</t>
  </si>
  <si>
    <t>901177664_FE_32047</t>
  </si>
  <si>
    <t>901177664_FE_32048</t>
  </si>
  <si>
    <t>901177664_FE_32049</t>
  </si>
  <si>
    <t>901177664_FE_32050</t>
  </si>
  <si>
    <t>901177664_FE_33365</t>
  </si>
  <si>
    <t>901177664_FE_33366</t>
  </si>
  <si>
    <t>901177664_FE_33367</t>
  </si>
  <si>
    <t>901177664_FE_33369</t>
  </si>
  <si>
    <t>901177664_FE_33370</t>
  </si>
  <si>
    <t>901177664_FE_33372</t>
  </si>
  <si>
    <t>901177664_FE_33373</t>
  </si>
  <si>
    <t>901177664_FE_33380</t>
  </si>
  <si>
    <t>901177664_FE_33383</t>
  </si>
  <si>
    <t>901177664_FE_33386</t>
  </si>
  <si>
    <t>901177664_FE_33390</t>
  </si>
  <si>
    <t>901177664_FE_33405</t>
  </si>
  <si>
    <t>901177664_FE_33681</t>
  </si>
  <si>
    <t>901177664_FE_33683</t>
  </si>
  <si>
    <t>901177664_FE_33684</t>
  </si>
  <si>
    <t>901177664_FE_33685</t>
  </si>
  <si>
    <t>901177664_FE_33686</t>
  </si>
  <si>
    <t>901177664_FE_33760</t>
  </si>
  <si>
    <t>901177664_FE_33761</t>
  </si>
  <si>
    <t>901177664_FE_33762</t>
  </si>
  <si>
    <t>901177664_FE_33763</t>
  </si>
  <si>
    <t>901177664_FE_33783</t>
  </si>
  <si>
    <t>901177664_FE_33787</t>
  </si>
  <si>
    <t>901177664_FE_34537</t>
  </si>
  <si>
    <t>901177664_FE_34538</t>
  </si>
  <si>
    <t>901177664_FE_34539</t>
  </si>
  <si>
    <t>901177664_FE_34540</t>
  </si>
  <si>
    <t>901177664_FE_35138</t>
  </si>
  <si>
    <t>901177664_FE_35139</t>
  </si>
  <si>
    <t>901177664_FE_35241</t>
  </si>
  <si>
    <t>901177664_FE_35243</t>
  </si>
  <si>
    <t>901177664_FE_35244</t>
  </si>
  <si>
    <t>901177664_FE_35245</t>
  </si>
  <si>
    <t>901177664_FE_35246</t>
  </si>
  <si>
    <t>901177664_FE_35247</t>
  </si>
  <si>
    <t>901177664_FE_35248</t>
  </si>
  <si>
    <t>901177664_FE_35249</t>
  </si>
  <si>
    <t>901177664_FE_35255</t>
  </si>
  <si>
    <t>901177664_FE_35257</t>
  </si>
  <si>
    <t>901177664_FE_35258</t>
  </si>
  <si>
    <t>901177664_FE_35260</t>
  </si>
  <si>
    <t>901177664_FE_35261</t>
  </si>
  <si>
    <t>901177664_FE_35262</t>
  </si>
  <si>
    <t>901177664_FE_36139</t>
  </si>
  <si>
    <t>901177664_FE_36141</t>
  </si>
  <si>
    <t>901177664_FE_36145</t>
  </si>
  <si>
    <t>901177664_FE_36148</t>
  </si>
  <si>
    <t>901177664_FE_36151</t>
  </si>
  <si>
    <t>901177664_FE_36155</t>
  </si>
  <si>
    <t>901177664_FE_36159</t>
  </si>
  <si>
    <t>901177664_FE_36160</t>
  </si>
  <si>
    <t>901177664_FE_36161</t>
  </si>
  <si>
    <t>901177664_FE_36174</t>
  </si>
  <si>
    <t>901177664_FE_36180</t>
  </si>
  <si>
    <t>901177664_FE_36188</t>
  </si>
  <si>
    <t>901177664_FE_36189</t>
  </si>
  <si>
    <t>901177664_FE_36190</t>
  </si>
  <si>
    <t>901177664_FE_36191</t>
  </si>
  <si>
    <t>901177664_FE_36234</t>
  </si>
  <si>
    <t>901177664_FE_36235</t>
  </si>
  <si>
    <t>901177664_FE_36236</t>
  </si>
  <si>
    <t>901177664_FE_36238</t>
  </si>
  <si>
    <t>901177664_FE_36878</t>
  </si>
  <si>
    <t>901177664_FE_36911</t>
  </si>
  <si>
    <t>901177664_FE_37118</t>
  </si>
  <si>
    <t>901177664_FE_37119</t>
  </si>
  <si>
    <t>901177664_FE_37121</t>
  </si>
  <si>
    <t>901177664_FE_37122</t>
  </si>
  <si>
    <t>901177664_FE_37123</t>
  </si>
  <si>
    <t>901177664_FE_37124</t>
  </si>
  <si>
    <t>901177664_FE_37125</t>
  </si>
  <si>
    <t>901177664_FE_37126</t>
  </si>
  <si>
    <t>901177664_FE_37127</t>
  </si>
  <si>
    <t>901177664_FE_37128</t>
  </si>
  <si>
    <t>901177664_FE_37129</t>
  </si>
  <si>
    <t>901177664_FE_37130</t>
  </si>
  <si>
    <t>901177664_FE_37131</t>
  </si>
  <si>
    <t>901177664_FE_37132</t>
  </si>
  <si>
    <t>901177664_FE_37133</t>
  </si>
  <si>
    <t>901177664_FE_37134</t>
  </si>
  <si>
    <t>901177664_FE_37142</t>
  </si>
  <si>
    <t>901177664_FE_37145</t>
  </si>
  <si>
    <t>901177664_FE_37327</t>
  </si>
  <si>
    <t>EstadoFactura</t>
  </si>
  <si>
    <t>TipoFactura</t>
  </si>
  <si>
    <t>ESTADO EPS 14 DE DICIEMBRE DE 2023</t>
  </si>
  <si>
    <t>EstadoFacturaBoxalud</t>
  </si>
  <si>
    <t>Finalizada</t>
  </si>
  <si>
    <t>Para auditoria de pertinencia</t>
  </si>
  <si>
    <t>Devuelta</t>
  </si>
  <si>
    <t>Para cargar RIPS o soportes</t>
  </si>
  <si>
    <t>Pago por evento</t>
  </si>
  <si>
    <t>Año</t>
  </si>
  <si>
    <t>ValorTotalBruto</t>
  </si>
  <si>
    <t>ValorDevolucion</t>
  </si>
  <si>
    <t>ValorCasusado</t>
  </si>
  <si>
    <t>ValorRadicado</t>
  </si>
  <si>
    <t>ValorAprobado</t>
  </si>
  <si>
    <t>ValorGlosaPendiente</t>
  </si>
  <si>
    <t>ValorPagar</t>
  </si>
  <si>
    <t>Para revision respuesta</t>
  </si>
  <si>
    <t>FACTURA DEVUELTA</t>
  </si>
  <si>
    <t>FACTURA EN PROCESO INTERNO</t>
  </si>
  <si>
    <t>FACTURA NO RADICADA</t>
  </si>
  <si>
    <t>ESTADO EPS 28 DE NOVIEMBRE DE 2023</t>
  </si>
  <si>
    <t>GLOSA POR CONCILIAR</t>
  </si>
  <si>
    <t>FACTURA EN PROGRAMACION DE PAGO</t>
  </si>
  <si>
    <t>Total general</t>
  </si>
  <si>
    <t xml:space="preserve"> TIPIFICACION</t>
  </si>
  <si>
    <t xml:space="preserve"> SUMA SALDO IPS</t>
  </si>
  <si>
    <t>ObservacionDevolucion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</si>
  <si>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</si>
  <si>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</si>
  <si>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</si>
  <si>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</si>
  <si>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</si>
  <si>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</si>
  <si>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 ,NOVIEMBRE 15  DE 2023</t>
  </si>
  <si>
    <t>Señores : NEO SALUD SAS</t>
  </si>
  <si>
    <t>NIT: 901177664</t>
  </si>
  <si>
    <t>A continuacion me permito remitir nuestra respuesta al estado de cartera reportada en la Circular 030</t>
  </si>
  <si>
    <t>Corte al dia: 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</si>
  <si>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</si>
  <si>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</si>
  <si>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</si>
  <si>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</si>
  <si>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</si>
  <si>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</si>
  <si>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TOTAL CARTERA REVISADA CIRCULAR 030</t>
  </si>
  <si>
    <t>Elizabeth Castaño Rubiano</t>
  </si>
  <si>
    <t>Natalia Granados</t>
  </si>
  <si>
    <t>Departamento de Contabilidad -NEO SALUD SAS</t>
  </si>
  <si>
    <t>Analista- EPS Comfenalco Valle Delagente</t>
  </si>
  <si>
    <t xml:space="preserve"> CANT FACT </t>
  </si>
  <si>
    <t>FOR-CSA-018</t>
  </si>
  <si>
    <t>HOJA 1 DE 2</t>
  </si>
  <si>
    <t>RESUMEN DE CARTERA REVISADA POR LA EPS</t>
  </si>
  <si>
    <t>VERSION 2</t>
  </si>
  <si>
    <t>Con Corte al dia: 30/11/2023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</si>
  <si>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</si>
  <si>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</si>
  <si>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</si>
  <si>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</si>
  <si>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</si>
  <si>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</si>
  <si>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</si>
  <si>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</si>
  <si>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</si>
  <si>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</si>
  <si>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</si>
  <si>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EPS Comfenalco Valle.</t>
  </si>
  <si>
    <t>DOCUMENTO VALIDO COMO SOPORTE DE ACEPTACION A EL ESTADO DE CARTERA CONCILIADO ENTRE LAS PARTES</t>
  </si>
  <si>
    <t>Santiago de Cali,Diciembre 14 de 2023</t>
  </si>
  <si>
    <t>Señores: NEOSALUD</t>
  </si>
  <si>
    <t>A continuacion me permito remitir nuestra respuesta al estado de cartera presentado en la fecha: 04/12/2023</t>
  </si>
  <si>
    <t>VALIDACION INTERNO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</si>
</sst>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_-* #,##0_-;\-* #,##0_-;_-* &quot;-&quot;_-;_-@_-"/>
    <numFmt numFmtId="165" formatCode="dd/mm/yyyy;@"/>
    <numFmt numFmtId="166" formatCode="#,##0_ ;\-#,##0\ "/>
    <numFmt numFmtId="167" formatCode="_-* #,##0\ _€_-;\-* #,##0\ _€_-;_-* &quot;-&quot;??\ _€_-;_-@_-"/>
    <numFmt numFmtId="168" formatCode="[$-240A]d&quot; de &quot;mmmm&quot; de &quot;yyyy;@"/>
    <numFmt numFmtId="169" formatCode="_-* #,##0.00_-;\-* #,##0.00_-;_-* &quot;-&quot;??_-;_-@_-"/>
    <numFmt numFmtId="170" formatCode="_-* #,##0_-;\-* #,##0_-;_-* &quot;-&quot;??_-;_-@_-"/>
    <numFmt numFmtId="171" formatCode="[$$-240A]\ #,##0;\-[$$-240A]\ #,##0"/>
    <numFmt numFmtId="172" formatCode="&quot;$&quot;\ #,##0;[Red]&quot;$&quot;\ #,##0"/>
    <numFmt numFmtId="173" formatCode="_-&quot;$&quot;\ * #,##0.00_-;\-&quot;$&quot;\ * #,##0.00_-;_-&quot;$&quot;\ * &quot;-&quot;??_-;_-@_-"/>
    <numFmt numFmtId="174" formatCode="_-&quot;$&quot;\ * #,##0_-;\-&quot;$&quot;\ * #,##0_-;_-&quot;$&quot;\ 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SansSerif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169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horizontal="left" vertical="top" wrapText="1"/>
    </xf>
    <xf numFmtId="166" fontId="5" fillId="0" borderId="2" xfId="1" applyNumberFormat="1" applyFont="1" applyFill="1" applyBorder="1" applyAlignment="1">
      <alignment vertical="top" wrapText="1"/>
    </xf>
    <xf numFmtId="166" fontId="4" fillId="0" borderId="2" xfId="1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2" borderId="1" xfId="0" applyFont="1" applyFill="1" applyBorder="1" applyAlignment="1">
      <alignment horizontal="right" vertical="top" wrapText="1"/>
    </xf>
    <xf numFmtId="1" fontId="6" fillId="0" borderId="1" xfId="0" applyNumberFormat="1" applyFont="1" applyBorder="1" applyAlignment="1">
      <alignment horizontal="right" vertical="top" shrinkToFit="1"/>
    </xf>
    <xf numFmtId="167" fontId="3" fillId="2" borderId="1" xfId="1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/>
    </xf>
    <xf numFmtId="166" fontId="2" fillId="0" borderId="0" xfId="1" applyNumberFormat="1" applyFont="1" applyFill="1" applyBorder="1" applyAlignment="1">
      <alignment vertical="top"/>
    </xf>
    <xf numFmtId="166" fontId="0" fillId="0" borderId="0" xfId="1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horizontal="right" vertical="top" shrinkToFit="1"/>
    </xf>
    <xf numFmtId="166" fontId="3" fillId="2" borderId="1" xfId="1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left" vertical="top"/>
    </xf>
    <xf numFmtId="164" fontId="7" fillId="2" borderId="1" xfId="2" applyFont="1" applyFill="1" applyBorder="1" applyAlignment="1" applyProtection="1">
      <alignment horizontal="left" vertical="top"/>
    </xf>
    <xf numFmtId="0" fontId="4" fillId="0" borderId="2" xfId="0" applyFont="1" applyBorder="1" applyAlignment="1">
      <alignment horizontal="right" vertical="top" wrapText="1"/>
    </xf>
    <xf numFmtId="165" fontId="6" fillId="0" borderId="1" xfId="0" applyNumberFormat="1" applyFont="1" applyBorder="1" applyAlignment="1">
      <alignment horizontal="right" vertical="top" shrinkToFit="1"/>
    </xf>
    <xf numFmtId="0" fontId="7" fillId="2" borderId="1" xfId="0" applyFont="1" applyFill="1" applyBorder="1" applyAlignment="1">
      <alignment horizontal="right" vertical="top"/>
    </xf>
    <xf numFmtId="0" fontId="0" fillId="0" borderId="0" xfId="0" applyAlignment="1">
      <alignment horizontal="center" vertical="center" wrapText="1"/>
    </xf>
    <xf numFmtId="167" fontId="0" fillId="0" borderId="0" xfId="1" applyNumberFormat="1" applyFont="1"/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43" fontId="0" fillId="0" borderId="1" xfId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14" fontId="9" fillId="0" borderId="0" xfId="3" applyNumberFormat="1" applyFont="1"/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168" fontId="9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 applyAlignment="1">
      <alignment horizontal="left"/>
    </xf>
    <xf numFmtId="0" fontId="9" fillId="4" borderId="0" xfId="3" applyFont="1" applyFill="1"/>
    <xf numFmtId="0" fontId="10" fillId="0" borderId="0" xfId="3" applyFont="1" applyAlignment="1">
      <alignment horizontal="center"/>
    </xf>
    <xf numFmtId="170" fontId="10" fillId="0" borderId="0" xfId="4" applyNumberFormat="1" applyFont="1"/>
    <xf numFmtId="171" fontId="10" fillId="0" borderId="0" xfId="4" applyNumberFormat="1" applyFont="1" applyAlignment="1">
      <alignment horizontal="right"/>
    </xf>
    <xf numFmtId="170" fontId="9" fillId="0" borderId="0" xfId="4" applyNumberFormat="1" applyFont="1" applyAlignment="1">
      <alignment horizontal="center"/>
    </xf>
    <xf numFmtId="171" fontId="9" fillId="0" borderId="0" xfId="4" applyNumberFormat="1" applyFont="1" applyAlignment="1">
      <alignment horizontal="right"/>
    </xf>
    <xf numFmtId="170" fontId="9" fillId="0" borderId="4" xfId="4" applyNumberFormat="1" applyFont="1" applyBorder="1" applyAlignment="1">
      <alignment horizontal="center"/>
    </xf>
    <xf numFmtId="171" fontId="9" fillId="0" borderId="4" xfId="4" applyNumberFormat="1" applyFont="1" applyBorder="1" applyAlignment="1">
      <alignment horizontal="right"/>
    </xf>
    <xf numFmtId="170" fontId="9" fillId="0" borderId="16" xfId="4" applyNumberFormat="1" applyFont="1" applyBorder="1" applyAlignment="1">
      <alignment horizontal="center"/>
    </xf>
    <xf numFmtId="171" fontId="9" fillId="0" borderId="16" xfId="4" applyNumberFormat="1" applyFont="1" applyBorder="1" applyAlignment="1">
      <alignment horizontal="right"/>
    </xf>
    <xf numFmtId="172" fontId="9" fillId="0" borderId="0" xfId="3" applyNumberFormat="1" applyFont="1"/>
    <xf numFmtId="172" fontId="9" fillId="0" borderId="0" xfId="3" applyNumberFormat="1" applyFont="1" applyAlignment="1">
      <alignment horizontal="right"/>
    </xf>
    <xf numFmtId="172" fontId="10" fillId="0" borderId="12" xfId="3" applyNumberFormat="1" applyFont="1" applyBorder="1"/>
    <xf numFmtId="172" fontId="9" fillId="0" borderId="12" xfId="3" applyNumberFormat="1" applyFont="1" applyBorder="1"/>
    <xf numFmtId="172" fontId="10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0" fontId="9" fillId="0" borderId="13" xfId="3" applyFont="1" applyBorder="1"/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1" fontId="10" fillId="0" borderId="0" xfId="1" applyNumberFormat="1" applyFont="1" applyAlignment="1">
      <alignment horizontal="center"/>
    </xf>
    <xf numFmtId="174" fontId="10" fillId="0" borderId="0" xfId="5" applyNumberFormat="1" applyFont="1" applyAlignment="1">
      <alignment horizontal="right"/>
    </xf>
    <xf numFmtId="174" fontId="9" fillId="0" borderId="0" xfId="5" applyNumberFormat="1" applyFont="1"/>
    <xf numFmtId="1" fontId="9" fillId="0" borderId="0" xfId="1" applyNumberFormat="1" applyFont="1" applyAlignment="1">
      <alignment horizontal="center"/>
    </xf>
    <xf numFmtId="174" fontId="9" fillId="0" borderId="0" xfId="5" applyNumberFormat="1" applyFont="1" applyAlignment="1">
      <alignment horizontal="right"/>
    </xf>
    <xf numFmtId="43" fontId="9" fillId="0" borderId="0" xfId="1" applyFont="1" applyAlignment="1">
      <alignment horizontal="center"/>
    </xf>
    <xf numFmtId="43" fontId="9" fillId="0" borderId="12" xfId="1" applyFont="1" applyBorder="1" applyAlignment="1">
      <alignment horizontal="center"/>
    </xf>
    <xf numFmtId="174" fontId="9" fillId="0" borderId="12" xfId="5" applyNumberFormat="1" applyFont="1" applyBorder="1" applyAlignment="1">
      <alignment horizontal="right"/>
    </xf>
    <xf numFmtId="1" fontId="10" fillId="0" borderId="16" xfId="1" applyNumberFormat="1" applyFont="1" applyBorder="1" applyAlignment="1">
      <alignment horizontal="center"/>
    </xf>
    <xf numFmtId="174" fontId="10" fillId="0" borderId="16" xfId="5" applyNumberFormat="1" applyFont="1" applyBorder="1" applyAlignment="1">
      <alignment horizontal="right"/>
    </xf>
    <xf numFmtId="43" fontId="9" fillId="0" borderId="0" xfId="1" applyFont="1"/>
    <xf numFmtId="43" fontId="10" fillId="0" borderId="12" xfId="1" applyFont="1" applyBorder="1"/>
    <xf numFmtId="174" fontId="9" fillId="0" borderId="12" xfId="5" applyNumberFormat="1" applyFont="1" applyBorder="1"/>
    <xf numFmtId="0" fontId="9" fillId="0" borderId="12" xfId="1" applyNumberFormat="1" applyFont="1" applyBorder="1" applyAlignment="1">
      <alignment horizontal="center"/>
    </xf>
    <xf numFmtId="0" fontId="9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center"/>
    </xf>
    <xf numFmtId="0" fontId="10" fillId="0" borderId="9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</cellXfs>
  <cellStyles count="6">
    <cellStyle name="Millares" xfId="1" builtinId="3"/>
    <cellStyle name="Millares [0]" xfId="2" builtinId="6"/>
    <cellStyle name="Millares 2" xfId="4"/>
    <cellStyle name="Moneda 2" xfId="5"/>
    <cellStyle name="Normal" xfId="0" builtinId="0"/>
    <cellStyle name="Normal 2 2" xfId="3"/>
  </cellStyles>
  <dxfs count="1">
    <dxf>
      <numFmt numFmtId="167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0</xdr:colOff>
      <xdr:row>24</xdr:row>
      <xdr:rowOff>0</xdr:rowOff>
    </xdr:from>
    <xdr:to>
      <xdr:col>8</xdr:col>
      <xdr:colOff>909106</xdr:colOff>
      <xdr:row>26</xdr:row>
      <xdr:rowOff>149167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4070350"/>
          <a:ext cx="2509306" cy="479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4.743954745369" createdVersion="5" refreshedVersion="5" minRefreshableVersion="3" recordCount="89">
  <cacheSource type="worksheet">
    <worksheetSource ref="A2:W91" sheet="ESTADO DE CADA FACTURA"/>
  </cacheSource>
  <cacheFields count="23">
    <cacheField name="NIT IPS" numFmtId="0">
      <sharedItems containsSemiMixedTypes="0" containsString="0" containsNumber="1" containsInteger="1" minValue="901177664" maxValue="901177664"/>
    </cacheField>
    <cacheField name="Nombre IPS" numFmtId="0">
      <sharedItems/>
    </cacheField>
    <cacheField name="Prefijo_x000a_Factura" numFmtId="0">
      <sharedItems/>
    </cacheField>
    <cacheField name="Numero_x000a_Factura" numFmtId="0">
      <sharedItems containsSemiMixedTypes="0" containsString="0" containsNumber="1" containsInteger="1" minValue="30616" maxValue="37327"/>
    </cacheField>
    <cacheField name="FACTURA" numFmtId="0">
      <sharedItems/>
    </cacheField>
    <cacheField name="LLAVE" numFmtId="0">
      <sharedItems/>
    </cacheField>
    <cacheField name="IPS Fecha_x000a_factura" numFmtId="14">
      <sharedItems containsDate="1" containsMixedTypes="1" minDate="2023-06-13T00:00:00" maxDate="2023-07-15T00:00:00"/>
    </cacheField>
    <cacheField name="IPS Valor_x000a_Factura" numFmtId="167">
      <sharedItems containsSemiMixedTypes="0" containsString="0" containsNumber="1" containsInteger="1" minValue="13838" maxValue="3614114"/>
    </cacheField>
    <cacheField name="IPS Saldo_x000a_Factura" numFmtId="167">
      <sharedItems containsSemiMixedTypes="0" containsString="0" containsNumber="1" containsInteger="1" minValue="13838" maxValue="3614114"/>
    </cacheField>
    <cacheField name="ESTADO EPS 28 DE NOVIEMBRE DE 2023" numFmtId="167">
      <sharedItems/>
    </cacheField>
    <cacheField name="ESTADO EPS 14 DE DICIEMBRE DE 2023" numFmtId="0">
      <sharedItems count="6">
        <s v="GLOSA POR CONCILIAR"/>
        <s v="FACTURA EN PROGRAMACION DE PAGO"/>
        <s v="FACTURA EN PROCESO INTERNO"/>
        <s v="FACTURA NO RADICADA"/>
        <s v="FACTURA EN ´PROGRAMACION DE PAGO" u="1"/>
        <s v="FACTURA DEVUELTA" u="1"/>
      </sharedItems>
    </cacheField>
    <cacheField name="EstadoFacturaBoxalud" numFmtId="0">
      <sharedItems/>
    </cacheField>
    <cacheField name="TipoFactura" numFmtId="0">
      <sharedItems containsMixedTypes="1" containsNumber="1" containsInteger="1" minValue="0" maxValue="0"/>
    </cacheField>
    <cacheField name="Año" numFmtId="0">
      <sharedItems containsString="0" containsBlank="1" containsNumber="1" containsInteger="1" minValue="2023" maxValue="2023"/>
    </cacheField>
    <cacheField name="EstadoFactura" numFmtId="0">
      <sharedItems containsBlank="1"/>
    </cacheField>
    <cacheField name="ValorTotalBruto" numFmtId="167">
      <sharedItems containsSemiMixedTypes="0" containsString="0" containsNumber="1" containsInteger="1" minValue="0" maxValue="3591344"/>
    </cacheField>
    <cacheField name="ValorDevolucion" numFmtId="43">
      <sharedItems containsSemiMixedTypes="0" containsString="0" containsNumber="1" containsInteger="1" minValue="0" maxValue="0"/>
    </cacheField>
    <cacheField name="ValorGlosaPendiente" numFmtId="167">
      <sharedItems containsSemiMixedTypes="0" containsString="0" containsNumber="1" containsInteger="1" minValue="0" maxValue="1778172"/>
    </cacheField>
    <cacheField name="ObservacionDevolucion" numFmtId="167">
      <sharedItems containsNonDate="0" containsString="0" containsBlank="1"/>
    </cacheField>
    <cacheField name="ValorCasusado" numFmtId="167">
      <sharedItems containsSemiMixedTypes="0" containsString="0" containsNumber="1" containsInteger="1" minValue="0" maxValue="3591344"/>
    </cacheField>
    <cacheField name="ValorRadicado" numFmtId="167">
      <sharedItems containsSemiMixedTypes="0" containsString="0" containsNumber="1" containsInteger="1" minValue="0" maxValue="3591344"/>
    </cacheField>
    <cacheField name="ValorAprobado" numFmtId="167">
      <sharedItems containsSemiMixedTypes="0" containsString="0" containsNumber="1" containsInteger="1" minValue="0" maxValue="3591344"/>
    </cacheField>
    <cacheField name="ValorPagar" numFmtId="167">
      <sharedItems containsSemiMixedTypes="0" containsString="0" containsNumber="1" containsInteger="1" minValue="0" maxValue="35913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">
  <r>
    <n v="901177664"/>
    <s v="NEO SALUD SAS"/>
    <s v="FE"/>
    <n v="30616"/>
    <s v="FE30616"/>
    <s v="901177664_FE_30616"/>
    <d v="2023-06-13T00:00:00"/>
    <n v="3556344"/>
    <n v="1778172"/>
    <s v="GLOSA POR CONCILIAR"/>
    <x v="0"/>
    <s v="Finalizada"/>
    <n v="0"/>
    <n v="2023"/>
    <s v="Para revision respuesta"/>
    <n v="3556344"/>
    <n v="0"/>
    <n v="1778172"/>
    <m/>
    <n v="3408163"/>
    <n v="3556344"/>
    <n v="1778172"/>
    <n v="1778172"/>
  </r>
  <r>
    <n v="901177664"/>
    <s v="NEO SALUD SAS"/>
    <s v="FE"/>
    <n v="31395"/>
    <s v="FE31395"/>
    <s v="901177664_FE_31395"/>
    <d v="2023-06-30T00:00:00"/>
    <n v="1037267"/>
    <n v="1037267"/>
    <s v="FACTURA EN PROGRAMACION DE PAGO"/>
    <x v="1"/>
    <s v="Finalizada"/>
    <s v="Pago por evento"/>
    <n v="2023"/>
    <s v="Finalizada"/>
    <n v="1037267"/>
    <n v="0"/>
    <n v="0"/>
    <m/>
    <n v="148181"/>
    <n v="1037267"/>
    <n v="1037267"/>
    <n v="1037267"/>
  </r>
  <r>
    <n v="901177664"/>
    <s v="NEO SALUD SAS"/>
    <s v="FE"/>
    <n v="32047"/>
    <s v="FE32047"/>
    <s v="901177664_FE_32047"/>
    <d v="2023-07-14T00:00:00"/>
    <n v="1357200"/>
    <n v="1357200"/>
    <s v="FACTURA EN PROGRAMACION DE PAGO"/>
    <x v="1"/>
    <s v="Finalizada"/>
    <s v="Pago por evento"/>
    <n v="2023"/>
    <s v="Finalizada"/>
    <n v="1357200"/>
    <n v="0"/>
    <n v="0"/>
    <m/>
    <n v="226200"/>
    <n v="1357200"/>
    <n v="1357200"/>
    <n v="1357200"/>
  </r>
  <r>
    <n v="901177664"/>
    <s v="NEO SALUD SAS"/>
    <s v="FE"/>
    <n v="32048"/>
    <s v="FE32048"/>
    <s v="901177664_FE_32048"/>
    <d v="2023-07-14T00:00:00"/>
    <n v="326060"/>
    <n v="326060"/>
    <s v="FACTURA EN PROGRAMACION DE PAGO"/>
    <x v="1"/>
    <s v="Finalizada"/>
    <s v="Pago por evento"/>
    <n v="2023"/>
    <s v="Finalizada"/>
    <n v="326060"/>
    <n v="0"/>
    <n v="0"/>
    <m/>
    <n v="326060"/>
    <n v="326060"/>
    <n v="326060"/>
    <n v="326060"/>
  </r>
  <r>
    <n v="901177664"/>
    <s v="NEO SALUD SAS"/>
    <s v="FE"/>
    <n v="32049"/>
    <s v="FE32049"/>
    <s v="901177664_FE_32049"/>
    <d v="2023-07-14T00:00:00"/>
    <n v="194040"/>
    <n v="194040"/>
    <s v="FACTURA EN PROGRAMACION DE PAGO"/>
    <x v="1"/>
    <s v="Finalizada"/>
    <s v="Pago por evento"/>
    <n v="2023"/>
    <s v="Finalizada"/>
    <n v="194040"/>
    <n v="0"/>
    <n v="0"/>
    <m/>
    <n v="194040"/>
    <n v="194040"/>
    <n v="194040"/>
    <n v="194040"/>
  </r>
  <r>
    <n v="901177664"/>
    <s v="NEO SALUD SAS"/>
    <s v="FE"/>
    <n v="32050"/>
    <s v="FE32050"/>
    <s v="901177664_FE_32050"/>
    <d v="2023-07-14T00:00:00"/>
    <n v="291060"/>
    <n v="291060"/>
    <s v="FACTURA EN PROGRAMACION DE PAGO"/>
    <x v="1"/>
    <s v="Finalizada"/>
    <s v="Pago por evento"/>
    <n v="2023"/>
    <s v="Finalizada"/>
    <n v="291060"/>
    <n v="0"/>
    <n v="0"/>
    <m/>
    <n v="291060"/>
    <n v="291060"/>
    <n v="291060"/>
    <n v="291060"/>
  </r>
  <r>
    <n v="901177664"/>
    <s v="NEO SALUD SAS"/>
    <s v="FE"/>
    <n v="33365"/>
    <s v="FE33365"/>
    <s v="901177664_FE_33365"/>
    <s v="15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3366"/>
    <s v="FE33366"/>
    <s v="901177664_FE_33366"/>
    <s v="15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3367"/>
    <s v="FE33367"/>
    <s v="901177664_FE_33367"/>
    <s v="15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3369"/>
    <s v="FE33369"/>
    <s v="901177664_FE_33369"/>
    <s v="15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3370"/>
    <s v="FE33370"/>
    <s v="901177664_FE_33370"/>
    <s v="15/08/2023"/>
    <n v="204785"/>
    <n v="204785"/>
    <s v="FACTURA EN PROGRAMACION DE PAGO"/>
    <x v="1"/>
    <s v="Finalizada"/>
    <s v="Pago por evento"/>
    <n v="2023"/>
    <s v="Finalizada"/>
    <n v="204785"/>
    <n v="0"/>
    <n v="0"/>
    <m/>
    <n v="204785"/>
    <n v="204785"/>
    <n v="204785"/>
    <n v="204785"/>
  </r>
  <r>
    <n v="901177664"/>
    <s v="NEO SALUD SAS"/>
    <s v="FE"/>
    <n v="33372"/>
    <s v="FE33372"/>
    <s v="901177664_FE_33372"/>
    <s v="15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3373"/>
    <s v="FE33373"/>
    <s v="901177664_FE_33373"/>
    <s v="15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3380"/>
    <s v="FE33380"/>
    <s v="901177664_FE_33380"/>
    <s v="15/08/2023"/>
    <n v="326060"/>
    <n v="326060"/>
    <s v="FACTURA EN PROGRAMACION DE PAGO"/>
    <x v="1"/>
    <s v="Finalizada"/>
    <s v="Pago por evento"/>
    <n v="2023"/>
    <s v="Finalizada"/>
    <n v="326060"/>
    <n v="0"/>
    <n v="0"/>
    <m/>
    <n v="326060"/>
    <n v="326060"/>
    <n v="326060"/>
    <n v="326060"/>
  </r>
  <r>
    <n v="901177664"/>
    <s v="NEO SALUD SAS"/>
    <s v="FE"/>
    <n v="33383"/>
    <s v="FE33383"/>
    <s v="901177664_FE_33383"/>
    <s v="15/08/2023"/>
    <n v="495845"/>
    <n v="495845"/>
    <s v="FACTURA EN PROGRAMACION DE PAGO"/>
    <x v="1"/>
    <s v="Finalizada"/>
    <s v="Pago por evento"/>
    <n v="2023"/>
    <s v="Finalizada"/>
    <n v="495845"/>
    <n v="0"/>
    <n v="0"/>
    <m/>
    <n v="495845"/>
    <n v="495845"/>
    <n v="495845"/>
    <n v="495845"/>
  </r>
  <r>
    <n v="901177664"/>
    <s v="NEO SALUD SAS"/>
    <s v="FE"/>
    <n v="33386"/>
    <s v="FE33386"/>
    <s v="901177664_FE_33386"/>
    <s v="15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3390"/>
    <s v="FE33390"/>
    <s v="901177664_FE_33390"/>
    <s v="15/08/2023"/>
    <n v="617120"/>
    <n v="617120"/>
    <s v="FACTURA EN PROGRAMACION DE PAGO"/>
    <x v="1"/>
    <s v="Finalizada"/>
    <s v="Pago por evento"/>
    <n v="2023"/>
    <s v="Finalizada"/>
    <n v="617120"/>
    <n v="0"/>
    <n v="0"/>
    <m/>
    <n v="326060"/>
    <n v="617120"/>
    <n v="617120"/>
    <n v="617120"/>
  </r>
  <r>
    <n v="901177664"/>
    <s v="NEO SALUD SAS"/>
    <s v="FE"/>
    <n v="33405"/>
    <s v="FE33405"/>
    <s v="901177664_FE_33405"/>
    <s v="15/08/2023"/>
    <n v="1404000"/>
    <n v="1404000"/>
    <s v="FACTURA EN PROGRAMACION DE PAGO"/>
    <x v="2"/>
    <s v="Para auditoria de pertinencia"/>
    <s v="Pago por evento"/>
    <n v="2023"/>
    <s v="Finalizada"/>
    <n v="1404000"/>
    <n v="0"/>
    <n v="0"/>
    <m/>
    <n v="1404000"/>
    <n v="1404000"/>
    <n v="1404000"/>
    <n v="1404000"/>
  </r>
  <r>
    <n v="901177664"/>
    <s v="NEO SALUD SAS"/>
    <s v="FE"/>
    <n v="33681"/>
    <s v="FE33681"/>
    <s v="901177664_FE_33681"/>
    <s v="18/08/2023"/>
    <n v="38588"/>
    <n v="38588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3683"/>
    <s v="FE33683"/>
    <s v="901177664_FE_33683"/>
    <s v="18/08/2023"/>
    <n v="115412"/>
    <n v="115412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3684"/>
    <s v="FE33684"/>
    <s v="901177664_FE_33684"/>
    <s v="18/08/2023"/>
    <n v="119174"/>
    <n v="119174"/>
    <s v="FACTURA EN PROCESO INTERNO"/>
    <x v="2"/>
    <s v="Devuelta"/>
    <s v="Pago por evento"/>
    <m/>
    <m/>
    <n v="0"/>
    <n v="0"/>
    <n v="0"/>
    <m/>
    <n v="0"/>
    <n v="0"/>
    <n v="0"/>
    <n v="0"/>
  </r>
  <r>
    <n v="901177664"/>
    <s v="NEO SALUD SAS"/>
    <s v="FE"/>
    <n v="33685"/>
    <s v="FE33685"/>
    <s v="901177664_FE_33685"/>
    <s v="18/08/2023"/>
    <n v="146588"/>
    <n v="146588"/>
    <s v="FACTURA DEVUELT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3686"/>
    <s v="FE33686"/>
    <s v="901177664_FE_33686"/>
    <s v="18/08/2023"/>
    <n v="39561"/>
    <n v="39561"/>
    <s v="FACTURA EN PROCESO INTERNO"/>
    <x v="1"/>
    <s v="Finalizada"/>
    <s v="Pago por evento"/>
    <m/>
    <m/>
    <n v="0"/>
    <n v="0"/>
    <n v="0"/>
    <m/>
    <n v="0"/>
    <n v="0"/>
    <n v="0"/>
    <n v="0"/>
  </r>
  <r>
    <n v="901177664"/>
    <s v="NEO SALUD SAS"/>
    <s v="FE"/>
    <n v="33760"/>
    <s v="FE33760"/>
    <s v="901177664_FE_33760"/>
    <s v="22/08/2023"/>
    <n v="2370896"/>
    <n v="2370896"/>
    <s v="FACTURA EN PROGRAMACION DE PAGO"/>
    <x v="1"/>
    <s v="Finalizada"/>
    <s v="Pago por evento"/>
    <n v="2023"/>
    <s v="Finalizada"/>
    <n v="2370896"/>
    <n v="0"/>
    <n v="0"/>
    <m/>
    <n v="2370896"/>
    <n v="2370896"/>
    <n v="2370896"/>
    <n v="2370896"/>
  </r>
  <r>
    <n v="901177664"/>
    <s v="NEO SALUD SAS"/>
    <s v="FE"/>
    <n v="33761"/>
    <s v="FE33761"/>
    <s v="901177664_FE_33761"/>
    <s v="22/08/2023"/>
    <n v="1778172"/>
    <n v="1778172"/>
    <s v="FACTURA EN PROGRAMACION DE PAGO"/>
    <x v="1"/>
    <s v="Finalizada"/>
    <s v="Pago por evento"/>
    <n v="2023"/>
    <s v="Finalizada"/>
    <n v="1778172"/>
    <n v="0"/>
    <n v="0"/>
    <m/>
    <n v="1778172"/>
    <n v="1778172"/>
    <n v="1778172"/>
    <n v="1778172"/>
  </r>
  <r>
    <n v="901177664"/>
    <s v="NEO SALUD SAS"/>
    <s v="FE"/>
    <n v="33762"/>
    <s v="FE33762"/>
    <s v="901177664_FE_33762"/>
    <s v="22/08/2023"/>
    <n v="2370896"/>
    <n v="2370896"/>
    <s v="FACTURA EN PROGRAMACION DE PAGO"/>
    <x v="1"/>
    <s v="Finalizada"/>
    <s v="Pago por evento"/>
    <n v="2023"/>
    <s v="Finalizada"/>
    <n v="2370896"/>
    <n v="0"/>
    <n v="0"/>
    <m/>
    <n v="2370896"/>
    <n v="2370896"/>
    <n v="2370896"/>
    <n v="2370896"/>
  </r>
  <r>
    <n v="901177664"/>
    <s v="NEO SALUD SAS"/>
    <s v="FE"/>
    <n v="33763"/>
    <s v="FE33763"/>
    <s v="901177664_FE_33763"/>
    <s v="22/08/2023"/>
    <n v="3556344"/>
    <n v="3556344"/>
    <s v="FACTURA EN PROGRAMACION DE PAGO"/>
    <x v="1"/>
    <s v="Finalizada"/>
    <s v="Pago por evento"/>
    <n v="2023"/>
    <s v="Finalizada"/>
    <n v="3556344"/>
    <n v="0"/>
    <n v="0"/>
    <m/>
    <n v="3556344"/>
    <n v="3556344"/>
    <n v="3556344"/>
    <n v="3556344"/>
  </r>
  <r>
    <n v="901177664"/>
    <s v="NEO SALUD SAS"/>
    <s v="FE"/>
    <n v="33783"/>
    <s v="FE33783"/>
    <s v="901177664_FE_33783"/>
    <s v="22/08/2023"/>
    <n v="1629991"/>
    <n v="1629991"/>
    <s v="FACTURA EN PROGRAMACION DE PAGO"/>
    <x v="1"/>
    <s v="Finalizada"/>
    <s v="Pago por evento"/>
    <n v="2023"/>
    <s v="Finalizada"/>
    <n v="1629991"/>
    <n v="0"/>
    <n v="0"/>
    <m/>
    <n v="1778172"/>
    <n v="1629991"/>
    <n v="1629991"/>
    <n v="1629991"/>
  </r>
  <r>
    <n v="901177664"/>
    <s v="NEO SALUD SAS"/>
    <s v="FE"/>
    <n v="33787"/>
    <s v="FE33787"/>
    <s v="901177664_FE_33787"/>
    <s v="22/08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4537"/>
    <s v="FE34537"/>
    <s v="901177664_FE_34537"/>
    <s v="07/09/2023"/>
    <n v="1778172"/>
    <n v="1778172"/>
    <s v="FACTURA EN PROGRAMACION DE PAGO"/>
    <x v="1"/>
    <s v="Finalizada"/>
    <s v="Pago por evento"/>
    <n v="2023"/>
    <s v="Finalizada"/>
    <n v="1778172"/>
    <n v="0"/>
    <n v="0"/>
    <m/>
    <n v="1778172"/>
    <n v="1778172"/>
    <n v="1778172"/>
    <n v="1778172"/>
  </r>
  <r>
    <n v="901177664"/>
    <s v="NEO SALUD SAS"/>
    <s v="FE"/>
    <n v="34538"/>
    <s v="FE34538"/>
    <s v="901177664_FE_34538"/>
    <s v="07/09/2023"/>
    <n v="3556344"/>
    <n v="3556344"/>
    <s v="FACTURA EN PROGRAMACION DE PAGO"/>
    <x v="1"/>
    <s v="Finalizada"/>
    <s v="Pago por evento"/>
    <n v="2023"/>
    <s v="Finalizada"/>
    <n v="3556344"/>
    <n v="0"/>
    <n v="0"/>
    <m/>
    <n v="3556344"/>
    <n v="3556344"/>
    <n v="3556344"/>
    <n v="3556344"/>
  </r>
  <r>
    <n v="901177664"/>
    <s v="NEO SALUD SAS"/>
    <s v="FE"/>
    <n v="34539"/>
    <s v="FE34539"/>
    <s v="901177664_FE_34539"/>
    <s v="07/09/2023"/>
    <n v="2370896"/>
    <n v="2370896"/>
    <s v="FACTURA EN PROGRAMACION DE PAGO"/>
    <x v="1"/>
    <s v="Finalizada"/>
    <s v="Pago por evento"/>
    <n v="2023"/>
    <s v="Finalizada"/>
    <n v="2370896"/>
    <n v="0"/>
    <n v="0"/>
    <m/>
    <n v="2370896"/>
    <n v="2370896"/>
    <n v="2370896"/>
    <n v="2370896"/>
  </r>
  <r>
    <n v="901177664"/>
    <s v="NEO SALUD SAS"/>
    <s v="FE"/>
    <n v="34540"/>
    <s v="FE34540"/>
    <s v="901177664_FE_34540"/>
    <s v="07/09/2023"/>
    <n v="1778172"/>
    <n v="1778172"/>
    <s v="FACTURA EN PROGRAMACION DE PAGO"/>
    <x v="2"/>
    <s v="Para auditoria de pertinencia"/>
    <s v="Pago por evento"/>
    <n v="2023"/>
    <s v="Finalizada"/>
    <n v="1778172"/>
    <n v="0"/>
    <n v="0"/>
    <m/>
    <n v="1778172"/>
    <n v="1778172"/>
    <n v="1778172"/>
    <n v="1778172"/>
  </r>
  <r>
    <n v="901177664"/>
    <s v="NEO SALUD SAS"/>
    <s v="FE"/>
    <n v="35138"/>
    <s v="FE35138"/>
    <s v="901177664_FE_35138"/>
    <s v="21/09/2023"/>
    <n v="102453"/>
    <n v="102453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5139"/>
    <s v="FE35139"/>
    <s v="901177664_FE_35139"/>
    <s v="21/09/2023"/>
    <n v="103217"/>
    <n v="103217"/>
    <s v="FACTURA EN PROCESO INTERNO"/>
    <x v="1"/>
    <s v="Finalizada"/>
    <s v="Pago por evento"/>
    <m/>
    <m/>
    <n v="0"/>
    <n v="0"/>
    <n v="0"/>
    <m/>
    <n v="0"/>
    <n v="0"/>
    <n v="0"/>
    <n v="0"/>
  </r>
  <r>
    <n v="901177664"/>
    <s v="NEO SALUD SAS"/>
    <s v="FE"/>
    <n v="35241"/>
    <s v="FE35241"/>
    <s v="901177664_FE_35241"/>
    <s v="23/09/2023"/>
    <n v="1333629"/>
    <n v="1333629"/>
    <s v="FACTURA EN PROGRAMACION DE PAGO"/>
    <x v="2"/>
    <s v="Para auditoria de pertinencia"/>
    <s v="Pago por evento"/>
    <n v="2023"/>
    <s v="Finalizada"/>
    <n v="1333629"/>
    <n v="0"/>
    <n v="0"/>
    <m/>
    <n v="1333629"/>
    <n v="1333629"/>
    <n v="1333629"/>
    <n v="1333629"/>
  </r>
  <r>
    <n v="901177664"/>
    <s v="NEO SALUD SAS"/>
    <s v="FE"/>
    <n v="35243"/>
    <s v="FE35243"/>
    <s v="901177664_FE_35243"/>
    <s v="23/09/2023"/>
    <n v="326060"/>
    <n v="326060"/>
    <s v="FACTURA EN PROCESO INTERNO"/>
    <x v="1"/>
    <s v="Finalizada"/>
    <s v="Pago por evento"/>
    <m/>
    <m/>
    <n v="0"/>
    <n v="0"/>
    <n v="0"/>
    <m/>
    <n v="0"/>
    <n v="0"/>
    <n v="0"/>
    <n v="0"/>
  </r>
  <r>
    <n v="901177664"/>
    <s v="NEO SALUD SAS"/>
    <s v="FE"/>
    <n v="35244"/>
    <s v="FE35244"/>
    <s v="901177664_FE_35244"/>
    <s v="23/09/2023"/>
    <n v="520100"/>
    <n v="520100"/>
    <s v="FACTURA EN PROCESO INTERNO"/>
    <x v="1"/>
    <s v="Finalizada"/>
    <s v="Pago por evento"/>
    <n v="2023"/>
    <s v="Finalizada"/>
    <n v="520100"/>
    <n v="0"/>
    <n v="0"/>
    <m/>
    <n v="520100"/>
    <n v="520100"/>
    <n v="520100"/>
    <n v="520100"/>
  </r>
  <r>
    <n v="901177664"/>
    <s v="NEO SALUD SAS"/>
    <s v="FE"/>
    <n v="35245"/>
    <s v="FE35245"/>
    <s v="901177664_FE_35245"/>
    <s v="23/09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5246"/>
    <s v="FE35246"/>
    <s v="901177664_FE_35246"/>
    <s v="23/09/2023"/>
    <n v="2582404"/>
    <n v="2582404"/>
    <s v="FACTURA EN PROGRAMACION DE PAGO"/>
    <x v="1"/>
    <s v="Devuelta"/>
    <s v="Pago por evento"/>
    <n v="2023"/>
    <s v="Finalizada"/>
    <n v="2582404"/>
    <n v="0"/>
    <n v="0"/>
    <m/>
    <n v="2074534"/>
    <n v="2582404"/>
    <n v="2582404"/>
    <n v="2582404"/>
  </r>
  <r>
    <n v="901177664"/>
    <s v="NEO SALUD SAS"/>
    <s v="FE"/>
    <n v="35247"/>
    <s v="FE35247"/>
    <s v="901177664_FE_35247"/>
    <s v="23/09/2023"/>
    <n v="348830"/>
    <n v="348830"/>
    <s v="FACTURA DEVUELTA"/>
    <x v="1"/>
    <s v="Finalizada"/>
    <s v="Pago por evento"/>
    <m/>
    <m/>
    <n v="0"/>
    <n v="0"/>
    <n v="0"/>
    <m/>
    <n v="0"/>
    <n v="0"/>
    <n v="0"/>
    <n v="0"/>
  </r>
  <r>
    <n v="901177664"/>
    <s v="NEO SALUD SAS"/>
    <s v="FE"/>
    <n v="35248"/>
    <s v="FE35248"/>
    <s v="901177664_FE_35248"/>
    <s v="23/09/2023"/>
    <n v="35000"/>
    <n v="35000"/>
    <s v="FACTURA EN PROGRAMACION DE PAGO"/>
    <x v="1"/>
    <s v="Finalizad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5249"/>
    <s v="FE35249"/>
    <s v="901177664_FE_35249"/>
    <s v="23/09/2023"/>
    <n v="2127002"/>
    <n v="2127002"/>
    <s v="FACTURA EN PROGRAMACION DE PAGO"/>
    <x v="1"/>
    <s v="Finalizada"/>
    <s v="Pago por evento"/>
    <n v="2023"/>
    <s v="Finalizada"/>
    <n v="2127002"/>
    <n v="0"/>
    <n v="0"/>
    <m/>
    <n v="1778172"/>
    <n v="2127002"/>
    <n v="2127002"/>
    <n v="2127002"/>
  </r>
  <r>
    <n v="901177664"/>
    <s v="NEO SALUD SAS"/>
    <s v="FE"/>
    <n v="35255"/>
    <s v="FE35255"/>
    <s v="901177664_FE_35255"/>
    <s v="25/09/2023"/>
    <n v="3591344"/>
    <n v="3591344"/>
    <s v="FACTURA EN PROGRAMACION DE PAGO"/>
    <x v="1"/>
    <s v="Finalizada"/>
    <s v="Pago por evento"/>
    <n v="2023"/>
    <s v="Finalizada"/>
    <n v="3591344"/>
    <n v="0"/>
    <n v="0"/>
    <m/>
    <n v="3591344"/>
    <n v="3591344"/>
    <n v="3591344"/>
    <n v="3591344"/>
  </r>
  <r>
    <n v="901177664"/>
    <s v="NEO SALUD SAS"/>
    <s v="FE"/>
    <n v="35257"/>
    <s v="FE35257"/>
    <s v="901177664_FE_35257"/>
    <s v="25/09/2023"/>
    <n v="35000"/>
    <n v="35000"/>
    <s v="FACTURA EN PROGRAMACION DE PAGO"/>
    <x v="1"/>
    <s v="Devuelta"/>
    <s v="Pago por evento"/>
    <n v="2023"/>
    <s v="Finalizada"/>
    <n v="35000"/>
    <n v="0"/>
    <n v="0"/>
    <m/>
    <n v="35000"/>
    <n v="35000"/>
    <n v="35000"/>
    <n v="35000"/>
  </r>
  <r>
    <n v="901177664"/>
    <s v="NEO SALUD SAS"/>
    <s v="FE"/>
    <n v="35258"/>
    <s v="FE35258"/>
    <s v="901177664_FE_35258"/>
    <s v="25/09/2023"/>
    <n v="326060"/>
    <n v="326060"/>
    <s v="FACTURA DEVUELT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5260"/>
    <s v="FE35260"/>
    <s v="901177664_FE_35260"/>
    <s v="25/09/2023"/>
    <n v="35000"/>
    <n v="350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5261"/>
    <s v="FE35261"/>
    <s v="901177664_FE_35261"/>
    <s v="25/09/2023"/>
    <n v="203300"/>
    <n v="2033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5262"/>
    <s v="FE35262"/>
    <s v="901177664_FE_35262"/>
    <s v="25/09/2023"/>
    <n v="1404000"/>
    <n v="14040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39"/>
    <s v="FE36139"/>
    <s v="901177664_FE_36139"/>
    <s v="17/10/2023"/>
    <n v="35000"/>
    <n v="350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41"/>
    <s v="FE36141"/>
    <s v="901177664_FE_36141"/>
    <s v="17/10/2023"/>
    <n v="592724"/>
    <n v="592724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45"/>
    <s v="FE36145"/>
    <s v="901177664_FE_36145"/>
    <s v="17/10/2023"/>
    <n v="326060"/>
    <n v="32606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48"/>
    <s v="FE36148"/>
    <s v="901177664_FE_36148"/>
    <s v="17/10/2023"/>
    <n v="520100"/>
    <n v="5201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51"/>
    <s v="FE36151"/>
    <s v="901177664_FE_36151"/>
    <s v="17/10/2023"/>
    <n v="20700"/>
    <n v="207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55"/>
    <s v="FE36155"/>
    <s v="901177664_FE_36155"/>
    <s v="17/10/2023"/>
    <n v="132020"/>
    <n v="13202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59"/>
    <s v="FE36159"/>
    <s v="901177664_FE_36159"/>
    <s v="17/10/2023"/>
    <n v="565640"/>
    <n v="56564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60"/>
    <s v="FE36160"/>
    <s v="901177664_FE_36160"/>
    <s v="17/10/2023"/>
    <n v="35000"/>
    <n v="350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61"/>
    <s v="FE36161"/>
    <s v="901177664_FE_36161"/>
    <s v="17/10/2023"/>
    <n v="194200"/>
    <n v="1942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74"/>
    <s v="FE36174"/>
    <s v="901177664_FE_36174"/>
    <s v="17/10/2023"/>
    <n v="2617404"/>
    <n v="2617404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80"/>
    <s v="FE36180"/>
    <s v="901177664_FE_36180"/>
    <s v="17/10/2023"/>
    <n v="326060"/>
    <n v="32606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88"/>
    <s v="FE36188"/>
    <s v="901177664_FE_36188"/>
    <s v="18/10/2023"/>
    <n v="3614114"/>
    <n v="3614114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89"/>
    <s v="FE36189"/>
    <s v="901177664_FE_36189"/>
    <s v="18/10/2023"/>
    <n v="277550"/>
    <n v="27755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90"/>
    <s v="FE36190"/>
    <s v="901177664_FE_36190"/>
    <s v="18/10/2023"/>
    <n v="1404000"/>
    <n v="140400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191"/>
    <s v="FE36191"/>
    <s v="901177664_FE_36191"/>
    <s v="18/10/2023"/>
    <n v="348830"/>
    <n v="34883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234"/>
    <s v="FE36234"/>
    <s v="901177664_FE_36234"/>
    <s v="19/10/2023"/>
    <n v="229040"/>
    <n v="22904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235"/>
    <s v="FE36235"/>
    <s v="901177664_FE_36235"/>
    <s v="19/10/2023"/>
    <n v="755608"/>
    <n v="755608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236"/>
    <s v="FE36236"/>
    <s v="901177664_FE_36236"/>
    <s v="19/10/2023"/>
    <n v="267520"/>
    <n v="267520"/>
    <s v="FACTURA EN PROCESO INTERNO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6238"/>
    <s v="FE36238"/>
    <s v="901177664_FE_36238"/>
    <s v="19/10/2023"/>
    <n v="559350"/>
    <n v="559350"/>
    <s v="FACTURA EN PROCESO INTERNO"/>
    <x v="3"/>
    <s v="Para cargar RIPS o soportes"/>
    <s v="Pago por evento"/>
    <m/>
    <m/>
    <n v="0"/>
    <n v="0"/>
    <n v="0"/>
    <m/>
    <n v="0"/>
    <n v="0"/>
    <n v="0"/>
    <n v="0"/>
  </r>
  <r>
    <n v="901177664"/>
    <s v="NEO SALUD SAS"/>
    <s v="FE"/>
    <n v="36878"/>
    <s v="FE36878"/>
    <s v="901177664_FE_36878"/>
    <s v="03/11/2023"/>
    <n v="35000"/>
    <n v="35000"/>
    <e v="#N/A"/>
    <x v="3"/>
    <s v="Para cargar RIPS o soportes"/>
    <n v="0"/>
    <m/>
    <m/>
    <n v="0"/>
    <n v="0"/>
    <n v="0"/>
    <m/>
    <n v="0"/>
    <n v="0"/>
    <n v="0"/>
    <n v="0"/>
  </r>
  <r>
    <n v="901177664"/>
    <s v="NEO SALUD SAS"/>
    <s v="FE"/>
    <n v="36911"/>
    <s v="FE36911"/>
    <s v="901177664_FE_36911"/>
    <s v="07/11/2023"/>
    <n v="31581"/>
    <n v="31581"/>
    <e v="#N/A"/>
    <x v="2"/>
    <s v="Para auditoria de pertinencia"/>
    <n v="0"/>
    <m/>
    <m/>
    <n v="0"/>
    <n v="0"/>
    <n v="0"/>
    <m/>
    <n v="0"/>
    <n v="0"/>
    <n v="0"/>
    <n v="0"/>
  </r>
  <r>
    <n v="901177664"/>
    <s v="NEO SALUD SAS"/>
    <s v="FE"/>
    <n v="37118"/>
    <s v="FE37118"/>
    <s v="901177664_FE_37118"/>
    <s v="10/11/2023"/>
    <n v="1450800"/>
    <n v="145080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19"/>
    <s v="FE37119"/>
    <s v="901177664_FE_37119"/>
    <s v="10/11/2023"/>
    <n v="277550"/>
    <n v="27755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1"/>
    <s v="FE37121"/>
    <s v="901177664_FE_37121"/>
    <s v="10/11/2023"/>
    <n v="3614114"/>
    <n v="3614114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2"/>
    <s v="FE37122"/>
    <s v="901177664_FE_37122"/>
    <s v="10/11/2023"/>
    <n v="57770"/>
    <n v="5777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3"/>
    <s v="FE37123"/>
    <s v="901177664_FE_37123"/>
    <s v="10/11/2023"/>
    <n v="250325"/>
    <n v="250325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4"/>
    <s v="FE37124"/>
    <s v="901177664_FE_37124"/>
    <s v="10/11/2023"/>
    <n v="229040"/>
    <n v="22904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5"/>
    <s v="FE37125"/>
    <s v="901177664_FE_37125"/>
    <s v="10/11/2023"/>
    <n v="35000"/>
    <n v="3500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6"/>
    <s v="FE37126"/>
    <s v="901177664_FE_37126"/>
    <s v="10/11/2023"/>
    <n v="520100"/>
    <n v="52010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7"/>
    <s v="FE37127"/>
    <s v="901177664_FE_37127"/>
    <s v="10/11/2023"/>
    <n v="1461590"/>
    <n v="146159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8"/>
    <s v="FE37128"/>
    <s v="901177664_FE_37128"/>
    <s v="10/11/2023"/>
    <n v="3180571"/>
    <n v="3180571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29"/>
    <s v="FE37129"/>
    <s v="901177664_FE_37129"/>
    <s v="10/11/2023"/>
    <n v="326060"/>
    <n v="32606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30"/>
    <s v="FE37130"/>
    <s v="901177664_FE_37130"/>
    <s v="10/11/2023"/>
    <n v="542870"/>
    <n v="54287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31"/>
    <s v="FE37131"/>
    <s v="901177664_FE_37131"/>
    <s v="10/11/2023"/>
    <n v="1037267"/>
    <n v="1037267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32"/>
    <s v="FE37132"/>
    <s v="901177664_FE_37132"/>
    <s v="10/11/2023"/>
    <n v="266420"/>
    <n v="266420"/>
    <e v="#N/A"/>
    <x v="3"/>
    <s v="Para cargar RIPS o soportes"/>
    <s v="Pago por evento"/>
    <m/>
    <m/>
    <n v="0"/>
    <n v="0"/>
    <n v="0"/>
    <m/>
    <n v="0"/>
    <n v="0"/>
    <n v="0"/>
    <n v="0"/>
  </r>
  <r>
    <n v="901177664"/>
    <s v="NEO SALUD SAS"/>
    <s v="FE"/>
    <n v="37133"/>
    <s v="FE37133"/>
    <s v="901177664_FE_37133"/>
    <s v="10/11/2023"/>
    <n v="57441"/>
    <n v="57441"/>
    <e v="#N/A"/>
    <x v="3"/>
    <s v="Para cargar RIPS o soportes"/>
    <n v="0"/>
    <m/>
    <m/>
    <n v="0"/>
    <n v="0"/>
    <n v="0"/>
    <m/>
    <n v="0"/>
    <n v="0"/>
    <n v="0"/>
    <n v="0"/>
  </r>
  <r>
    <n v="901177664"/>
    <s v="NEO SALUD SAS"/>
    <s v="FE"/>
    <n v="37134"/>
    <s v="FE37134"/>
    <s v="901177664_FE_37134"/>
    <s v="10/11/2023"/>
    <n v="13838"/>
    <n v="13838"/>
    <e v="#N/A"/>
    <x v="2"/>
    <s v="Para auditoria de pertinencia"/>
    <n v="0"/>
    <m/>
    <m/>
    <n v="0"/>
    <n v="0"/>
    <n v="0"/>
    <m/>
    <n v="0"/>
    <n v="0"/>
    <n v="0"/>
    <n v="0"/>
  </r>
  <r>
    <n v="901177664"/>
    <s v="NEO SALUD SAS"/>
    <s v="FE"/>
    <n v="37142"/>
    <s v="FE37142"/>
    <s v="901177664_FE_37142"/>
    <s v="10/11/2023"/>
    <n v="561600"/>
    <n v="561600"/>
    <e v="#N/A"/>
    <x v="2"/>
    <s v="Para auditoria de pertinencia"/>
    <s v="Pago por evento"/>
    <m/>
    <m/>
    <n v="0"/>
    <n v="0"/>
    <n v="0"/>
    <m/>
    <n v="0"/>
    <n v="0"/>
    <n v="0"/>
    <n v="0"/>
  </r>
  <r>
    <n v="901177664"/>
    <s v="NEO SALUD SAS"/>
    <s v="FE"/>
    <n v="37145"/>
    <s v="FE37145"/>
    <s v="901177664_FE_37145"/>
    <s v="10/11/2023"/>
    <n v="326060"/>
    <n v="326060"/>
    <e v="#N/A"/>
    <x v="3"/>
    <s v="Para cargar RIPS o soportes"/>
    <s v="Pago por evento"/>
    <m/>
    <m/>
    <n v="0"/>
    <n v="0"/>
    <n v="0"/>
    <m/>
    <n v="0"/>
    <n v="0"/>
    <n v="0"/>
    <n v="0"/>
  </r>
  <r>
    <n v="901177664"/>
    <s v="NEO SALUD SAS"/>
    <s v="FE"/>
    <n v="37327"/>
    <s v="FE37327"/>
    <s v="901177664_FE_37327"/>
    <s v="17/11/2023"/>
    <n v="32010"/>
    <n v="32010"/>
    <e v="#N/A"/>
    <x v="3"/>
    <e v="#N/A"/>
    <n v="0"/>
    <m/>
    <m/>
    <n v="0"/>
    <n v="0"/>
    <n v="0"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numFmtId="167" showAll="0"/>
    <pivotField dataField="1" numFmtId="167" showAll="0"/>
    <pivotField showAll="0"/>
    <pivotField axis="axisRow" showAll="0">
      <items count="7">
        <item m="1" x="5"/>
        <item m="1" x="4"/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numFmtId="167" showAll="0"/>
    <pivotField numFmtId="43" showAll="0"/>
    <pivotField numFmtId="167" showAll="0"/>
    <pivotField showAll="0" defaultSubtotal="0"/>
    <pivotField numFmtId="167" showAll="0"/>
    <pivotField numFmtId="167" showAll="0"/>
    <pivotField numFmtId="167" showAll="0"/>
    <pivotField numFmtId="167" showAll="0"/>
  </pivotFields>
  <rowFields count="1">
    <field x="10"/>
  </rowFields>
  <rowItems count="5"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 " fld="8" subtotal="count" baseField="10" baseItem="0"/>
    <dataField name=" SUMA SALDO IPS" fld="8" baseField="0" baseItem="0" numFmtId="167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showGridLines="0" topLeftCell="C73" zoomScale="120" zoomScaleNormal="120" workbookViewId="0">
      <selection sqref="A1:H90"/>
    </sheetView>
  </sheetViews>
  <sheetFormatPr baseColWidth="10" defaultColWidth="8" defaultRowHeight="14.5"/>
  <cols>
    <col min="1" max="1" width="14.26953125" style="18" customWidth="1"/>
    <col min="2" max="2" width="17" style="19" customWidth="1"/>
    <col min="3" max="3" width="9.7265625" style="14" customWidth="1"/>
    <col min="4" max="4" width="10.453125" style="25" customWidth="1"/>
    <col min="5" max="5" width="13.1796875" style="18" customWidth="1"/>
    <col min="6" max="6" width="13.453125" style="14" customWidth="1"/>
    <col min="7" max="7" width="15.7265625" style="20" customWidth="1"/>
    <col min="8" max="8" width="14.81640625" style="21" customWidth="1"/>
    <col min="9" max="9" width="12.7265625" style="14" customWidth="1"/>
    <col min="10" max="10" width="18.1796875" style="14" customWidth="1"/>
    <col min="11" max="11" width="17.81640625" style="14" customWidth="1"/>
    <col min="12" max="12" width="8" style="14"/>
    <col min="13" max="13" width="11.7265625" style="14" bestFit="1" customWidth="1"/>
    <col min="14" max="16384" width="8" style="14"/>
  </cols>
  <sheetData>
    <row r="1" spans="1:11" s="11" customFormat="1" ht="29">
      <c r="A1" s="5" t="s">
        <v>63</v>
      </c>
      <c r="B1" s="5" t="s">
        <v>64</v>
      </c>
      <c r="C1" s="6" t="s">
        <v>65</v>
      </c>
      <c r="D1" s="24" t="s">
        <v>66</v>
      </c>
      <c r="E1" s="32" t="s">
        <v>67</v>
      </c>
      <c r="F1" s="7" t="s">
        <v>68</v>
      </c>
      <c r="G1" s="8" t="s">
        <v>37</v>
      </c>
      <c r="H1" s="9" t="s">
        <v>69</v>
      </c>
      <c r="I1" s="6" t="s">
        <v>70</v>
      </c>
      <c r="J1" s="10" t="s">
        <v>71</v>
      </c>
      <c r="K1" s="5" t="s">
        <v>72</v>
      </c>
    </row>
    <row r="2" spans="1:11">
      <c r="A2" s="1" t="s">
        <v>31</v>
      </c>
      <c r="B2" s="2" t="s">
        <v>62</v>
      </c>
      <c r="C2" s="3" t="s">
        <v>32</v>
      </c>
      <c r="D2" s="26" t="s">
        <v>36</v>
      </c>
      <c r="E2" s="33">
        <v>45090</v>
      </c>
      <c r="F2" s="12"/>
      <c r="G2" s="22">
        <v>3556344</v>
      </c>
      <c r="H2" s="22">
        <v>1778172</v>
      </c>
      <c r="I2" s="13" t="s">
        <v>33</v>
      </c>
      <c r="J2" s="13" t="s">
        <v>34</v>
      </c>
      <c r="K2" s="3" t="s">
        <v>35</v>
      </c>
    </row>
    <row r="3" spans="1:11">
      <c r="A3" s="1" t="s">
        <v>31</v>
      </c>
      <c r="B3" s="2" t="s">
        <v>62</v>
      </c>
      <c r="C3" s="3" t="s">
        <v>32</v>
      </c>
      <c r="D3" s="26" t="s">
        <v>0</v>
      </c>
      <c r="E3" s="33">
        <v>45107</v>
      </c>
      <c r="F3" s="16"/>
      <c r="G3" s="22">
        <v>1037267</v>
      </c>
      <c r="H3" s="22">
        <v>1037267</v>
      </c>
      <c r="I3" s="13" t="s">
        <v>33</v>
      </c>
      <c r="J3" s="13" t="s">
        <v>34</v>
      </c>
      <c r="K3" s="3" t="s">
        <v>35</v>
      </c>
    </row>
    <row r="4" spans="1:11">
      <c r="A4" s="1" t="s">
        <v>31</v>
      </c>
      <c r="B4" s="2" t="s">
        <v>62</v>
      </c>
      <c r="C4" s="3" t="s">
        <v>32</v>
      </c>
      <c r="D4" s="27" t="s">
        <v>1</v>
      </c>
      <c r="E4" s="33">
        <v>45121</v>
      </c>
      <c r="F4" s="16"/>
      <c r="G4" s="22">
        <v>1357200</v>
      </c>
      <c r="H4" s="22">
        <v>1357200</v>
      </c>
      <c r="I4" s="13" t="s">
        <v>33</v>
      </c>
      <c r="J4" s="13" t="s">
        <v>34</v>
      </c>
      <c r="K4" s="3" t="s">
        <v>35</v>
      </c>
    </row>
    <row r="5" spans="1:11">
      <c r="A5" s="1" t="s">
        <v>31</v>
      </c>
      <c r="B5" s="2" t="s">
        <v>62</v>
      </c>
      <c r="C5" s="3" t="s">
        <v>32</v>
      </c>
      <c r="D5" s="27" t="s">
        <v>2</v>
      </c>
      <c r="E5" s="33">
        <v>45121</v>
      </c>
      <c r="F5" s="16"/>
      <c r="G5" s="22">
        <v>326060</v>
      </c>
      <c r="H5" s="22">
        <v>326060</v>
      </c>
      <c r="I5" s="13" t="s">
        <v>33</v>
      </c>
      <c r="J5" s="13" t="s">
        <v>34</v>
      </c>
      <c r="K5" s="3" t="s">
        <v>35</v>
      </c>
    </row>
    <row r="6" spans="1:11">
      <c r="A6" s="1" t="s">
        <v>31</v>
      </c>
      <c r="B6" s="2" t="s">
        <v>62</v>
      </c>
      <c r="C6" s="3" t="s">
        <v>32</v>
      </c>
      <c r="D6" s="27" t="s">
        <v>3</v>
      </c>
      <c r="E6" s="33">
        <v>45121</v>
      </c>
      <c r="F6" s="16"/>
      <c r="G6" s="22">
        <v>194040</v>
      </c>
      <c r="H6" s="22">
        <v>194040</v>
      </c>
      <c r="I6" s="13" t="s">
        <v>33</v>
      </c>
      <c r="J6" s="13" t="s">
        <v>34</v>
      </c>
      <c r="K6" s="3" t="s">
        <v>35</v>
      </c>
    </row>
    <row r="7" spans="1:11">
      <c r="A7" s="1" t="s">
        <v>31</v>
      </c>
      <c r="B7" s="2" t="s">
        <v>62</v>
      </c>
      <c r="C7" s="3" t="s">
        <v>32</v>
      </c>
      <c r="D7" s="27" t="s">
        <v>4</v>
      </c>
      <c r="E7" s="33">
        <v>45121</v>
      </c>
      <c r="F7" s="16"/>
      <c r="G7" s="22">
        <v>291060</v>
      </c>
      <c r="H7" s="22">
        <v>291060</v>
      </c>
      <c r="I7" s="13" t="s">
        <v>33</v>
      </c>
      <c r="J7" s="13" t="s">
        <v>34</v>
      </c>
      <c r="K7" s="3" t="s">
        <v>35</v>
      </c>
    </row>
    <row r="8" spans="1:11">
      <c r="A8" s="1" t="s">
        <v>31</v>
      </c>
      <c r="B8" s="2" t="s">
        <v>62</v>
      </c>
      <c r="C8" s="3" t="s">
        <v>32</v>
      </c>
      <c r="D8" s="27" t="s">
        <v>5</v>
      </c>
      <c r="E8" s="15" t="s">
        <v>28</v>
      </c>
      <c r="F8" s="16"/>
      <c r="G8" s="17">
        <v>35000</v>
      </c>
      <c r="H8" s="17">
        <v>35000</v>
      </c>
      <c r="I8" s="13" t="s">
        <v>33</v>
      </c>
      <c r="J8" s="13" t="s">
        <v>34</v>
      </c>
      <c r="K8" s="3" t="s">
        <v>35</v>
      </c>
    </row>
    <row r="9" spans="1:11">
      <c r="A9" s="1" t="s">
        <v>31</v>
      </c>
      <c r="B9" s="2" t="s">
        <v>62</v>
      </c>
      <c r="C9" s="3" t="s">
        <v>32</v>
      </c>
      <c r="D9" s="27" t="s">
        <v>6</v>
      </c>
      <c r="E9" s="15" t="s">
        <v>28</v>
      </c>
      <c r="F9" s="16"/>
      <c r="G9" s="17">
        <v>35000</v>
      </c>
      <c r="H9" s="17">
        <v>35000</v>
      </c>
      <c r="I9" s="13" t="s">
        <v>33</v>
      </c>
      <c r="J9" s="13" t="s">
        <v>34</v>
      </c>
      <c r="K9" s="3" t="s">
        <v>35</v>
      </c>
    </row>
    <row r="10" spans="1:11">
      <c r="A10" s="1" t="s">
        <v>31</v>
      </c>
      <c r="B10" s="2" t="s">
        <v>62</v>
      </c>
      <c r="C10" s="3" t="s">
        <v>32</v>
      </c>
      <c r="D10" s="27" t="s">
        <v>7</v>
      </c>
      <c r="E10" s="15" t="s">
        <v>28</v>
      </c>
      <c r="F10" s="16"/>
      <c r="G10" s="17">
        <v>35000</v>
      </c>
      <c r="H10" s="17">
        <v>35000</v>
      </c>
      <c r="I10" s="13" t="s">
        <v>33</v>
      </c>
      <c r="J10" s="13" t="s">
        <v>34</v>
      </c>
      <c r="K10" s="3" t="s">
        <v>35</v>
      </c>
    </row>
    <row r="11" spans="1:11">
      <c r="A11" s="1" t="s">
        <v>31</v>
      </c>
      <c r="B11" s="2" t="s">
        <v>62</v>
      </c>
      <c r="C11" s="3" t="s">
        <v>32</v>
      </c>
      <c r="D11" s="27" t="s">
        <v>8</v>
      </c>
      <c r="E11" s="15" t="s">
        <v>28</v>
      </c>
      <c r="F11" s="16"/>
      <c r="G11" s="17">
        <v>35000</v>
      </c>
      <c r="H11" s="17">
        <v>35000</v>
      </c>
      <c r="I11" s="13" t="s">
        <v>33</v>
      </c>
      <c r="J11" s="13" t="s">
        <v>34</v>
      </c>
      <c r="K11" s="3" t="s">
        <v>35</v>
      </c>
    </row>
    <row r="12" spans="1:11">
      <c r="A12" s="1" t="s">
        <v>31</v>
      </c>
      <c r="B12" s="2" t="s">
        <v>62</v>
      </c>
      <c r="C12" s="3" t="s">
        <v>32</v>
      </c>
      <c r="D12" s="27" t="s">
        <v>9</v>
      </c>
      <c r="E12" s="15" t="s">
        <v>28</v>
      </c>
      <c r="F12" s="16"/>
      <c r="G12" s="17">
        <v>204785</v>
      </c>
      <c r="H12" s="17">
        <v>204785</v>
      </c>
      <c r="I12" s="13" t="s">
        <v>33</v>
      </c>
      <c r="J12" s="13" t="s">
        <v>34</v>
      </c>
      <c r="K12" s="3" t="s">
        <v>35</v>
      </c>
    </row>
    <row r="13" spans="1:11">
      <c r="A13" s="1" t="s">
        <v>31</v>
      </c>
      <c r="B13" s="2" t="s">
        <v>62</v>
      </c>
      <c r="C13" s="3" t="s">
        <v>32</v>
      </c>
      <c r="D13" s="27" t="s">
        <v>10</v>
      </c>
      <c r="E13" s="15" t="s">
        <v>28</v>
      </c>
      <c r="F13" s="16"/>
      <c r="G13" s="17">
        <v>35000</v>
      </c>
      <c r="H13" s="17">
        <v>35000</v>
      </c>
      <c r="I13" s="13" t="s">
        <v>33</v>
      </c>
      <c r="J13" s="13" t="s">
        <v>34</v>
      </c>
      <c r="K13" s="3" t="s">
        <v>35</v>
      </c>
    </row>
    <row r="14" spans="1:11">
      <c r="A14" s="1" t="s">
        <v>31</v>
      </c>
      <c r="B14" s="2" t="s">
        <v>62</v>
      </c>
      <c r="C14" s="3" t="s">
        <v>32</v>
      </c>
      <c r="D14" s="27" t="s">
        <v>11</v>
      </c>
      <c r="E14" s="15" t="s">
        <v>28</v>
      </c>
      <c r="F14" s="16"/>
      <c r="G14" s="17">
        <v>35000</v>
      </c>
      <c r="H14" s="17">
        <v>35000</v>
      </c>
      <c r="I14" s="13" t="s">
        <v>33</v>
      </c>
      <c r="J14" s="13" t="s">
        <v>34</v>
      </c>
      <c r="K14" s="3" t="s">
        <v>35</v>
      </c>
    </row>
    <row r="15" spans="1:11">
      <c r="A15" s="1" t="s">
        <v>31</v>
      </c>
      <c r="B15" s="2" t="s">
        <v>62</v>
      </c>
      <c r="C15" s="3" t="s">
        <v>32</v>
      </c>
      <c r="D15" s="27" t="s">
        <v>12</v>
      </c>
      <c r="E15" s="15" t="s">
        <v>28</v>
      </c>
      <c r="F15" s="16"/>
      <c r="G15" s="17">
        <v>326060</v>
      </c>
      <c r="H15" s="17">
        <v>326060</v>
      </c>
      <c r="I15" s="13" t="s">
        <v>33</v>
      </c>
      <c r="J15" s="13" t="s">
        <v>34</v>
      </c>
      <c r="K15" s="3" t="s">
        <v>35</v>
      </c>
    </row>
    <row r="16" spans="1:11">
      <c r="A16" s="1" t="s">
        <v>31</v>
      </c>
      <c r="B16" s="2" t="s">
        <v>62</v>
      </c>
      <c r="C16" s="3" t="s">
        <v>32</v>
      </c>
      <c r="D16" s="27" t="s">
        <v>13</v>
      </c>
      <c r="E16" s="15" t="s">
        <v>28</v>
      </c>
      <c r="F16" s="16"/>
      <c r="G16" s="17">
        <v>495845</v>
      </c>
      <c r="H16" s="17">
        <v>495845</v>
      </c>
      <c r="I16" s="13" t="s">
        <v>33</v>
      </c>
      <c r="J16" s="13" t="s">
        <v>34</v>
      </c>
      <c r="K16" s="3" t="s">
        <v>35</v>
      </c>
    </row>
    <row r="17" spans="1:11">
      <c r="A17" s="1" t="s">
        <v>31</v>
      </c>
      <c r="B17" s="2" t="s">
        <v>62</v>
      </c>
      <c r="C17" s="3" t="s">
        <v>32</v>
      </c>
      <c r="D17" s="27" t="s">
        <v>14</v>
      </c>
      <c r="E17" s="15" t="s">
        <v>28</v>
      </c>
      <c r="F17" s="16"/>
      <c r="G17" s="17">
        <v>35000</v>
      </c>
      <c r="H17" s="17">
        <v>35000</v>
      </c>
      <c r="I17" s="13" t="s">
        <v>33</v>
      </c>
      <c r="J17" s="13" t="s">
        <v>34</v>
      </c>
      <c r="K17" s="3" t="s">
        <v>35</v>
      </c>
    </row>
    <row r="18" spans="1:11">
      <c r="A18" s="1" t="s">
        <v>31</v>
      </c>
      <c r="B18" s="2" t="s">
        <v>62</v>
      </c>
      <c r="C18" s="3" t="s">
        <v>32</v>
      </c>
      <c r="D18" s="27" t="s">
        <v>15</v>
      </c>
      <c r="E18" s="15" t="s">
        <v>28</v>
      </c>
      <c r="F18" s="16"/>
      <c r="G18" s="17">
        <v>617120</v>
      </c>
      <c r="H18" s="17">
        <v>617120</v>
      </c>
      <c r="I18" s="13" t="s">
        <v>33</v>
      </c>
      <c r="J18" s="13" t="s">
        <v>34</v>
      </c>
      <c r="K18" s="3" t="s">
        <v>35</v>
      </c>
    </row>
    <row r="19" spans="1:11">
      <c r="A19" s="1" t="s">
        <v>31</v>
      </c>
      <c r="B19" s="2" t="s">
        <v>62</v>
      </c>
      <c r="C19" s="3" t="s">
        <v>32</v>
      </c>
      <c r="D19" s="27" t="s">
        <v>16</v>
      </c>
      <c r="E19" s="15" t="s">
        <v>28</v>
      </c>
      <c r="F19" s="16"/>
      <c r="G19" s="17">
        <v>1404000</v>
      </c>
      <c r="H19" s="17">
        <v>1404000</v>
      </c>
      <c r="I19" s="13" t="s">
        <v>33</v>
      </c>
      <c r="J19" s="13" t="s">
        <v>34</v>
      </c>
      <c r="K19" s="3" t="s">
        <v>35</v>
      </c>
    </row>
    <row r="20" spans="1:11">
      <c r="A20" s="1" t="s">
        <v>31</v>
      </c>
      <c r="B20" s="2" t="s">
        <v>62</v>
      </c>
      <c r="C20" s="3" t="s">
        <v>32</v>
      </c>
      <c r="D20" s="27" t="s">
        <v>17</v>
      </c>
      <c r="E20" s="15" t="s">
        <v>29</v>
      </c>
      <c r="F20" s="16"/>
      <c r="G20" s="17">
        <v>38588</v>
      </c>
      <c r="H20" s="17">
        <v>38588</v>
      </c>
      <c r="I20" s="13" t="s">
        <v>33</v>
      </c>
      <c r="J20" s="13" t="s">
        <v>34</v>
      </c>
      <c r="K20" s="3" t="s">
        <v>35</v>
      </c>
    </row>
    <row r="21" spans="1:11">
      <c r="A21" s="1" t="s">
        <v>31</v>
      </c>
      <c r="B21" s="2" t="s">
        <v>62</v>
      </c>
      <c r="C21" s="3" t="s">
        <v>32</v>
      </c>
      <c r="D21" s="27" t="s">
        <v>18</v>
      </c>
      <c r="E21" s="15" t="s">
        <v>29</v>
      </c>
      <c r="F21" s="16"/>
      <c r="G21" s="17">
        <v>115412</v>
      </c>
      <c r="H21" s="17">
        <v>115412</v>
      </c>
      <c r="I21" s="13" t="s">
        <v>33</v>
      </c>
      <c r="J21" s="13" t="s">
        <v>34</v>
      </c>
      <c r="K21" s="3" t="s">
        <v>35</v>
      </c>
    </row>
    <row r="22" spans="1:11">
      <c r="A22" s="1" t="s">
        <v>31</v>
      </c>
      <c r="B22" s="2" t="s">
        <v>62</v>
      </c>
      <c r="C22" s="3" t="s">
        <v>32</v>
      </c>
      <c r="D22" s="27" t="s">
        <v>19</v>
      </c>
      <c r="E22" s="15" t="s">
        <v>29</v>
      </c>
      <c r="F22" s="16"/>
      <c r="G22" s="17">
        <v>119174</v>
      </c>
      <c r="H22" s="17">
        <v>119174</v>
      </c>
      <c r="I22" s="13" t="s">
        <v>33</v>
      </c>
      <c r="J22" s="13" t="s">
        <v>34</v>
      </c>
      <c r="K22" s="3" t="s">
        <v>35</v>
      </c>
    </row>
    <row r="23" spans="1:11">
      <c r="A23" s="1" t="s">
        <v>31</v>
      </c>
      <c r="B23" s="2" t="s">
        <v>62</v>
      </c>
      <c r="C23" s="3" t="s">
        <v>32</v>
      </c>
      <c r="D23" s="27" t="s">
        <v>20</v>
      </c>
      <c r="E23" s="15" t="s">
        <v>29</v>
      </c>
      <c r="F23" s="16"/>
      <c r="G23" s="17">
        <v>146588</v>
      </c>
      <c r="H23" s="17">
        <v>146588</v>
      </c>
      <c r="I23" s="13" t="s">
        <v>33</v>
      </c>
      <c r="J23" s="13" t="s">
        <v>34</v>
      </c>
      <c r="K23" s="3" t="s">
        <v>35</v>
      </c>
    </row>
    <row r="24" spans="1:11">
      <c r="A24" s="1" t="s">
        <v>31</v>
      </c>
      <c r="B24" s="2" t="s">
        <v>62</v>
      </c>
      <c r="C24" s="3" t="s">
        <v>32</v>
      </c>
      <c r="D24" s="27" t="s">
        <v>21</v>
      </c>
      <c r="E24" s="15" t="s">
        <v>29</v>
      </c>
      <c r="F24" s="16"/>
      <c r="G24" s="17">
        <v>39561</v>
      </c>
      <c r="H24" s="17">
        <v>39561</v>
      </c>
      <c r="I24" s="13" t="s">
        <v>33</v>
      </c>
      <c r="J24" s="13" t="s">
        <v>34</v>
      </c>
      <c r="K24" s="3" t="s">
        <v>35</v>
      </c>
    </row>
    <row r="25" spans="1:11">
      <c r="A25" s="1" t="s">
        <v>31</v>
      </c>
      <c r="B25" s="2" t="s">
        <v>62</v>
      </c>
      <c r="C25" s="3" t="s">
        <v>32</v>
      </c>
      <c r="D25" s="27" t="s">
        <v>22</v>
      </c>
      <c r="E25" s="15" t="s">
        <v>30</v>
      </c>
      <c r="F25" s="16"/>
      <c r="G25" s="17">
        <v>2370896</v>
      </c>
      <c r="H25" s="17">
        <v>2370896</v>
      </c>
      <c r="I25" s="13" t="s">
        <v>33</v>
      </c>
      <c r="J25" s="13" t="s">
        <v>34</v>
      </c>
      <c r="K25" s="3" t="s">
        <v>35</v>
      </c>
    </row>
    <row r="26" spans="1:11">
      <c r="A26" s="1" t="s">
        <v>31</v>
      </c>
      <c r="B26" s="2" t="s">
        <v>62</v>
      </c>
      <c r="C26" s="3" t="s">
        <v>32</v>
      </c>
      <c r="D26" s="27" t="s">
        <v>23</v>
      </c>
      <c r="E26" s="15" t="s">
        <v>30</v>
      </c>
      <c r="F26" s="16"/>
      <c r="G26" s="17">
        <v>1778172</v>
      </c>
      <c r="H26" s="17">
        <v>1778172</v>
      </c>
      <c r="I26" s="13" t="s">
        <v>33</v>
      </c>
      <c r="J26" s="13" t="s">
        <v>34</v>
      </c>
      <c r="K26" s="3" t="s">
        <v>35</v>
      </c>
    </row>
    <row r="27" spans="1:11">
      <c r="A27" s="1" t="s">
        <v>31</v>
      </c>
      <c r="B27" s="2" t="s">
        <v>62</v>
      </c>
      <c r="C27" s="3" t="s">
        <v>32</v>
      </c>
      <c r="D27" s="27" t="s">
        <v>24</v>
      </c>
      <c r="E27" s="15" t="s">
        <v>30</v>
      </c>
      <c r="F27" s="16"/>
      <c r="G27" s="17">
        <v>2370896</v>
      </c>
      <c r="H27" s="17">
        <v>2370896</v>
      </c>
      <c r="I27" s="13" t="s">
        <v>33</v>
      </c>
      <c r="J27" s="13" t="s">
        <v>34</v>
      </c>
      <c r="K27" s="3" t="s">
        <v>35</v>
      </c>
    </row>
    <row r="28" spans="1:11">
      <c r="A28" s="1" t="s">
        <v>31</v>
      </c>
      <c r="B28" s="2" t="s">
        <v>62</v>
      </c>
      <c r="C28" s="3" t="s">
        <v>32</v>
      </c>
      <c r="D28" s="27" t="s">
        <v>25</v>
      </c>
      <c r="E28" s="15" t="s">
        <v>30</v>
      </c>
      <c r="F28" s="16"/>
      <c r="G28" s="17">
        <v>3556344</v>
      </c>
      <c r="H28" s="17">
        <v>3556344</v>
      </c>
      <c r="I28" s="13" t="s">
        <v>33</v>
      </c>
      <c r="J28" s="13" t="s">
        <v>34</v>
      </c>
      <c r="K28" s="3" t="s">
        <v>35</v>
      </c>
    </row>
    <row r="29" spans="1:11">
      <c r="A29" s="1" t="s">
        <v>31</v>
      </c>
      <c r="B29" s="2" t="s">
        <v>62</v>
      </c>
      <c r="C29" s="3" t="s">
        <v>32</v>
      </c>
      <c r="D29" s="27" t="s">
        <v>26</v>
      </c>
      <c r="E29" s="15" t="s">
        <v>30</v>
      </c>
      <c r="F29" s="16"/>
      <c r="G29" s="17">
        <v>1629991</v>
      </c>
      <c r="H29" s="17">
        <v>1629991</v>
      </c>
      <c r="I29" s="13" t="s">
        <v>33</v>
      </c>
      <c r="J29" s="13" t="s">
        <v>34</v>
      </c>
      <c r="K29" s="3" t="s">
        <v>35</v>
      </c>
    </row>
    <row r="30" spans="1:11">
      <c r="A30" s="1" t="s">
        <v>31</v>
      </c>
      <c r="B30" s="2" t="s">
        <v>62</v>
      </c>
      <c r="C30" s="3" t="s">
        <v>32</v>
      </c>
      <c r="D30" s="27" t="s">
        <v>27</v>
      </c>
      <c r="E30" s="15" t="s">
        <v>30</v>
      </c>
      <c r="F30" s="16"/>
      <c r="G30" s="17">
        <v>35000</v>
      </c>
      <c r="H30" s="17">
        <v>35000</v>
      </c>
      <c r="I30" s="13" t="s">
        <v>33</v>
      </c>
      <c r="J30" s="13" t="s">
        <v>34</v>
      </c>
      <c r="K30" s="3" t="s">
        <v>35</v>
      </c>
    </row>
    <row r="31" spans="1:11">
      <c r="A31" s="1" t="s">
        <v>31</v>
      </c>
      <c r="B31" s="2" t="s">
        <v>62</v>
      </c>
      <c r="C31" s="3" t="s">
        <v>32</v>
      </c>
      <c r="D31" s="28" t="s">
        <v>38</v>
      </c>
      <c r="E31" s="29" t="s">
        <v>58</v>
      </c>
      <c r="F31" s="4"/>
      <c r="G31" s="23">
        <v>1778172</v>
      </c>
      <c r="H31" s="23">
        <v>1778172</v>
      </c>
      <c r="I31" s="13" t="s">
        <v>33</v>
      </c>
      <c r="J31" s="13" t="s">
        <v>34</v>
      </c>
      <c r="K31" s="3" t="s">
        <v>35</v>
      </c>
    </row>
    <row r="32" spans="1:11">
      <c r="A32" s="1" t="s">
        <v>31</v>
      </c>
      <c r="B32" s="2" t="s">
        <v>62</v>
      </c>
      <c r="C32" s="3" t="s">
        <v>32</v>
      </c>
      <c r="D32" s="28" t="s">
        <v>39</v>
      </c>
      <c r="E32" s="29" t="s">
        <v>58</v>
      </c>
      <c r="F32" s="4"/>
      <c r="G32" s="23">
        <v>3556344</v>
      </c>
      <c r="H32" s="23">
        <v>3556344</v>
      </c>
      <c r="I32" s="13" t="s">
        <v>33</v>
      </c>
      <c r="J32" s="13" t="s">
        <v>34</v>
      </c>
      <c r="K32" s="3" t="s">
        <v>35</v>
      </c>
    </row>
    <row r="33" spans="1:11">
      <c r="A33" s="1" t="s">
        <v>31</v>
      </c>
      <c r="B33" s="2" t="s">
        <v>62</v>
      </c>
      <c r="C33" s="3" t="s">
        <v>32</v>
      </c>
      <c r="D33" s="28" t="s">
        <v>40</v>
      </c>
      <c r="E33" s="29" t="s">
        <v>58</v>
      </c>
      <c r="F33" s="4"/>
      <c r="G33" s="23">
        <v>2370896</v>
      </c>
      <c r="H33" s="23">
        <v>2370896</v>
      </c>
      <c r="I33" s="13" t="s">
        <v>33</v>
      </c>
      <c r="J33" s="13" t="s">
        <v>34</v>
      </c>
      <c r="K33" s="3" t="s">
        <v>35</v>
      </c>
    </row>
    <row r="34" spans="1:11">
      <c r="A34" s="1" t="s">
        <v>31</v>
      </c>
      <c r="B34" s="2" t="s">
        <v>62</v>
      </c>
      <c r="C34" s="3" t="s">
        <v>32</v>
      </c>
      <c r="D34" s="28" t="s">
        <v>41</v>
      </c>
      <c r="E34" s="29" t="s">
        <v>58</v>
      </c>
      <c r="F34" s="4"/>
      <c r="G34" s="23">
        <v>1778172</v>
      </c>
      <c r="H34" s="23">
        <v>1778172</v>
      </c>
      <c r="I34" s="13" t="s">
        <v>33</v>
      </c>
      <c r="J34" s="13" t="s">
        <v>34</v>
      </c>
      <c r="K34" s="3" t="s">
        <v>35</v>
      </c>
    </row>
    <row r="35" spans="1:11">
      <c r="A35" s="1" t="s">
        <v>31</v>
      </c>
      <c r="B35" s="2" t="s">
        <v>62</v>
      </c>
      <c r="C35" s="3" t="s">
        <v>32</v>
      </c>
      <c r="D35" s="28" t="s">
        <v>42</v>
      </c>
      <c r="E35" s="29" t="s">
        <v>59</v>
      </c>
      <c r="F35" s="4"/>
      <c r="G35" s="23">
        <v>102453</v>
      </c>
      <c r="H35" s="23">
        <v>102453</v>
      </c>
      <c r="I35" s="13" t="s">
        <v>33</v>
      </c>
      <c r="J35" s="13" t="s">
        <v>34</v>
      </c>
      <c r="K35" s="3" t="s">
        <v>35</v>
      </c>
    </row>
    <row r="36" spans="1:11">
      <c r="A36" s="1" t="s">
        <v>31</v>
      </c>
      <c r="B36" s="2" t="s">
        <v>62</v>
      </c>
      <c r="C36" s="3" t="s">
        <v>32</v>
      </c>
      <c r="D36" s="28" t="s">
        <v>43</v>
      </c>
      <c r="E36" s="29" t="s">
        <v>59</v>
      </c>
      <c r="F36" s="4"/>
      <c r="G36" s="23">
        <v>103217</v>
      </c>
      <c r="H36" s="23">
        <v>103217</v>
      </c>
      <c r="I36" s="13" t="s">
        <v>33</v>
      </c>
      <c r="J36" s="13" t="s">
        <v>34</v>
      </c>
      <c r="K36" s="3" t="s">
        <v>35</v>
      </c>
    </row>
    <row r="37" spans="1:11">
      <c r="A37" s="1" t="s">
        <v>31</v>
      </c>
      <c r="B37" s="2" t="s">
        <v>62</v>
      </c>
      <c r="C37" s="3" t="s">
        <v>32</v>
      </c>
      <c r="D37" s="28" t="s">
        <v>44</v>
      </c>
      <c r="E37" s="29" t="s">
        <v>60</v>
      </c>
      <c r="F37" s="4"/>
      <c r="G37" s="23">
        <v>1333629</v>
      </c>
      <c r="H37" s="23">
        <v>1333629</v>
      </c>
      <c r="I37" s="13" t="s">
        <v>33</v>
      </c>
      <c r="J37" s="13" t="s">
        <v>34</v>
      </c>
      <c r="K37" s="3" t="s">
        <v>35</v>
      </c>
    </row>
    <row r="38" spans="1:11">
      <c r="A38" s="1" t="s">
        <v>31</v>
      </c>
      <c r="B38" s="2" t="s">
        <v>62</v>
      </c>
      <c r="C38" s="3" t="s">
        <v>32</v>
      </c>
      <c r="D38" s="28" t="s">
        <v>45</v>
      </c>
      <c r="E38" s="29" t="s">
        <v>60</v>
      </c>
      <c r="F38" s="4"/>
      <c r="G38" s="23">
        <v>326060</v>
      </c>
      <c r="H38" s="23">
        <v>326060</v>
      </c>
      <c r="I38" s="13" t="s">
        <v>33</v>
      </c>
      <c r="J38" s="13" t="s">
        <v>34</v>
      </c>
      <c r="K38" s="3" t="s">
        <v>35</v>
      </c>
    </row>
    <row r="39" spans="1:11">
      <c r="A39" s="1" t="s">
        <v>31</v>
      </c>
      <c r="B39" s="2" t="s">
        <v>62</v>
      </c>
      <c r="C39" s="3" t="s">
        <v>32</v>
      </c>
      <c r="D39" s="28" t="s">
        <v>46</v>
      </c>
      <c r="E39" s="29" t="s">
        <v>60</v>
      </c>
      <c r="F39" s="4"/>
      <c r="G39" s="23">
        <v>520100</v>
      </c>
      <c r="H39" s="23">
        <v>520100</v>
      </c>
      <c r="I39" s="13" t="s">
        <v>33</v>
      </c>
      <c r="J39" s="13" t="s">
        <v>34</v>
      </c>
      <c r="K39" s="3" t="s">
        <v>35</v>
      </c>
    </row>
    <row r="40" spans="1:11">
      <c r="A40" s="1" t="s">
        <v>31</v>
      </c>
      <c r="B40" s="2" t="s">
        <v>62</v>
      </c>
      <c r="C40" s="3" t="s">
        <v>32</v>
      </c>
      <c r="D40" s="28" t="s">
        <v>47</v>
      </c>
      <c r="E40" s="29" t="s">
        <v>60</v>
      </c>
      <c r="F40" s="4"/>
      <c r="G40" s="23">
        <v>35000</v>
      </c>
      <c r="H40" s="23">
        <v>35000</v>
      </c>
      <c r="I40" s="13" t="s">
        <v>33</v>
      </c>
      <c r="J40" s="13" t="s">
        <v>34</v>
      </c>
      <c r="K40" s="3" t="s">
        <v>35</v>
      </c>
    </row>
    <row r="41" spans="1:11">
      <c r="A41" s="1" t="s">
        <v>31</v>
      </c>
      <c r="B41" s="2" t="s">
        <v>62</v>
      </c>
      <c r="C41" s="3" t="s">
        <v>32</v>
      </c>
      <c r="D41" s="28" t="s">
        <v>48</v>
      </c>
      <c r="E41" s="29" t="s">
        <v>60</v>
      </c>
      <c r="F41" s="4"/>
      <c r="G41" s="23">
        <v>2582404</v>
      </c>
      <c r="H41" s="23">
        <v>2582404</v>
      </c>
      <c r="I41" s="13" t="s">
        <v>33</v>
      </c>
      <c r="J41" s="13" t="s">
        <v>34</v>
      </c>
      <c r="K41" s="3" t="s">
        <v>35</v>
      </c>
    </row>
    <row r="42" spans="1:11">
      <c r="A42" s="1" t="s">
        <v>31</v>
      </c>
      <c r="B42" s="2" t="s">
        <v>62</v>
      </c>
      <c r="C42" s="3" t="s">
        <v>32</v>
      </c>
      <c r="D42" s="28" t="s">
        <v>49</v>
      </c>
      <c r="E42" s="29" t="s">
        <v>60</v>
      </c>
      <c r="F42" s="4"/>
      <c r="G42" s="23">
        <v>348830</v>
      </c>
      <c r="H42" s="23">
        <v>348830</v>
      </c>
      <c r="I42" s="13" t="s">
        <v>33</v>
      </c>
      <c r="J42" s="13" t="s">
        <v>34</v>
      </c>
      <c r="K42" s="3" t="s">
        <v>35</v>
      </c>
    </row>
    <row r="43" spans="1:11">
      <c r="A43" s="1" t="s">
        <v>31</v>
      </c>
      <c r="B43" s="2" t="s">
        <v>62</v>
      </c>
      <c r="C43" s="3" t="s">
        <v>32</v>
      </c>
      <c r="D43" s="28" t="s">
        <v>50</v>
      </c>
      <c r="E43" s="29" t="s">
        <v>60</v>
      </c>
      <c r="F43" s="4"/>
      <c r="G43" s="23">
        <v>35000</v>
      </c>
      <c r="H43" s="23">
        <v>35000</v>
      </c>
      <c r="I43" s="13" t="s">
        <v>33</v>
      </c>
      <c r="J43" s="13" t="s">
        <v>34</v>
      </c>
      <c r="K43" s="3" t="s">
        <v>35</v>
      </c>
    </row>
    <row r="44" spans="1:11">
      <c r="A44" s="1" t="s">
        <v>31</v>
      </c>
      <c r="B44" s="2" t="s">
        <v>62</v>
      </c>
      <c r="C44" s="3" t="s">
        <v>32</v>
      </c>
      <c r="D44" s="28" t="s">
        <v>51</v>
      </c>
      <c r="E44" s="29" t="s">
        <v>60</v>
      </c>
      <c r="F44" s="4"/>
      <c r="G44" s="23">
        <v>2127002</v>
      </c>
      <c r="H44" s="23">
        <v>2127002</v>
      </c>
      <c r="I44" s="13" t="s">
        <v>33</v>
      </c>
      <c r="J44" s="13" t="s">
        <v>34</v>
      </c>
      <c r="K44" s="3" t="s">
        <v>35</v>
      </c>
    </row>
    <row r="45" spans="1:11">
      <c r="A45" s="1" t="s">
        <v>31</v>
      </c>
      <c r="B45" s="2" t="s">
        <v>62</v>
      </c>
      <c r="C45" s="3" t="s">
        <v>32</v>
      </c>
      <c r="D45" s="28" t="s">
        <v>52</v>
      </c>
      <c r="E45" s="29" t="s">
        <v>61</v>
      </c>
      <c r="F45" s="4"/>
      <c r="G45" s="23">
        <v>3591344</v>
      </c>
      <c r="H45" s="23">
        <v>3591344</v>
      </c>
      <c r="I45" s="13" t="s">
        <v>33</v>
      </c>
      <c r="J45" s="13" t="s">
        <v>34</v>
      </c>
      <c r="K45" s="3" t="s">
        <v>35</v>
      </c>
    </row>
    <row r="46" spans="1:11">
      <c r="A46" s="1" t="s">
        <v>31</v>
      </c>
      <c r="B46" s="2" t="s">
        <v>62</v>
      </c>
      <c r="C46" s="3" t="s">
        <v>32</v>
      </c>
      <c r="D46" s="28" t="s">
        <v>53</v>
      </c>
      <c r="E46" s="29" t="s">
        <v>61</v>
      </c>
      <c r="F46" s="4"/>
      <c r="G46" s="23">
        <v>35000</v>
      </c>
      <c r="H46" s="23">
        <v>35000</v>
      </c>
      <c r="I46" s="13" t="s">
        <v>33</v>
      </c>
      <c r="J46" s="13" t="s">
        <v>34</v>
      </c>
      <c r="K46" s="3" t="s">
        <v>35</v>
      </c>
    </row>
    <row r="47" spans="1:11">
      <c r="A47" s="1" t="s">
        <v>31</v>
      </c>
      <c r="B47" s="2" t="s">
        <v>62</v>
      </c>
      <c r="C47" s="3" t="s">
        <v>32</v>
      </c>
      <c r="D47" s="28" t="s">
        <v>54</v>
      </c>
      <c r="E47" s="29" t="s">
        <v>61</v>
      </c>
      <c r="F47" s="4"/>
      <c r="G47" s="23">
        <v>326060</v>
      </c>
      <c r="H47" s="23">
        <v>326060</v>
      </c>
      <c r="I47" s="13" t="s">
        <v>33</v>
      </c>
      <c r="J47" s="13" t="s">
        <v>34</v>
      </c>
      <c r="K47" s="3" t="s">
        <v>35</v>
      </c>
    </row>
    <row r="48" spans="1:11">
      <c r="A48" s="1" t="s">
        <v>31</v>
      </c>
      <c r="B48" s="2" t="s">
        <v>62</v>
      </c>
      <c r="C48" s="3" t="s">
        <v>32</v>
      </c>
      <c r="D48" s="28" t="s">
        <v>55</v>
      </c>
      <c r="E48" s="29" t="s">
        <v>61</v>
      </c>
      <c r="F48" s="4"/>
      <c r="G48" s="23">
        <v>35000</v>
      </c>
      <c r="H48" s="23">
        <v>35000</v>
      </c>
      <c r="I48" s="13" t="s">
        <v>33</v>
      </c>
      <c r="J48" s="13" t="s">
        <v>34</v>
      </c>
      <c r="K48" s="3" t="s">
        <v>35</v>
      </c>
    </row>
    <row r="49" spans="1:11">
      <c r="A49" s="1" t="s">
        <v>31</v>
      </c>
      <c r="B49" s="2" t="s">
        <v>62</v>
      </c>
      <c r="C49" s="3" t="s">
        <v>32</v>
      </c>
      <c r="D49" s="28" t="s">
        <v>56</v>
      </c>
      <c r="E49" s="29" t="s">
        <v>61</v>
      </c>
      <c r="F49" s="4"/>
      <c r="G49" s="23">
        <v>203300</v>
      </c>
      <c r="H49" s="23">
        <v>203300</v>
      </c>
      <c r="I49" s="13" t="s">
        <v>33</v>
      </c>
      <c r="J49" s="13" t="s">
        <v>34</v>
      </c>
      <c r="K49" s="3" t="s">
        <v>35</v>
      </c>
    </row>
    <row r="50" spans="1:11">
      <c r="A50" s="1" t="s">
        <v>31</v>
      </c>
      <c r="B50" s="2" t="s">
        <v>62</v>
      </c>
      <c r="C50" s="3" t="s">
        <v>32</v>
      </c>
      <c r="D50" s="28" t="s">
        <v>57</v>
      </c>
      <c r="E50" s="29" t="s">
        <v>61</v>
      </c>
      <c r="F50" s="4"/>
      <c r="G50" s="23">
        <v>1404000</v>
      </c>
      <c r="H50" s="23">
        <v>1404000</v>
      </c>
      <c r="I50" s="13" t="s">
        <v>33</v>
      </c>
      <c r="J50" s="13" t="s">
        <v>34</v>
      </c>
      <c r="K50" s="3" t="s">
        <v>35</v>
      </c>
    </row>
    <row r="51" spans="1:11">
      <c r="A51" s="1" t="s">
        <v>31</v>
      </c>
      <c r="B51" s="2" t="s">
        <v>62</v>
      </c>
      <c r="C51" s="3" t="s">
        <v>32</v>
      </c>
      <c r="D51" s="30" t="s">
        <v>73</v>
      </c>
      <c r="E51" s="34" t="s">
        <v>74</v>
      </c>
      <c r="F51" s="4"/>
      <c r="G51" s="31">
        <v>35000</v>
      </c>
      <c r="H51" s="31">
        <v>35000</v>
      </c>
      <c r="I51" s="13" t="s">
        <v>33</v>
      </c>
      <c r="J51" s="13" t="s">
        <v>34</v>
      </c>
      <c r="K51" s="3" t="s">
        <v>35</v>
      </c>
    </row>
    <row r="52" spans="1:11">
      <c r="A52" s="1" t="s">
        <v>31</v>
      </c>
      <c r="B52" s="2" t="s">
        <v>62</v>
      </c>
      <c r="C52" s="3" t="s">
        <v>32</v>
      </c>
      <c r="D52" s="30" t="s">
        <v>75</v>
      </c>
      <c r="E52" s="34" t="s">
        <v>74</v>
      </c>
      <c r="F52" s="4"/>
      <c r="G52" s="31">
        <v>592724</v>
      </c>
      <c r="H52" s="31">
        <v>592724</v>
      </c>
      <c r="I52" s="13" t="s">
        <v>33</v>
      </c>
      <c r="J52" s="13" t="s">
        <v>34</v>
      </c>
      <c r="K52" s="3" t="s">
        <v>35</v>
      </c>
    </row>
    <row r="53" spans="1:11">
      <c r="A53" s="1" t="s">
        <v>31</v>
      </c>
      <c r="B53" s="2" t="s">
        <v>62</v>
      </c>
      <c r="C53" s="3" t="s">
        <v>32</v>
      </c>
      <c r="D53" s="30" t="s">
        <v>76</v>
      </c>
      <c r="E53" s="34" t="s">
        <v>74</v>
      </c>
      <c r="F53" s="4"/>
      <c r="G53" s="31">
        <v>326060</v>
      </c>
      <c r="H53" s="31">
        <v>326060</v>
      </c>
      <c r="I53" s="13" t="s">
        <v>33</v>
      </c>
      <c r="J53" s="13" t="s">
        <v>34</v>
      </c>
      <c r="K53" s="3" t="s">
        <v>35</v>
      </c>
    </row>
    <row r="54" spans="1:11">
      <c r="A54" s="1" t="s">
        <v>31</v>
      </c>
      <c r="B54" s="2" t="s">
        <v>62</v>
      </c>
      <c r="C54" s="3" t="s">
        <v>32</v>
      </c>
      <c r="D54" s="30" t="s">
        <v>77</v>
      </c>
      <c r="E54" s="34" t="s">
        <v>74</v>
      </c>
      <c r="F54" s="4"/>
      <c r="G54" s="31">
        <v>520100</v>
      </c>
      <c r="H54" s="31">
        <v>520100</v>
      </c>
      <c r="I54" s="13" t="s">
        <v>33</v>
      </c>
      <c r="J54" s="13" t="s">
        <v>34</v>
      </c>
      <c r="K54" s="3" t="s">
        <v>35</v>
      </c>
    </row>
    <row r="55" spans="1:11">
      <c r="A55" s="1" t="s">
        <v>31</v>
      </c>
      <c r="B55" s="2" t="s">
        <v>62</v>
      </c>
      <c r="C55" s="3" t="s">
        <v>32</v>
      </c>
      <c r="D55" s="30" t="s">
        <v>78</v>
      </c>
      <c r="E55" s="34" t="s">
        <v>74</v>
      </c>
      <c r="F55" s="4"/>
      <c r="G55" s="31">
        <v>20700</v>
      </c>
      <c r="H55" s="31">
        <v>20700</v>
      </c>
      <c r="I55" s="13" t="s">
        <v>33</v>
      </c>
      <c r="J55" s="13" t="s">
        <v>34</v>
      </c>
      <c r="K55" s="3" t="s">
        <v>35</v>
      </c>
    </row>
    <row r="56" spans="1:11">
      <c r="A56" s="1" t="s">
        <v>31</v>
      </c>
      <c r="B56" s="2" t="s">
        <v>62</v>
      </c>
      <c r="C56" s="3" t="s">
        <v>32</v>
      </c>
      <c r="D56" s="30" t="s">
        <v>79</v>
      </c>
      <c r="E56" s="34" t="s">
        <v>74</v>
      </c>
      <c r="F56" s="4"/>
      <c r="G56" s="31">
        <v>132020</v>
      </c>
      <c r="H56" s="31">
        <v>132020</v>
      </c>
      <c r="I56" s="13" t="s">
        <v>33</v>
      </c>
      <c r="J56" s="13" t="s">
        <v>34</v>
      </c>
      <c r="K56" s="3" t="s">
        <v>35</v>
      </c>
    </row>
    <row r="57" spans="1:11">
      <c r="A57" s="1" t="s">
        <v>31</v>
      </c>
      <c r="B57" s="2" t="s">
        <v>62</v>
      </c>
      <c r="C57" s="3" t="s">
        <v>32</v>
      </c>
      <c r="D57" s="30" t="s">
        <v>80</v>
      </c>
      <c r="E57" s="34" t="s">
        <v>74</v>
      </c>
      <c r="F57" s="4"/>
      <c r="G57" s="31">
        <v>565640</v>
      </c>
      <c r="H57" s="31">
        <v>565640</v>
      </c>
      <c r="I57" s="13" t="s">
        <v>33</v>
      </c>
      <c r="J57" s="13" t="s">
        <v>34</v>
      </c>
      <c r="K57" s="3" t="s">
        <v>35</v>
      </c>
    </row>
    <row r="58" spans="1:11">
      <c r="A58" s="1" t="s">
        <v>31</v>
      </c>
      <c r="B58" s="2" t="s">
        <v>62</v>
      </c>
      <c r="C58" s="3" t="s">
        <v>32</v>
      </c>
      <c r="D58" s="30" t="s">
        <v>81</v>
      </c>
      <c r="E58" s="34" t="s">
        <v>74</v>
      </c>
      <c r="F58" s="4"/>
      <c r="G58" s="31">
        <v>35000</v>
      </c>
      <c r="H58" s="31">
        <v>35000</v>
      </c>
      <c r="I58" s="13" t="s">
        <v>33</v>
      </c>
      <c r="J58" s="13" t="s">
        <v>34</v>
      </c>
      <c r="K58" s="3" t="s">
        <v>35</v>
      </c>
    </row>
    <row r="59" spans="1:11">
      <c r="A59" s="1" t="s">
        <v>31</v>
      </c>
      <c r="B59" s="2" t="s">
        <v>62</v>
      </c>
      <c r="C59" s="3" t="s">
        <v>32</v>
      </c>
      <c r="D59" s="30" t="s">
        <v>82</v>
      </c>
      <c r="E59" s="34" t="s">
        <v>74</v>
      </c>
      <c r="F59" s="4"/>
      <c r="G59" s="31">
        <v>194200</v>
      </c>
      <c r="H59" s="31">
        <v>194200</v>
      </c>
      <c r="I59" s="13" t="s">
        <v>33</v>
      </c>
      <c r="J59" s="13" t="s">
        <v>34</v>
      </c>
      <c r="K59" s="3" t="s">
        <v>35</v>
      </c>
    </row>
    <row r="60" spans="1:11">
      <c r="A60" s="1" t="s">
        <v>31</v>
      </c>
      <c r="B60" s="2" t="s">
        <v>62</v>
      </c>
      <c r="C60" s="3" t="s">
        <v>32</v>
      </c>
      <c r="D60" s="30" t="s">
        <v>83</v>
      </c>
      <c r="E60" s="34" t="s">
        <v>74</v>
      </c>
      <c r="F60" s="4"/>
      <c r="G60" s="31">
        <v>2617404</v>
      </c>
      <c r="H60" s="31">
        <v>2617404</v>
      </c>
      <c r="I60" s="13" t="s">
        <v>33</v>
      </c>
      <c r="J60" s="13" t="s">
        <v>34</v>
      </c>
      <c r="K60" s="3" t="s">
        <v>35</v>
      </c>
    </row>
    <row r="61" spans="1:11">
      <c r="A61" s="1" t="s">
        <v>31</v>
      </c>
      <c r="B61" s="2" t="s">
        <v>62</v>
      </c>
      <c r="C61" s="3" t="s">
        <v>32</v>
      </c>
      <c r="D61" s="30" t="s">
        <v>84</v>
      </c>
      <c r="E61" s="34" t="s">
        <v>74</v>
      </c>
      <c r="F61" s="4"/>
      <c r="G61" s="31">
        <v>326060</v>
      </c>
      <c r="H61" s="31">
        <v>326060</v>
      </c>
      <c r="I61" s="13" t="s">
        <v>33</v>
      </c>
      <c r="J61" s="13" t="s">
        <v>34</v>
      </c>
      <c r="K61" s="3" t="s">
        <v>35</v>
      </c>
    </row>
    <row r="62" spans="1:11">
      <c r="A62" s="1" t="s">
        <v>31</v>
      </c>
      <c r="B62" s="2" t="s">
        <v>62</v>
      </c>
      <c r="C62" s="3" t="s">
        <v>32</v>
      </c>
      <c r="D62" s="30" t="s">
        <v>85</v>
      </c>
      <c r="E62" s="34" t="s">
        <v>86</v>
      </c>
      <c r="F62" s="4"/>
      <c r="G62" s="31">
        <v>3614114</v>
      </c>
      <c r="H62" s="31">
        <v>3614114</v>
      </c>
      <c r="I62" s="13" t="s">
        <v>33</v>
      </c>
      <c r="J62" s="13" t="s">
        <v>34</v>
      </c>
      <c r="K62" s="3" t="s">
        <v>35</v>
      </c>
    </row>
    <row r="63" spans="1:11">
      <c r="A63" s="1" t="s">
        <v>31</v>
      </c>
      <c r="B63" s="2" t="s">
        <v>62</v>
      </c>
      <c r="C63" s="3" t="s">
        <v>32</v>
      </c>
      <c r="D63" s="30" t="s">
        <v>87</v>
      </c>
      <c r="E63" s="34" t="s">
        <v>86</v>
      </c>
      <c r="F63" s="4"/>
      <c r="G63" s="31">
        <v>277550</v>
      </c>
      <c r="H63" s="31">
        <v>277550</v>
      </c>
      <c r="I63" s="13" t="s">
        <v>33</v>
      </c>
      <c r="J63" s="13" t="s">
        <v>34</v>
      </c>
      <c r="K63" s="3" t="s">
        <v>35</v>
      </c>
    </row>
    <row r="64" spans="1:11">
      <c r="A64" s="1" t="s">
        <v>31</v>
      </c>
      <c r="B64" s="2" t="s">
        <v>62</v>
      </c>
      <c r="C64" s="3" t="s">
        <v>32</v>
      </c>
      <c r="D64" s="30" t="s">
        <v>88</v>
      </c>
      <c r="E64" s="34" t="s">
        <v>86</v>
      </c>
      <c r="F64" s="4"/>
      <c r="G64" s="31">
        <v>1404000</v>
      </c>
      <c r="H64" s="31">
        <v>1404000</v>
      </c>
      <c r="I64" s="13" t="s">
        <v>33</v>
      </c>
      <c r="J64" s="13" t="s">
        <v>34</v>
      </c>
      <c r="K64" s="3" t="s">
        <v>35</v>
      </c>
    </row>
    <row r="65" spans="1:11">
      <c r="A65" s="1" t="s">
        <v>31</v>
      </c>
      <c r="B65" s="2" t="s">
        <v>62</v>
      </c>
      <c r="C65" s="3" t="s">
        <v>32</v>
      </c>
      <c r="D65" s="30" t="s">
        <v>89</v>
      </c>
      <c r="E65" s="34" t="s">
        <v>86</v>
      </c>
      <c r="F65" s="4"/>
      <c r="G65" s="31">
        <v>348830</v>
      </c>
      <c r="H65" s="31">
        <v>348830</v>
      </c>
      <c r="I65" s="13" t="s">
        <v>33</v>
      </c>
      <c r="J65" s="13" t="s">
        <v>34</v>
      </c>
      <c r="K65" s="3" t="s">
        <v>35</v>
      </c>
    </row>
    <row r="66" spans="1:11">
      <c r="A66" s="1" t="s">
        <v>31</v>
      </c>
      <c r="B66" s="2" t="s">
        <v>62</v>
      </c>
      <c r="C66" s="3" t="s">
        <v>32</v>
      </c>
      <c r="D66" s="30" t="s">
        <v>90</v>
      </c>
      <c r="E66" s="34" t="s">
        <v>91</v>
      </c>
      <c r="F66" s="4"/>
      <c r="G66" s="31">
        <v>229040</v>
      </c>
      <c r="H66" s="31">
        <v>229040</v>
      </c>
      <c r="I66" s="13" t="s">
        <v>33</v>
      </c>
      <c r="J66" s="13" t="s">
        <v>34</v>
      </c>
      <c r="K66" s="3" t="s">
        <v>35</v>
      </c>
    </row>
    <row r="67" spans="1:11">
      <c r="A67" s="1" t="s">
        <v>31</v>
      </c>
      <c r="B67" s="2" t="s">
        <v>62</v>
      </c>
      <c r="C67" s="3" t="s">
        <v>32</v>
      </c>
      <c r="D67" s="30" t="s">
        <v>92</v>
      </c>
      <c r="E67" s="34" t="s">
        <v>91</v>
      </c>
      <c r="F67" s="4"/>
      <c r="G67" s="31">
        <v>755608</v>
      </c>
      <c r="H67" s="31">
        <v>755608</v>
      </c>
      <c r="I67" s="13" t="s">
        <v>33</v>
      </c>
      <c r="J67" s="13" t="s">
        <v>34</v>
      </c>
      <c r="K67" s="3" t="s">
        <v>35</v>
      </c>
    </row>
    <row r="68" spans="1:11">
      <c r="A68" s="1" t="s">
        <v>31</v>
      </c>
      <c r="B68" s="2" t="s">
        <v>62</v>
      </c>
      <c r="C68" s="3" t="s">
        <v>32</v>
      </c>
      <c r="D68" s="30" t="s">
        <v>93</v>
      </c>
      <c r="E68" s="34" t="s">
        <v>91</v>
      </c>
      <c r="F68" s="4"/>
      <c r="G68" s="31">
        <v>267520</v>
      </c>
      <c r="H68" s="31">
        <v>267520</v>
      </c>
      <c r="I68" s="13" t="s">
        <v>33</v>
      </c>
      <c r="J68" s="13" t="s">
        <v>34</v>
      </c>
      <c r="K68" s="3" t="s">
        <v>35</v>
      </c>
    </row>
    <row r="69" spans="1:11">
      <c r="A69" s="1" t="s">
        <v>31</v>
      </c>
      <c r="B69" s="2" t="s">
        <v>62</v>
      </c>
      <c r="C69" s="3" t="s">
        <v>32</v>
      </c>
      <c r="D69" s="30" t="s">
        <v>94</v>
      </c>
      <c r="E69" s="34" t="s">
        <v>91</v>
      </c>
      <c r="F69" s="4"/>
      <c r="G69" s="31">
        <v>559350</v>
      </c>
      <c r="H69" s="31">
        <v>559350</v>
      </c>
      <c r="I69" s="13" t="s">
        <v>33</v>
      </c>
      <c r="J69" s="13" t="s">
        <v>34</v>
      </c>
      <c r="K69" s="3" t="s">
        <v>35</v>
      </c>
    </row>
    <row r="70" spans="1:11">
      <c r="A70" s="1" t="s">
        <v>31</v>
      </c>
      <c r="B70" s="2" t="s">
        <v>62</v>
      </c>
      <c r="C70" s="3" t="s">
        <v>32</v>
      </c>
      <c r="D70" s="30" t="s">
        <v>95</v>
      </c>
      <c r="E70" s="34" t="s">
        <v>96</v>
      </c>
      <c r="F70" s="4"/>
      <c r="G70" s="31">
        <v>35000</v>
      </c>
      <c r="H70" s="31">
        <v>35000</v>
      </c>
      <c r="I70" s="13" t="s">
        <v>33</v>
      </c>
      <c r="J70" s="13" t="s">
        <v>34</v>
      </c>
      <c r="K70" s="3" t="s">
        <v>35</v>
      </c>
    </row>
    <row r="71" spans="1:11">
      <c r="A71" s="1" t="s">
        <v>31</v>
      </c>
      <c r="B71" s="2" t="s">
        <v>62</v>
      </c>
      <c r="C71" s="3" t="s">
        <v>32</v>
      </c>
      <c r="D71" s="30" t="s">
        <v>97</v>
      </c>
      <c r="E71" s="34" t="s">
        <v>98</v>
      </c>
      <c r="F71" s="4"/>
      <c r="G71" s="31">
        <v>31581</v>
      </c>
      <c r="H71" s="31">
        <v>31581</v>
      </c>
      <c r="I71" s="13" t="s">
        <v>33</v>
      </c>
      <c r="J71" s="13" t="s">
        <v>34</v>
      </c>
      <c r="K71" s="3" t="s">
        <v>35</v>
      </c>
    </row>
    <row r="72" spans="1:11">
      <c r="A72" s="1" t="s">
        <v>31</v>
      </c>
      <c r="B72" s="2" t="s">
        <v>62</v>
      </c>
      <c r="C72" s="3" t="s">
        <v>32</v>
      </c>
      <c r="D72" s="30" t="s">
        <v>99</v>
      </c>
      <c r="E72" s="34" t="s">
        <v>100</v>
      </c>
      <c r="F72" s="4"/>
      <c r="G72" s="31">
        <v>1450800</v>
      </c>
      <c r="H72" s="31">
        <v>1450800</v>
      </c>
      <c r="I72" s="13" t="s">
        <v>33</v>
      </c>
      <c r="J72" s="13" t="s">
        <v>34</v>
      </c>
      <c r="K72" s="3" t="s">
        <v>35</v>
      </c>
    </row>
    <row r="73" spans="1:11">
      <c r="A73" s="1" t="s">
        <v>31</v>
      </c>
      <c r="B73" s="2" t="s">
        <v>62</v>
      </c>
      <c r="C73" s="3" t="s">
        <v>32</v>
      </c>
      <c r="D73" s="30" t="s">
        <v>101</v>
      </c>
      <c r="E73" s="34" t="s">
        <v>100</v>
      </c>
      <c r="F73" s="4"/>
      <c r="G73" s="31">
        <v>277550</v>
      </c>
      <c r="H73" s="31">
        <v>277550</v>
      </c>
      <c r="I73" s="13" t="s">
        <v>33</v>
      </c>
      <c r="J73" s="13" t="s">
        <v>34</v>
      </c>
      <c r="K73" s="3" t="s">
        <v>35</v>
      </c>
    </row>
    <row r="74" spans="1:11">
      <c r="A74" s="1" t="s">
        <v>31</v>
      </c>
      <c r="B74" s="2" t="s">
        <v>62</v>
      </c>
      <c r="C74" s="3" t="s">
        <v>32</v>
      </c>
      <c r="D74" s="30" t="s">
        <v>102</v>
      </c>
      <c r="E74" s="34" t="s">
        <v>100</v>
      </c>
      <c r="F74" s="4"/>
      <c r="G74" s="31">
        <v>3614114</v>
      </c>
      <c r="H74" s="31">
        <v>3614114</v>
      </c>
      <c r="I74" s="13" t="s">
        <v>33</v>
      </c>
      <c r="J74" s="13" t="s">
        <v>34</v>
      </c>
      <c r="K74" s="3" t="s">
        <v>35</v>
      </c>
    </row>
    <row r="75" spans="1:11">
      <c r="A75" s="1" t="s">
        <v>31</v>
      </c>
      <c r="B75" s="2" t="s">
        <v>62</v>
      </c>
      <c r="C75" s="3" t="s">
        <v>32</v>
      </c>
      <c r="D75" s="30" t="s">
        <v>103</v>
      </c>
      <c r="E75" s="34" t="s">
        <v>100</v>
      </c>
      <c r="F75" s="4"/>
      <c r="G75" s="31">
        <v>57770</v>
      </c>
      <c r="H75" s="31">
        <v>57770</v>
      </c>
      <c r="I75" s="13" t="s">
        <v>33</v>
      </c>
      <c r="J75" s="13" t="s">
        <v>34</v>
      </c>
      <c r="K75" s="3" t="s">
        <v>35</v>
      </c>
    </row>
    <row r="76" spans="1:11">
      <c r="A76" s="1" t="s">
        <v>31</v>
      </c>
      <c r="B76" s="2" t="s">
        <v>62</v>
      </c>
      <c r="C76" s="3" t="s">
        <v>32</v>
      </c>
      <c r="D76" s="30" t="s">
        <v>104</v>
      </c>
      <c r="E76" s="34" t="s">
        <v>100</v>
      </c>
      <c r="F76" s="4"/>
      <c r="G76" s="31">
        <v>250325</v>
      </c>
      <c r="H76" s="31">
        <v>250325</v>
      </c>
      <c r="I76" s="13" t="s">
        <v>33</v>
      </c>
      <c r="J76" s="13" t="s">
        <v>34</v>
      </c>
      <c r="K76" s="3" t="s">
        <v>35</v>
      </c>
    </row>
    <row r="77" spans="1:11">
      <c r="A77" s="1" t="s">
        <v>31</v>
      </c>
      <c r="B77" s="2" t="s">
        <v>62</v>
      </c>
      <c r="C77" s="3" t="s">
        <v>32</v>
      </c>
      <c r="D77" s="30" t="s">
        <v>105</v>
      </c>
      <c r="E77" s="34" t="s">
        <v>100</v>
      </c>
      <c r="F77" s="4"/>
      <c r="G77" s="31">
        <v>229040</v>
      </c>
      <c r="H77" s="31">
        <v>229040</v>
      </c>
      <c r="I77" s="13" t="s">
        <v>33</v>
      </c>
      <c r="J77" s="13" t="s">
        <v>34</v>
      </c>
      <c r="K77" s="3" t="s">
        <v>35</v>
      </c>
    </row>
    <row r="78" spans="1:11">
      <c r="A78" s="1" t="s">
        <v>31</v>
      </c>
      <c r="B78" s="2" t="s">
        <v>62</v>
      </c>
      <c r="C78" s="3" t="s">
        <v>32</v>
      </c>
      <c r="D78" s="30" t="s">
        <v>106</v>
      </c>
      <c r="E78" s="34" t="s">
        <v>100</v>
      </c>
      <c r="F78" s="4"/>
      <c r="G78" s="31">
        <v>35000</v>
      </c>
      <c r="H78" s="31">
        <v>35000</v>
      </c>
      <c r="I78" s="13" t="s">
        <v>33</v>
      </c>
      <c r="J78" s="13" t="s">
        <v>34</v>
      </c>
      <c r="K78" s="3" t="s">
        <v>35</v>
      </c>
    </row>
    <row r="79" spans="1:11">
      <c r="A79" s="1" t="s">
        <v>31</v>
      </c>
      <c r="B79" s="2" t="s">
        <v>62</v>
      </c>
      <c r="C79" s="3" t="s">
        <v>32</v>
      </c>
      <c r="D79" s="30" t="s">
        <v>107</v>
      </c>
      <c r="E79" s="34" t="s">
        <v>100</v>
      </c>
      <c r="F79" s="4"/>
      <c r="G79" s="31">
        <v>520100</v>
      </c>
      <c r="H79" s="31">
        <v>520100</v>
      </c>
      <c r="I79" s="13" t="s">
        <v>33</v>
      </c>
      <c r="J79" s="13" t="s">
        <v>34</v>
      </c>
      <c r="K79" s="3" t="s">
        <v>35</v>
      </c>
    </row>
    <row r="80" spans="1:11">
      <c r="A80" s="1" t="s">
        <v>31</v>
      </c>
      <c r="B80" s="2" t="s">
        <v>62</v>
      </c>
      <c r="C80" s="3" t="s">
        <v>32</v>
      </c>
      <c r="D80" s="30" t="s">
        <v>108</v>
      </c>
      <c r="E80" s="34" t="s">
        <v>100</v>
      </c>
      <c r="F80" s="4"/>
      <c r="G80" s="31">
        <v>1461590</v>
      </c>
      <c r="H80" s="31">
        <v>1461590</v>
      </c>
      <c r="I80" s="13" t="s">
        <v>33</v>
      </c>
      <c r="J80" s="13" t="s">
        <v>34</v>
      </c>
      <c r="K80" s="3" t="s">
        <v>35</v>
      </c>
    </row>
    <row r="81" spans="1:11">
      <c r="A81" s="1" t="s">
        <v>31</v>
      </c>
      <c r="B81" s="2" t="s">
        <v>62</v>
      </c>
      <c r="C81" s="3" t="s">
        <v>32</v>
      </c>
      <c r="D81" s="30" t="s">
        <v>109</v>
      </c>
      <c r="E81" s="34" t="s">
        <v>100</v>
      </c>
      <c r="F81" s="4"/>
      <c r="G81" s="31">
        <v>3180571</v>
      </c>
      <c r="H81" s="31">
        <v>3180571</v>
      </c>
      <c r="I81" s="13" t="s">
        <v>33</v>
      </c>
      <c r="J81" s="13" t="s">
        <v>34</v>
      </c>
      <c r="K81" s="3" t="s">
        <v>35</v>
      </c>
    </row>
    <row r="82" spans="1:11">
      <c r="A82" s="1" t="s">
        <v>31</v>
      </c>
      <c r="B82" s="2" t="s">
        <v>62</v>
      </c>
      <c r="C82" s="3" t="s">
        <v>32</v>
      </c>
      <c r="D82" s="30" t="s">
        <v>110</v>
      </c>
      <c r="E82" s="34" t="s">
        <v>100</v>
      </c>
      <c r="F82" s="4"/>
      <c r="G82" s="31">
        <v>326060</v>
      </c>
      <c r="H82" s="31">
        <v>326060</v>
      </c>
      <c r="I82" s="13" t="s">
        <v>33</v>
      </c>
      <c r="J82" s="13" t="s">
        <v>34</v>
      </c>
      <c r="K82" s="3" t="s">
        <v>35</v>
      </c>
    </row>
    <row r="83" spans="1:11">
      <c r="A83" s="1" t="s">
        <v>31</v>
      </c>
      <c r="B83" s="2" t="s">
        <v>62</v>
      </c>
      <c r="C83" s="3" t="s">
        <v>32</v>
      </c>
      <c r="D83" s="30" t="s">
        <v>111</v>
      </c>
      <c r="E83" s="34" t="s">
        <v>100</v>
      </c>
      <c r="F83" s="4"/>
      <c r="G83" s="31">
        <v>542870</v>
      </c>
      <c r="H83" s="31">
        <v>542870</v>
      </c>
      <c r="I83" s="13" t="s">
        <v>33</v>
      </c>
      <c r="J83" s="13" t="s">
        <v>34</v>
      </c>
      <c r="K83" s="3" t="s">
        <v>35</v>
      </c>
    </row>
    <row r="84" spans="1:11">
      <c r="A84" s="1" t="s">
        <v>31</v>
      </c>
      <c r="B84" s="2" t="s">
        <v>62</v>
      </c>
      <c r="C84" s="3" t="s">
        <v>32</v>
      </c>
      <c r="D84" s="30" t="s">
        <v>112</v>
      </c>
      <c r="E84" s="34" t="s">
        <v>100</v>
      </c>
      <c r="F84" s="4"/>
      <c r="G84" s="31">
        <v>1037267</v>
      </c>
      <c r="H84" s="31">
        <v>1037267</v>
      </c>
      <c r="I84" s="13" t="s">
        <v>33</v>
      </c>
      <c r="J84" s="13" t="s">
        <v>34</v>
      </c>
      <c r="K84" s="3" t="s">
        <v>35</v>
      </c>
    </row>
    <row r="85" spans="1:11">
      <c r="A85" s="1" t="s">
        <v>31</v>
      </c>
      <c r="B85" s="2" t="s">
        <v>62</v>
      </c>
      <c r="C85" s="3" t="s">
        <v>32</v>
      </c>
      <c r="D85" s="30" t="s">
        <v>113</v>
      </c>
      <c r="E85" s="34" t="s">
        <v>100</v>
      </c>
      <c r="F85" s="4"/>
      <c r="G85" s="31">
        <v>266420</v>
      </c>
      <c r="H85" s="31">
        <v>266420</v>
      </c>
      <c r="I85" s="13" t="s">
        <v>33</v>
      </c>
      <c r="J85" s="13" t="s">
        <v>34</v>
      </c>
      <c r="K85" s="3" t="s">
        <v>35</v>
      </c>
    </row>
    <row r="86" spans="1:11">
      <c r="A86" s="1" t="s">
        <v>31</v>
      </c>
      <c r="B86" s="2" t="s">
        <v>62</v>
      </c>
      <c r="C86" s="3" t="s">
        <v>32</v>
      </c>
      <c r="D86" s="30" t="s">
        <v>114</v>
      </c>
      <c r="E86" s="34" t="s">
        <v>100</v>
      </c>
      <c r="F86" s="4"/>
      <c r="G86" s="31">
        <v>57441</v>
      </c>
      <c r="H86" s="31">
        <v>57441</v>
      </c>
      <c r="I86" s="13" t="s">
        <v>33</v>
      </c>
      <c r="J86" s="13" t="s">
        <v>34</v>
      </c>
      <c r="K86" s="3" t="s">
        <v>35</v>
      </c>
    </row>
    <row r="87" spans="1:11">
      <c r="A87" s="1" t="s">
        <v>31</v>
      </c>
      <c r="B87" s="2" t="s">
        <v>62</v>
      </c>
      <c r="C87" s="3" t="s">
        <v>32</v>
      </c>
      <c r="D87" s="30" t="s">
        <v>115</v>
      </c>
      <c r="E87" s="34" t="s">
        <v>100</v>
      </c>
      <c r="F87" s="4"/>
      <c r="G87" s="31">
        <v>13838</v>
      </c>
      <c r="H87" s="31">
        <v>13838</v>
      </c>
      <c r="I87" s="13" t="s">
        <v>33</v>
      </c>
      <c r="J87" s="13" t="s">
        <v>34</v>
      </c>
      <c r="K87" s="3" t="s">
        <v>35</v>
      </c>
    </row>
    <row r="88" spans="1:11">
      <c r="A88" s="1" t="s">
        <v>31</v>
      </c>
      <c r="B88" s="2" t="s">
        <v>62</v>
      </c>
      <c r="C88" s="3" t="s">
        <v>32</v>
      </c>
      <c r="D88" s="30" t="s">
        <v>116</v>
      </c>
      <c r="E88" s="34" t="s">
        <v>100</v>
      </c>
      <c r="F88" s="4"/>
      <c r="G88" s="31">
        <v>561600</v>
      </c>
      <c r="H88" s="31">
        <v>561600</v>
      </c>
      <c r="I88" s="13" t="s">
        <v>33</v>
      </c>
      <c r="J88" s="13" t="s">
        <v>34</v>
      </c>
      <c r="K88" s="3" t="s">
        <v>35</v>
      </c>
    </row>
    <row r="89" spans="1:11">
      <c r="A89" s="1" t="s">
        <v>31</v>
      </c>
      <c r="B89" s="2" t="s">
        <v>62</v>
      </c>
      <c r="C89" s="3" t="s">
        <v>32</v>
      </c>
      <c r="D89" s="30" t="s">
        <v>117</v>
      </c>
      <c r="E89" s="34" t="s">
        <v>100</v>
      </c>
      <c r="F89" s="4"/>
      <c r="G89" s="31">
        <v>326060</v>
      </c>
      <c r="H89" s="31">
        <v>326060</v>
      </c>
      <c r="I89" s="13" t="s">
        <v>33</v>
      </c>
      <c r="J89" s="13" t="s">
        <v>34</v>
      </c>
      <c r="K89" s="3" t="s">
        <v>35</v>
      </c>
    </row>
    <row r="90" spans="1:11">
      <c r="A90" s="1" t="s">
        <v>31</v>
      </c>
      <c r="B90" s="2" t="s">
        <v>62</v>
      </c>
      <c r="C90" s="3" t="s">
        <v>32</v>
      </c>
      <c r="D90" s="30" t="s">
        <v>118</v>
      </c>
      <c r="E90" s="34" t="s">
        <v>119</v>
      </c>
      <c r="F90" s="4"/>
      <c r="G90" s="31">
        <v>32010</v>
      </c>
      <c r="H90" s="31">
        <v>32010</v>
      </c>
      <c r="I90" s="13" t="s">
        <v>33</v>
      </c>
      <c r="J90" s="13" t="s">
        <v>34</v>
      </c>
      <c r="K90" s="3" t="s">
        <v>35</v>
      </c>
    </row>
    <row r="91" spans="1:11">
      <c r="H91" s="21">
        <f>SUM(H2:H90)</f>
        <v>70197141</v>
      </c>
    </row>
  </sheetData>
  <sortState ref="D39:G60">
    <sortCondition ref="D39:D60"/>
  </sortState>
  <dataValidations count="1">
    <dataValidation type="whole" operator="greaterThan" allowBlank="1" showInputMessage="1" showErrorMessage="1" errorTitle="DATO ERRADO" error="El valor debe ser diferente de cero" sqref="G70:H1048576 G1:H30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B7" sqref="B7:C7"/>
    </sheetView>
  </sheetViews>
  <sheetFormatPr baseColWidth="10" defaultRowHeight="14.5"/>
  <cols>
    <col min="1" max="1" width="34.26953125" customWidth="1"/>
    <col min="2" max="2" width="10.90625" customWidth="1"/>
    <col min="3" max="3" width="15.36328125" customWidth="1"/>
  </cols>
  <sheetData>
    <row r="3" spans="1:3">
      <c r="A3" s="46" t="s">
        <v>243</v>
      </c>
      <c r="B3" t="s">
        <v>268</v>
      </c>
      <c r="C3" t="s">
        <v>244</v>
      </c>
    </row>
    <row r="4" spans="1:3">
      <c r="A4" s="47" t="s">
        <v>237</v>
      </c>
      <c r="B4" s="48">
        <v>46</v>
      </c>
      <c r="C4" s="49">
        <v>32858022</v>
      </c>
    </row>
    <row r="5" spans="1:3">
      <c r="A5" s="47" t="s">
        <v>238</v>
      </c>
      <c r="B5" s="48">
        <v>6</v>
      </c>
      <c r="C5" s="49">
        <v>1276281</v>
      </c>
    </row>
    <row r="6" spans="1:3">
      <c r="A6" s="47" t="s">
        <v>240</v>
      </c>
      <c r="B6" s="48">
        <v>1</v>
      </c>
      <c r="C6" s="49">
        <v>1778172</v>
      </c>
    </row>
    <row r="7" spans="1:3">
      <c r="A7" s="47" t="s">
        <v>241</v>
      </c>
      <c r="B7" s="48">
        <v>36</v>
      </c>
      <c r="C7" s="49">
        <v>34284666</v>
      </c>
    </row>
    <row r="8" spans="1:3">
      <c r="A8" s="47" t="s">
        <v>242</v>
      </c>
      <c r="B8" s="48">
        <v>89</v>
      </c>
      <c r="C8" s="49">
        <v>70197141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1"/>
  <sheetViews>
    <sheetView tabSelected="1" topLeftCell="B1" workbookViewId="0">
      <selection activeCell="M98" sqref="M98"/>
    </sheetView>
  </sheetViews>
  <sheetFormatPr baseColWidth="10" defaultRowHeight="14.5"/>
  <cols>
    <col min="1" max="1" width="15.1796875" customWidth="1"/>
    <col min="2" max="2" width="16.08984375" customWidth="1"/>
    <col min="6" max="6" width="21.1796875" customWidth="1"/>
    <col min="8" max="8" width="15.08984375" bestFit="1" customWidth="1"/>
    <col min="9" max="9" width="14.08984375" bestFit="1" customWidth="1"/>
    <col min="10" max="10" width="19.90625" hidden="1" customWidth="1"/>
    <col min="11" max="11" width="20.1796875" customWidth="1"/>
    <col min="12" max="12" width="13.26953125" customWidth="1"/>
    <col min="13" max="13" width="14.90625" customWidth="1"/>
    <col min="16" max="16" width="15.08984375" customWidth="1"/>
    <col min="17" max="17" width="14.54296875" customWidth="1"/>
    <col min="18" max="18" width="14.08984375" bestFit="1" customWidth="1"/>
    <col min="19" max="19" width="14.08984375" customWidth="1"/>
    <col min="20" max="20" width="13" customWidth="1"/>
    <col min="21" max="21" width="13.26953125" customWidth="1"/>
    <col min="22" max="22" width="14.54296875" customWidth="1"/>
    <col min="23" max="23" width="14.08984375" bestFit="1" customWidth="1"/>
  </cols>
  <sheetData>
    <row r="1" spans="1:23">
      <c r="H1" s="36">
        <f>SUBTOTAL(9,H3:H91)</f>
        <v>71975313</v>
      </c>
      <c r="I1" s="36">
        <f>SUBTOTAL(9,I3:I91)</f>
        <v>70197141</v>
      </c>
      <c r="J1" s="36"/>
      <c r="P1" s="36">
        <f>SUBTOTAL(9,P3:P91)</f>
        <v>41539143</v>
      </c>
      <c r="Q1" s="36">
        <f t="shared" ref="Q1:W1" si="0">SUBTOTAL(9,Q3:Q91)</f>
        <v>0</v>
      </c>
      <c r="R1" s="36">
        <f>SUBTOTAL(9,R3:R91)</f>
        <v>1778172</v>
      </c>
      <c r="S1" s="36"/>
      <c r="T1" s="36">
        <f t="shared" si="0"/>
        <v>38371297</v>
      </c>
      <c r="U1" s="36">
        <f t="shared" si="0"/>
        <v>41539143</v>
      </c>
      <c r="V1" s="36">
        <f t="shared" si="0"/>
        <v>39760971</v>
      </c>
      <c r="W1" s="36">
        <f t="shared" si="0"/>
        <v>39760971</v>
      </c>
    </row>
    <row r="2" spans="1:23" s="35" customFormat="1" ht="29">
      <c r="A2" s="38" t="s">
        <v>120</v>
      </c>
      <c r="B2" s="38" t="s">
        <v>121</v>
      </c>
      <c r="C2" s="38" t="s">
        <v>122</v>
      </c>
      <c r="D2" s="38" t="s">
        <v>123</v>
      </c>
      <c r="E2" s="39" t="s">
        <v>127</v>
      </c>
      <c r="F2" s="39" t="s">
        <v>128</v>
      </c>
      <c r="G2" s="38" t="s">
        <v>124</v>
      </c>
      <c r="H2" s="38" t="s">
        <v>37</v>
      </c>
      <c r="I2" s="39" t="s">
        <v>125</v>
      </c>
      <c r="J2" s="37" t="s">
        <v>239</v>
      </c>
      <c r="K2" s="39" t="s">
        <v>220</v>
      </c>
      <c r="L2" s="40" t="s">
        <v>221</v>
      </c>
      <c r="M2" s="40" t="s">
        <v>219</v>
      </c>
      <c r="N2" s="40" t="s">
        <v>227</v>
      </c>
      <c r="O2" s="40" t="s">
        <v>218</v>
      </c>
      <c r="P2" s="40" t="s">
        <v>228</v>
      </c>
      <c r="Q2" s="41" t="s">
        <v>229</v>
      </c>
      <c r="R2" s="41" t="s">
        <v>233</v>
      </c>
      <c r="S2" s="41" t="s">
        <v>245</v>
      </c>
      <c r="T2" s="40" t="s">
        <v>230</v>
      </c>
      <c r="U2" s="40" t="s">
        <v>231</v>
      </c>
      <c r="V2" s="40" t="s">
        <v>232</v>
      </c>
      <c r="W2" s="40" t="s">
        <v>234</v>
      </c>
    </row>
    <row r="3" spans="1:23">
      <c r="A3" s="42">
        <v>901177664</v>
      </c>
      <c r="B3" s="42" t="s">
        <v>126</v>
      </c>
      <c r="C3" s="42" t="s">
        <v>32</v>
      </c>
      <c r="D3" s="42">
        <v>30616</v>
      </c>
      <c r="E3" s="42" t="s">
        <v>36</v>
      </c>
      <c r="F3" s="42" t="s">
        <v>129</v>
      </c>
      <c r="G3" s="43">
        <v>45090</v>
      </c>
      <c r="H3" s="44">
        <v>3556344</v>
      </c>
      <c r="I3" s="44">
        <v>1778172</v>
      </c>
      <c r="J3" s="44" t="s">
        <v>240</v>
      </c>
      <c r="K3" s="44" t="s">
        <v>240</v>
      </c>
      <c r="L3" s="42" t="s">
        <v>222</v>
      </c>
      <c r="M3" s="42">
        <v>0</v>
      </c>
      <c r="N3" s="42">
        <v>2023</v>
      </c>
      <c r="O3" s="42" t="s">
        <v>235</v>
      </c>
      <c r="P3" s="44">
        <v>3556344</v>
      </c>
      <c r="Q3" s="45">
        <v>0</v>
      </c>
      <c r="R3" s="44">
        <v>1778172</v>
      </c>
      <c r="S3" s="44"/>
      <c r="T3" s="44">
        <v>3408163</v>
      </c>
      <c r="U3" s="44">
        <v>3556344</v>
      </c>
      <c r="V3" s="44">
        <v>1778172</v>
      </c>
      <c r="W3" s="44">
        <v>1778172</v>
      </c>
    </row>
    <row r="4" spans="1:23">
      <c r="A4" s="42">
        <v>901177664</v>
      </c>
      <c r="B4" s="42" t="s">
        <v>126</v>
      </c>
      <c r="C4" s="42" t="s">
        <v>32</v>
      </c>
      <c r="D4" s="42">
        <v>31395</v>
      </c>
      <c r="E4" s="42" t="s">
        <v>0</v>
      </c>
      <c r="F4" s="42" t="s">
        <v>130</v>
      </c>
      <c r="G4" s="43">
        <v>45107</v>
      </c>
      <c r="H4" s="44">
        <v>1037267</v>
      </c>
      <c r="I4" s="44">
        <v>1037267</v>
      </c>
      <c r="J4" s="44" t="s">
        <v>241</v>
      </c>
      <c r="K4" s="42" t="s">
        <v>241</v>
      </c>
      <c r="L4" s="42" t="s">
        <v>222</v>
      </c>
      <c r="M4" s="42" t="s">
        <v>226</v>
      </c>
      <c r="N4" s="42">
        <v>2023</v>
      </c>
      <c r="O4" s="42" t="s">
        <v>222</v>
      </c>
      <c r="P4" s="44">
        <v>1037267</v>
      </c>
      <c r="Q4" s="45">
        <v>0</v>
      </c>
      <c r="R4" s="44">
        <v>0</v>
      </c>
      <c r="S4" s="44"/>
      <c r="T4" s="44">
        <v>148181</v>
      </c>
      <c r="U4" s="44">
        <v>1037267</v>
      </c>
      <c r="V4" s="44">
        <v>1037267</v>
      </c>
      <c r="W4" s="44">
        <v>1037267</v>
      </c>
    </row>
    <row r="5" spans="1:23">
      <c r="A5" s="42">
        <v>901177664</v>
      </c>
      <c r="B5" s="42" t="s">
        <v>126</v>
      </c>
      <c r="C5" s="42" t="s">
        <v>32</v>
      </c>
      <c r="D5" s="42">
        <v>32047</v>
      </c>
      <c r="E5" s="42" t="s">
        <v>1</v>
      </c>
      <c r="F5" s="42" t="s">
        <v>131</v>
      </c>
      <c r="G5" s="43">
        <v>45121</v>
      </c>
      <c r="H5" s="44">
        <v>1357200</v>
      </c>
      <c r="I5" s="44">
        <v>1357200</v>
      </c>
      <c r="J5" s="44" t="s">
        <v>241</v>
      </c>
      <c r="K5" s="42" t="s">
        <v>241</v>
      </c>
      <c r="L5" s="42" t="s">
        <v>222</v>
      </c>
      <c r="M5" s="42" t="s">
        <v>226</v>
      </c>
      <c r="N5" s="42">
        <v>2023</v>
      </c>
      <c r="O5" s="42" t="s">
        <v>222</v>
      </c>
      <c r="P5" s="44">
        <v>1357200</v>
      </c>
      <c r="Q5" s="45">
        <v>0</v>
      </c>
      <c r="R5" s="44">
        <v>0</v>
      </c>
      <c r="S5" s="44"/>
      <c r="T5" s="44">
        <v>226200</v>
      </c>
      <c r="U5" s="44">
        <v>1357200</v>
      </c>
      <c r="V5" s="44">
        <v>1357200</v>
      </c>
      <c r="W5" s="44">
        <v>1357200</v>
      </c>
    </row>
    <row r="6" spans="1:23">
      <c r="A6" s="42">
        <v>901177664</v>
      </c>
      <c r="B6" s="42" t="s">
        <v>126</v>
      </c>
      <c r="C6" s="42" t="s">
        <v>32</v>
      </c>
      <c r="D6" s="42">
        <v>32048</v>
      </c>
      <c r="E6" s="42" t="s">
        <v>2</v>
      </c>
      <c r="F6" s="42" t="s">
        <v>132</v>
      </c>
      <c r="G6" s="43">
        <v>45121</v>
      </c>
      <c r="H6" s="44">
        <v>326060</v>
      </c>
      <c r="I6" s="44">
        <v>326060</v>
      </c>
      <c r="J6" s="44" t="s">
        <v>241</v>
      </c>
      <c r="K6" s="42" t="s">
        <v>241</v>
      </c>
      <c r="L6" s="42" t="s">
        <v>222</v>
      </c>
      <c r="M6" s="42" t="s">
        <v>226</v>
      </c>
      <c r="N6" s="42">
        <v>2023</v>
      </c>
      <c r="O6" s="42" t="s">
        <v>222</v>
      </c>
      <c r="P6" s="44">
        <v>326060</v>
      </c>
      <c r="Q6" s="45">
        <v>0</v>
      </c>
      <c r="R6" s="44">
        <v>0</v>
      </c>
      <c r="S6" s="44"/>
      <c r="T6" s="44">
        <v>326060</v>
      </c>
      <c r="U6" s="44">
        <v>326060</v>
      </c>
      <c r="V6" s="44">
        <v>326060</v>
      </c>
      <c r="W6" s="44">
        <v>326060</v>
      </c>
    </row>
    <row r="7" spans="1:23">
      <c r="A7" s="42">
        <v>901177664</v>
      </c>
      <c r="B7" s="42" t="s">
        <v>126</v>
      </c>
      <c r="C7" s="42" t="s">
        <v>32</v>
      </c>
      <c r="D7" s="42">
        <v>32049</v>
      </c>
      <c r="E7" s="42" t="s">
        <v>3</v>
      </c>
      <c r="F7" s="42" t="s">
        <v>133</v>
      </c>
      <c r="G7" s="43">
        <v>45121</v>
      </c>
      <c r="H7" s="44">
        <v>194040</v>
      </c>
      <c r="I7" s="44">
        <v>194040</v>
      </c>
      <c r="J7" s="44" t="s">
        <v>241</v>
      </c>
      <c r="K7" s="42" t="s">
        <v>241</v>
      </c>
      <c r="L7" s="42" t="s">
        <v>222</v>
      </c>
      <c r="M7" s="42" t="s">
        <v>226</v>
      </c>
      <c r="N7" s="42">
        <v>2023</v>
      </c>
      <c r="O7" s="42" t="s">
        <v>222</v>
      </c>
      <c r="P7" s="44">
        <v>194040</v>
      </c>
      <c r="Q7" s="45">
        <v>0</v>
      </c>
      <c r="R7" s="44">
        <v>0</v>
      </c>
      <c r="S7" s="44"/>
      <c r="T7" s="44">
        <v>194040</v>
      </c>
      <c r="U7" s="44">
        <v>194040</v>
      </c>
      <c r="V7" s="44">
        <v>194040</v>
      </c>
      <c r="W7" s="44">
        <v>194040</v>
      </c>
    </row>
    <row r="8" spans="1:23">
      <c r="A8" s="42">
        <v>901177664</v>
      </c>
      <c r="B8" s="42" t="s">
        <v>126</v>
      </c>
      <c r="C8" s="42" t="s">
        <v>32</v>
      </c>
      <c r="D8" s="42">
        <v>32050</v>
      </c>
      <c r="E8" s="42" t="s">
        <v>4</v>
      </c>
      <c r="F8" s="42" t="s">
        <v>134</v>
      </c>
      <c r="G8" s="43">
        <v>45121</v>
      </c>
      <c r="H8" s="44">
        <v>291060</v>
      </c>
      <c r="I8" s="44">
        <v>291060</v>
      </c>
      <c r="J8" s="44" t="s">
        <v>241</v>
      </c>
      <c r="K8" s="42" t="s">
        <v>241</v>
      </c>
      <c r="L8" s="42" t="s">
        <v>222</v>
      </c>
      <c r="M8" s="42" t="s">
        <v>226</v>
      </c>
      <c r="N8" s="42">
        <v>2023</v>
      </c>
      <c r="O8" s="42" t="s">
        <v>222</v>
      </c>
      <c r="P8" s="44">
        <v>291060</v>
      </c>
      <c r="Q8" s="45">
        <v>0</v>
      </c>
      <c r="R8" s="44">
        <v>0</v>
      </c>
      <c r="S8" s="44"/>
      <c r="T8" s="44">
        <v>291060</v>
      </c>
      <c r="U8" s="44">
        <v>291060</v>
      </c>
      <c r="V8" s="44">
        <v>291060</v>
      </c>
      <c r="W8" s="44">
        <v>291060</v>
      </c>
    </row>
    <row r="9" spans="1:23">
      <c r="A9" s="42">
        <v>901177664</v>
      </c>
      <c r="B9" s="42" t="s">
        <v>126</v>
      </c>
      <c r="C9" s="42" t="s">
        <v>32</v>
      </c>
      <c r="D9" s="42">
        <v>33365</v>
      </c>
      <c r="E9" s="42" t="s">
        <v>5</v>
      </c>
      <c r="F9" s="42" t="s">
        <v>135</v>
      </c>
      <c r="G9" s="43" t="s">
        <v>28</v>
      </c>
      <c r="H9" s="44">
        <v>35000</v>
      </c>
      <c r="I9" s="44">
        <v>35000</v>
      </c>
      <c r="J9" s="44" t="s">
        <v>241</v>
      </c>
      <c r="K9" s="42" t="s">
        <v>241</v>
      </c>
      <c r="L9" s="42" t="s">
        <v>222</v>
      </c>
      <c r="M9" s="42" t="s">
        <v>226</v>
      </c>
      <c r="N9" s="42">
        <v>2023</v>
      </c>
      <c r="O9" s="42" t="s">
        <v>222</v>
      </c>
      <c r="P9" s="44">
        <v>35000</v>
      </c>
      <c r="Q9" s="45">
        <v>0</v>
      </c>
      <c r="R9" s="44">
        <v>0</v>
      </c>
      <c r="S9" s="44"/>
      <c r="T9" s="44">
        <v>35000</v>
      </c>
      <c r="U9" s="44">
        <v>35000</v>
      </c>
      <c r="V9" s="44">
        <v>35000</v>
      </c>
      <c r="W9" s="44">
        <v>35000</v>
      </c>
    </row>
    <row r="10" spans="1:23">
      <c r="A10" s="42">
        <v>901177664</v>
      </c>
      <c r="B10" s="42" t="s">
        <v>126</v>
      </c>
      <c r="C10" s="42" t="s">
        <v>32</v>
      </c>
      <c r="D10" s="42">
        <v>33366</v>
      </c>
      <c r="E10" s="42" t="s">
        <v>6</v>
      </c>
      <c r="F10" s="42" t="s">
        <v>136</v>
      </c>
      <c r="G10" s="43" t="s">
        <v>28</v>
      </c>
      <c r="H10" s="44">
        <v>35000</v>
      </c>
      <c r="I10" s="44">
        <v>35000</v>
      </c>
      <c r="J10" s="44" t="s">
        <v>241</v>
      </c>
      <c r="K10" s="42" t="s">
        <v>241</v>
      </c>
      <c r="L10" s="42" t="s">
        <v>222</v>
      </c>
      <c r="M10" s="42" t="s">
        <v>226</v>
      </c>
      <c r="N10" s="42">
        <v>2023</v>
      </c>
      <c r="O10" s="42" t="s">
        <v>222</v>
      </c>
      <c r="P10" s="44">
        <v>35000</v>
      </c>
      <c r="Q10" s="45">
        <v>0</v>
      </c>
      <c r="R10" s="44">
        <v>0</v>
      </c>
      <c r="S10" s="44"/>
      <c r="T10" s="44">
        <v>35000</v>
      </c>
      <c r="U10" s="44">
        <v>35000</v>
      </c>
      <c r="V10" s="44">
        <v>35000</v>
      </c>
      <c r="W10" s="44">
        <v>35000</v>
      </c>
    </row>
    <row r="11" spans="1:23">
      <c r="A11" s="42">
        <v>901177664</v>
      </c>
      <c r="B11" s="42" t="s">
        <v>126</v>
      </c>
      <c r="C11" s="42" t="s">
        <v>32</v>
      </c>
      <c r="D11" s="42">
        <v>33367</v>
      </c>
      <c r="E11" s="42" t="s">
        <v>7</v>
      </c>
      <c r="F11" s="42" t="s">
        <v>137</v>
      </c>
      <c r="G11" s="43" t="s">
        <v>28</v>
      </c>
      <c r="H11" s="44">
        <v>35000</v>
      </c>
      <c r="I11" s="44">
        <v>35000</v>
      </c>
      <c r="J11" s="44" t="s">
        <v>241</v>
      </c>
      <c r="K11" s="42" t="s">
        <v>241</v>
      </c>
      <c r="L11" s="42" t="s">
        <v>222</v>
      </c>
      <c r="M11" s="42" t="s">
        <v>226</v>
      </c>
      <c r="N11" s="42">
        <v>2023</v>
      </c>
      <c r="O11" s="42" t="s">
        <v>222</v>
      </c>
      <c r="P11" s="44">
        <v>35000</v>
      </c>
      <c r="Q11" s="45">
        <v>0</v>
      </c>
      <c r="R11" s="44">
        <v>0</v>
      </c>
      <c r="S11" s="44"/>
      <c r="T11" s="44">
        <v>35000</v>
      </c>
      <c r="U11" s="44">
        <v>35000</v>
      </c>
      <c r="V11" s="44">
        <v>35000</v>
      </c>
      <c r="W11" s="44">
        <v>35000</v>
      </c>
    </row>
    <row r="12" spans="1:23">
      <c r="A12" s="42">
        <v>901177664</v>
      </c>
      <c r="B12" s="42" t="s">
        <v>126</v>
      </c>
      <c r="C12" s="42" t="s">
        <v>32</v>
      </c>
      <c r="D12" s="42">
        <v>33369</v>
      </c>
      <c r="E12" s="42" t="s">
        <v>8</v>
      </c>
      <c r="F12" s="42" t="s">
        <v>138</v>
      </c>
      <c r="G12" s="43" t="s">
        <v>28</v>
      </c>
      <c r="H12" s="44">
        <v>35000</v>
      </c>
      <c r="I12" s="44">
        <v>35000</v>
      </c>
      <c r="J12" s="44" t="s">
        <v>241</v>
      </c>
      <c r="K12" s="42" t="s">
        <v>241</v>
      </c>
      <c r="L12" s="42" t="s">
        <v>222</v>
      </c>
      <c r="M12" s="42" t="s">
        <v>226</v>
      </c>
      <c r="N12" s="42">
        <v>2023</v>
      </c>
      <c r="O12" s="42" t="s">
        <v>222</v>
      </c>
      <c r="P12" s="44">
        <v>35000</v>
      </c>
      <c r="Q12" s="45">
        <v>0</v>
      </c>
      <c r="R12" s="44">
        <v>0</v>
      </c>
      <c r="S12" s="44"/>
      <c r="T12" s="44">
        <v>35000</v>
      </c>
      <c r="U12" s="44">
        <v>35000</v>
      </c>
      <c r="V12" s="44">
        <v>35000</v>
      </c>
      <c r="W12" s="44">
        <v>35000</v>
      </c>
    </row>
    <row r="13" spans="1:23">
      <c r="A13" s="42">
        <v>901177664</v>
      </c>
      <c r="B13" s="42" t="s">
        <v>126</v>
      </c>
      <c r="C13" s="42" t="s">
        <v>32</v>
      </c>
      <c r="D13" s="42">
        <v>33370</v>
      </c>
      <c r="E13" s="42" t="s">
        <v>9</v>
      </c>
      <c r="F13" s="42" t="s">
        <v>139</v>
      </c>
      <c r="G13" s="43" t="s">
        <v>28</v>
      </c>
      <c r="H13" s="44">
        <v>204785</v>
      </c>
      <c r="I13" s="44">
        <v>204785</v>
      </c>
      <c r="J13" s="44" t="s">
        <v>241</v>
      </c>
      <c r="K13" s="42" t="s">
        <v>241</v>
      </c>
      <c r="L13" s="42" t="s">
        <v>222</v>
      </c>
      <c r="M13" s="42" t="s">
        <v>226</v>
      </c>
      <c r="N13" s="42">
        <v>2023</v>
      </c>
      <c r="O13" s="42" t="s">
        <v>222</v>
      </c>
      <c r="P13" s="44">
        <v>204785</v>
      </c>
      <c r="Q13" s="45">
        <v>0</v>
      </c>
      <c r="R13" s="44">
        <v>0</v>
      </c>
      <c r="S13" s="44"/>
      <c r="T13" s="44">
        <v>204785</v>
      </c>
      <c r="U13" s="44">
        <v>204785</v>
      </c>
      <c r="V13" s="44">
        <v>204785</v>
      </c>
      <c r="W13" s="44">
        <v>204785</v>
      </c>
    </row>
    <row r="14" spans="1:23">
      <c r="A14" s="42">
        <v>901177664</v>
      </c>
      <c r="B14" s="42" t="s">
        <v>126</v>
      </c>
      <c r="C14" s="42" t="s">
        <v>32</v>
      </c>
      <c r="D14" s="42">
        <v>33372</v>
      </c>
      <c r="E14" s="42" t="s">
        <v>10</v>
      </c>
      <c r="F14" s="42" t="s">
        <v>140</v>
      </c>
      <c r="G14" s="43" t="s">
        <v>28</v>
      </c>
      <c r="H14" s="44">
        <v>35000</v>
      </c>
      <c r="I14" s="44">
        <v>35000</v>
      </c>
      <c r="J14" s="44" t="s">
        <v>241</v>
      </c>
      <c r="K14" s="42" t="s">
        <v>241</v>
      </c>
      <c r="L14" s="42" t="s">
        <v>222</v>
      </c>
      <c r="M14" s="42" t="s">
        <v>226</v>
      </c>
      <c r="N14" s="42">
        <v>2023</v>
      </c>
      <c r="O14" s="42" t="s">
        <v>222</v>
      </c>
      <c r="P14" s="44">
        <v>35000</v>
      </c>
      <c r="Q14" s="45">
        <v>0</v>
      </c>
      <c r="R14" s="44">
        <v>0</v>
      </c>
      <c r="S14" s="44"/>
      <c r="T14" s="44">
        <v>35000</v>
      </c>
      <c r="U14" s="44">
        <v>35000</v>
      </c>
      <c r="V14" s="44">
        <v>35000</v>
      </c>
      <c r="W14" s="44">
        <v>35000</v>
      </c>
    </row>
    <row r="15" spans="1:23">
      <c r="A15" s="42">
        <v>901177664</v>
      </c>
      <c r="B15" s="42" t="s">
        <v>126</v>
      </c>
      <c r="C15" s="42" t="s">
        <v>32</v>
      </c>
      <c r="D15" s="42">
        <v>33373</v>
      </c>
      <c r="E15" s="42" t="s">
        <v>11</v>
      </c>
      <c r="F15" s="42" t="s">
        <v>141</v>
      </c>
      <c r="G15" s="43" t="s">
        <v>28</v>
      </c>
      <c r="H15" s="44">
        <v>35000</v>
      </c>
      <c r="I15" s="44">
        <v>35000</v>
      </c>
      <c r="J15" s="44" t="s">
        <v>241</v>
      </c>
      <c r="K15" s="42" t="s">
        <v>241</v>
      </c>
      <c r="L15" s="42" t="s">
        <v>222</v>
      </c>
      <c r="M15" s="42" t="s">
        <v>226</v>
      </c>
      <c r="N15" s="42">
        <v>2023</v>
      </c>
      <c r="O15" s="42" t="s">
        <v>222</v>
      </c>
      <c r="P15" s="44">
        <v>35000</v>
      </c>
      <c r="Q15" s="45">
        <v>0</v>
      </c>
      <c r="R15" s="44">
        <v>0</v>
      </c>
      <c r="S15" s="44"/>
      <c r="T15" s="44">
        <v>35000</v>
      </c>
      <c r="U15" s="44">
        <v>35000</v>
      </c>
      <c r="V15" s="44">
        <v>35000</v>
      </c>
      <c r="W15" s="44">
        <v>35000</v>
      </c>
    </row>
    <row r="16" spans="1:23">
      <c r="A16" s="42">
        <v>901177664</v>
      </c>
      <c r="B16" s="42" t="s">
        <v>126</v>
      </c>
      <c r="C16" s="42" t="s">
        <v>32</v>
      </c>
      <c r="D16" s="42">
        <v>33380</v>
      </c>
      <c r="E16" s="42" t="s">
        <v>12</v>
      </c>
      <c r="F16" s="42" t="s">
        <v>142</v>
      </c>
      <c r="G16" s="43" t="s">
        <v>28</v>
      </c>
      <c r="H16" s="44">
        <v>326060</v>
      </c>
      <c r="I16" s="44">
        <v>326060</v>
      </c>
      <c r="J16" s="44" t="s">
        <v>241</v>
      </c>
      <c r="K16" s="42" t="s">
        <v>241</v>
      </c>
      <c r="L16" s="42" t="s">
        <v>222</v>
      </c>
      <c r="M16" s="42" t="s">
        <v>226</v>
      </c>
      <c r="N16" s="42">
        <v>2023</v>
      </c>
      <c r="O16" s="42" t="s">
        <v>222</v>
      </c>
      <c r="P16" s="44">
        <v>326060</v>
      </c>
      <c r="Q16" s="45">
        <v>0</v>
      </c>
      <c r="R16" s="44">
        <v>0</v>
      </c>
      <c r="S16" s="44"/>
      <c r="T16" s="44">
        <v>326060</v>
      </c>
      <c r="U16" s="44">
        <v>326060</v>
      </c>
      <c r="V16" s="44">
        <v>326060</v>
      </c>
      <c r="W16" s="44">
        <v>326060</v>
      </c>
    </row>
    <row r="17" spans="1:23">
      <c r="A17" s="42">
        <v>901177664</v>
      </c>
      <c r="B17" s="42" t="s">
        <v>126</v>
      </c>
      <c r="C17" s="42" t="s">
        <v>32</v>
      </c>
      <c r="D17" s="42">
        <v>33383</v>
      </c>
      <c r="E17" s="42" t="s">
        <v>13</v>
      </c>
      <c r="F17" s="42" t="s">
        <v>143</v>
      </c>
      <c r="G17" s="43" t="s">
        <v>28</v>
      </c>
      <c r="H17" s="44">
        <v>495845</v>
      </c>
      <c r="I17" s="44">
        <v>495845</v>
      </c>
      <c r="J17" s="44" t="s">
        <v>241</v>
      </c>
      <c r="K17" s="42" t="s">
        <v>241</v>
      </c>
      <c r="L17" s="42" t="s">
        <v>222</v>
      </c>
      <c r="M17" s="42" t="s">
        <v>226</v>
      </c>
      <c r="N17" s="42">
        <v>2023</v>
      </c>
      <c r="O17" s="42" t="s">
        <v>222</v>
      </c>
      <c r="P17" s="44">
        <v>495845</v>
      </c>
      <c r="Q17" s="45">
        <v>0</v>
      </c>
      <c r="R17" s="44">
        <v>0</v>
      </c>
      <c r="S17" s="44"/>
      <c r="T17" s="44">
        <v>495845</v>
      </c>
      <c r="U17" s="44">
        <v>495845</v>
      </c>
      <c r="V17" s="44">
        <v>495845</v>
      </c>
      <c r="W17" s="44">
        <v>495845</v>
      </c>
    </row>
    <row r="18" spans="1:23">
      <c r="A18" s="42">
        <v>901177664</v>
      </c>
      <c r="B18" s="42" t="s">
        <v>126</v>
      </c>
      <c r="C18" s="42" t="s">
        <v>32</v>
      </c>
      <c r="D18" s="42">
        <v>33386</v>
      </c>
      <c r="E18" s="42" t="s">
        <v>14</v>
      </c>
      <c r="F18" s="42" t="s">
        <v>144</v>
      </c>
      <c r="G18" s="43" t="s">
        <v>28</v>
      </c>
      <c r="H18" s="44">
        <v>35000</v>
      </c>
      <c r="I18" s="44">
        <v>35000</v>
      </c>
      <c r="J18" s="44" t="s">
        <v>241</v>
      </c>
      <c r="K18" s="42" t="s">
        <v>241</v>
      </c>
      <c r="L18" s="42" t="s">
        <v>222</v>
      </c>
      <c r="M18" s="42" t="s">
        <v>226</v>
      </c>
      <c r="N18" s="42">
        <v>2023</v>
      </c>
      <c r="O18" s="42" t="s">
        <v>222</v>
      </c>
      <c r="P18" s="44">
        <v>35000</v>
      </c>
      <c r="Q18" s="45">
        <v>0</v>
      </c>
      <c r="R18" s="44">
        <v>0</v>
      </c>
      <c r="S18" s="44"/>
      <c r="T18" s="44">
        <v>35000</v>
      </c>
      <c r="U18" s="44">
        <v>35000</v>
      </c>
      <c r="V18" s="44">
        <v>35000</v>
      </c>
      <c r="W18" s="44">
        <v>35000</v>
      </c>
    </row>
    <row r="19" spans="1:23">
      <c r="A19" s="42">
        <v>901177664</v>
      </c>
      <c r="B19" s="42" t="s">
        <v>126</v>
      </c>
      <c r="C19" s="42" t="s">
        <v>32</v>
      </c>
      <c r="D19" s="42">
        <v>33390</v>
      </c>
      <c r="E19" s="42" t="s">
        <v>15</v>
      </c>
      <c r="F19" s="42" t="s">
        <v>145</v>
      </c>
      <c r="G19" s="43" t="s">
        <v>28</v>
      </c>
      <c r="H19" s="44">
        <v>617120</v>
      </c>
      <c r="I19" s="44">
        <v>617120</v>
      </c>
      <c r="J19" s="44" t="s">
        <v>241</v>
      </c>
      <c r="K19" s="42" t="s">
        <v>241</v>
      </c>
      <c r="L19" s="42" t="s">
        <v>222</v>
      </c>
      <c r="M19" s="42" t="s">
        <v>226</v>
      </c>
      <c r="N19" s="42">
        <v>2023</v>
      </c>
      <c r="O19" s="42" t="s">
        <v>222</v>
      </c>
      <c r="P19" s="44">
        <v>617120</v>
      </c>
      <c r="Q19" s="45">
        <v>0</v>
      </c>
      <c r="R19" s="44">
        <v>0</v>
      </c>
      <c r="S19" s="44"/>
      <c r="T19" s="44">
        <v>326060</v>
      </c>
      <c r="U19" s="44">
        <v>617120</v>
      </c>
      <c r="V19" s="44">
        <v>617120</v>
      </c>
      <c r="W19" s="44">
        <v>617120</v>
      </c>
    </row>
    <row r="20" spans="1:23">
      <c r="A20" s="42">
        <v>901177664</v>
      </c>
      <c r="B20" s="42" t="s">
        <v>126</v>
      </c>
      <c r="C20" s="42" t="s">
        <v>32</v>
      </c>
      <c r="D20" s="42">
        <v>33405</v>
      </c>
      <c r="E20" s="42" t="s">
        <v>16</v>
      </c>
      <c r="F20" s="42" t="s">
        <v>146</v>
      </c>
      <c r="G20" s="43" t="s">
        <v>28</v>
      </c>
      <c r="H20" s="44">
        <v>1404000</v>
      </c>
      <c r="I20" s="44">
        <v>1404000</v>
      </c>
      <c r="J20" s="44" t="s">
        <v>241</v>
      </c>
      <c r="K20" s="42" t="s">
        <v>237</v>
      </c>
      <c r="L20" s="42" t="s">
        <v>223</v>
      </c>
      <c r="M20" s="42" t="s">
        <v>226</v>
      </c>
      <c r="N20" s="42">
        <v>2023</v>
      </c>
      <c r="O20" s="42" t="s">
        <v>222</v>
      </c>
      <c r="P20" s="44">
        <v>1404000</v>
      </c>
      <c r="Q20" s="45">
        <v>0</v>
      </c>
      <c r="R20" s="44">
        <v>0</v>
      </c>
      <c r="S20" s="44"/>
      <c r="T20" s="44">
        <v>1404000</v>
      </c>
      <c r="U20" s="44">
        <v>1404000</v>
      </c>
      <c r="V20" s="44">
        <v>1404000</v>
      </c>
      <c r="W20" s="44">
        <v>1404000</v>
      </c>
    </row>
    <row r="21" spans="1:23">
      <c r="A21" s="42">
        <v>901177664</v>
      </c>
      <c r="B21" s="42" t="s">
        <v>126</v>
      </c>
      <c r="C21" s="42" t="s">
        <v>32</v>
      </c>
      <c r="D21" s="42">
        <v>33681</v>
      </c>
      <c r="E21" s="42" t="s">
        <v>17</v>
      </c>
      <c r="F21" s="42" t="s">
        <v>147</v>
      </c>
      <c r="G21" s="43" t="s">
        <v>29</v>
      </c>
      <c r="H21" s="44">
        <v>38588</v>
      </c>
      <c r="I21" s="44">
        <v>38588</v>
      </c>
      <c r="J21" s="44" t="s">
        <v>237</v>
      </c>
      <c r="K21" s="42" t="s">
        <v>237</v>
      </c>
      <c r="L21" s="42" t="s">
        <v>223</v>
      </c>
      <c r="M21" s="42" t="s">
        <v>226</v>
      </c>
      <c r="N21" s="42"/>
      <c r="O21" s="42"/>
      <c r="P21" s="44">
        <v>0</v>
      </c>
      <c r="Q21" s="45">
        <v>0</v>
      </c>
      <c r="R21" s="44">
        <v>0</v>
      </c>
      <c r="S21" s="44"/>
      <c r="T21" s="44">
        <v>0</v>
      </c>
      <c r="U21" s="44">
        <v>0</v>
      </c>
      <c r="V21" s="44">
        <v>0</v>
      </c>
      <c r="W21" s="44">
        <v>0</v>
      </c>
    </row>
    <row r="22" spans="1:23">
      <c r="A22" s="42">
        <v>901177664</v>
      </c>
      <c r="B22" s="42" t="s">
        <v>126</v>
      </c>
      <c r="C22" s="42" t="s">
        <v>32</v>
      </c>
      <c r="D22" s="42">
        <v>33683</v>
      </c>
      <c r="E22" s="42" t="s">
        <v>18</v>
      </c>
      <c r="F22" s="42" t="s">
        <v>148</v>
      </c>
      <c r="G22" s="43" t="s">
        <v>29</v>
      </c>
      <c r="H22" s="44">
        <v>115412</v>
      </c>
      <c r="I22" s="44">
        <v>115412</v>
      </c>
      <c r="J22" s="44" t="s">
        <v>237</v>
      </c>
      <c r="K22" s="42" t="s">
        <v>237</v>
      </c>
      <c r="L22" s="42" t="s">
        <v>223</v>
      </c>
      <c r="M22" s="42" t="s">
        <v>226</v>
      </c>
      <c r="N22" s="42"/>
      <c r="O22" s="42"/>
      <c r="P22" s="44">
        <v>0</v>
      </c>
      <c r="Q22" s="45">
        <v>0</v>
      </c>
      <c r="R22" s="44">
        <v>0</v>
      </c>
      <c r="S22" s="44"/>
      <c r="T22" s="44">
        <v>0</v>
      </c>
      <c r="U22" s="44">
        <v>0</v>
      </c>
      <c r="V22" s="44">
        <v>0</v>
      </c>
      <c r="W22" s="44">
        <v>0</v>
      </c>
    </row>
    <row r="23" spans="1:23">
      <c r="A23" s="42">
        <v>901177664</v>
      </c>
      <c r="B23" s="42" t="s">
        <v>126</v>
      </c>
      <c r="C23" s="42" t="s">
        <v>32</v>
      </c>
      <c r="D23" s="42">
        <v>33684</v>
      </c>
      <c r="E23" s="42" t="s">
        <v>19</v>
      </c>
      <c r="F23" s="42" t="s">
        <v>149</v>
      </c>
      <c r="G23" s="43" t="s">
        <v>29</v>
      </c>
      <c r="H23" s="44">
        <v>119174</v>
      </c>
      <c r="I23" s="44">
        <v>119174</v>
      </c>
      <c r="J23" s="44" t="s">
        <v>237</v>
      </c>
      <c r="K23" s="42" t="s">
        <v>237</v>
      </c>
      <c r="L23" s="42" t="s">
        <v>224</v>
      </c>
      <c r="M23" s="42" t="s">
        <v>226</v>
      </c>
      <c r="N23" s="42"/>
      <c r="O23" s="42"/>
      <c r="P23" s="44">
        <v>0</v>
      </c>
      <c r="Q23" s="45">
        <v>0</v>
      </c>
      <c r="R23" s="44">
        <v>0</v>
      </c>
      <c r="S23" s="44"/>
      <c r="T23" s="44">
        <v>0</v>
      </c>
      <c r="U23" s="44">
        <v>0</v>
      </c>
      <c r="V23" s="44">
        <v>0</v>
      </c>
      <c r="W23" s="44">
        <v>0</v>
      </c>
    </row>
    <row r="24" spans="1:23">
      <c r="A24" s="42">
        <v>901177664</v>
      </c>
      <c r="B24" s="42" t="s">
        <v>126</v>
      </c>
      <c r="C24" s="42" t="s">
        <v>32</v>
      </c>
      <c r="D24" s="42">
        <v>33685</v>
      </c>
      <c r="E24" s="42" t="s">
        <v>20</v>
      </c>
      <c r="F24" s="42" t="s">
        <v>150</v>
      </c>
      <c r="G24" s="43" t="s">
        <v>29</v>
      </c>
      <c r="H24" s="44">
        <v>146588</v>
      </c>
      <c r="I24" s="44">
        <v>146588</v>
      </c>
      <c r="J24" s="44" t="s">
        <v>236</v>
      </c>
      <c r="K24" s="42" t="s">
        <v>237</v>
      </c>
      <c r="L24" s="42" t="s">
        <v>223</v>
      </c>
      <c r="M24" s="42" t="s">
        <v>226</v>
      </c>
      <c r="N24" s="42"/>
      <c r="O24" s="42"/>
      <c r="P24" s="44">
        <v>0</v>
      </c>
      <c r="Q24" s="45">
        <v>0</v>
      </c>
      <c r="R24" s="44">
        <v>0</v>
      </c>
      <c r="S24" s="44"/>
      <c r="T24" s="44">
        <v>0</v>
      </c>
      <c r="U24" s="44">
        <v>0</v>
      </c>
      <c r="V24" s="44">
        <v>0</v>
      </c>
      <c r="W24" s="44">
        <v>0</v>
      </c>
    </row>
    <row r="25" spans="1:23">
      <c r="A25" s="42">
        <v>901177664</v>
      </c>
      <c r="B25" s="42" t="s">
        <v>126</v>
      </c>
      <c r="C25" s="42" t="s">
        <v>32</v>
      </c>
      <c r="D25" s="42">
        <v>33686</v>
      </c>
      <c r="E25" s="42" t="s">
        <v>21</v>
      </c>
      <c r="F25" s="42" t="s">
        <v>151</v>
      </c>
      <c r="G25" s="43" t="s">
        <v>29</v>
      </c>
      <c r="H25" s="44">
        <v>39561</v>
      </c>
      <c r="I25" s="44">
        <v>39561</v>
      </c>
      <c r="J25" s="44" t="s">
        <v>237</v>
      </c>
      <c r="K25" s="42" t="s">
        <v>241</v>
      </c>
      <c r="L25" s="42" t="s">
        <v>222</v>
      </c>
      <c r="M25" s="42" t="s">
        <v>226</v>
      </c>
      <c r="N25" s="42"/>
      <c r="O25" s="42"/>
      <c r="P25" s="44">
        <v>0</v>
      </c>
      <c r="Q25" s="45">
        <v>0</v>
      </c>
      <c r="R25" s="44">
        <v>0</v>
      </c>
      <c r="S25" s="44"/>
      <c r="T25" s="44">
        <v>0</v>
      </c>
      <c r="U25" s="44">
        <v>0</v>
      </c>
      <c r="V25" s="44">
        <v>0</v>
      </c>
      <c r="W25" s="44">
        <v>0</v>
      </c>
    </row>
    <row r="26" spans="1:23">
      <c r="A26" s="42">
        <v>901177664</v>
      </c>
      <c r="B26" s="42" t="s">
        <v>126</v>
      </c>
      <c r="C26" s="42" t="s">
        <v>32</v>
      </c>
      <c r="D26" s="42">
        <v>33760</v>
      </c>
      <c r="E26" s="42" t="s">
        <v>22</v>
      </c>
      <c r="F26" s="42" t="s">
        <v>152</v>
      </c>
      <c r="G26" s="43" t="s">
        <v>30</v>
      </c>
      <c r="H26" s="44">
        <v>2370896</v>
      </c>
      <c r="I26" s="44">
        <v>2370896</v>
      </c>
      <c r="J26" s="44" t="s">
        <v>241</v>
      </c>
      <c r="K26" s="42" t="s">
        <v>241</v>
      </c>
      <c r="L26" s="42" t="s">
        <v>222</v>
      </c>
      <c r="M26" s="42" t="s">
        <v>226</v>
      </c>
      <c r="N26" s="42">
        <v>2023</v>
      </c>
      <c r="O26" s="42" t="s">
        <v>222</v>
      </c>
      <c r="P26" s="44">
        <v>2370896</v>
      </c>
      <c r="Q26" s="45">
        <v>0</v>
      </c>
      <c r="R26" s="44">
        <v>0</v>
      </c>
      <c r="S26" s="44"/>
      <c r="T26" s="44">
        <v>2370896</v>
      </c>
      <c r="U26" s="44">
        <v>2370896</v>
      </c>
      <c r="V26" s="44">
        <v>2370896</v>
      </c>
      <c r="W26" s="44">
        <v>2370896</v>
      </c>
    </row>
    <row r="27" spans="1:23">
      <c r="A27" s="42">
        <v>901177664</v>
      </c>
      <c r="B27" s="42" t="s">
        <v>126</v>
      </c>
      <c r="C27" s="42" t="s">
        <v>32</v>
      </c>
      <c r="D27" s="42">
        <v>33761</v>
      </c>
      <c r="E27" s="42" t="s">
        <v>23</v>
      </c>
      <c r="F27" s="42" t="s">
        <v>153</v>
      </c>
      <c r="G27" s="43" t="s">
        <v>30</v>
      </c>
      <c r="H27" s="44">
        <v>1778172</v>
      </c>
      <c r="I27" s="44">
        <v>1778172</v>
      </c>
      <c r="J27" s="44" t="s">
        <v>241</v>
      </c>
      <c r="K27" s="42" t="s">
        <v>241</v>
      </c>
      <c r="L27" s="42" t="s">
        <v>222</v>
      </c>
      <c r="M27" s="42" t="s">
        <v>226</v>
      </c>
      <c r="N27" s="42">
        <v>2023</v>
      </c>
      <c r="O27" s="42" t="s">
        <v>222</v>
      </c>
      <c r="P27" s="44">
        <v>1778172</v>
      </c>
      <c r="Q27" s="45">
        <v>0</v>
      </c>
      <c r="R27" s="44">
        <v>0</v>
      </c>
      <c r="S27" s="44"/>
      <c r="T27" s="44">
        <v>1778172</v>
      </c>
      <c r="U27" s="44">
        <v>1778172</v>
      </c>
      <c r="V27" s="44">
        <v>1778172</v>
      </c>
      <c r="W27" s="44">
        <v>1778172</v>
      </c>
    </row>
    <row r="28" spans="1:23">
      <c r="A28" s="42">
        <v>901177664</v>
      </c>
      <c r="B28" s="42" t="s">
        <v>126</v>
      </c>
      <c r="C28" s="42" t="s">
        <v>32</v>
      </c>
      <c r="D28" s="42">
        <v>33762</v>
      </c>
      <c r="E28" s="42" t="s">
        <v>24</v>
      </c>
      <c r="F28" s="42" t="s">
        <v>154</v>
      </c>
      <c r="G28" s="43" t="s">
        <v>30</v>
      </c>
      <c r="H28" s="44">
        <v>2370896</v>
      </c>
      <c r="I28" s="44">
        <v>2370896</v>
      </c>
      <c r="J28" s="44" t="s">
        <v>241</v>
      </c>
      <c r="K28" s="42" t="s">
        <v>241</v>
      </c>
      <c r="L28" s="42" t="s">
        <v>222</v>
      </c>
      <c r="M28" s="42" t="s">
        <v>226</v>
      </c>
      <c r="N28" s="42">
        <v>2023</v>
      </c>
      <c r="O28" s="42" t="s">
        <v>222</v>
      </c>
      <c r="P28" s="44">
        <v>2370896</v>
      </c>
      <c r="Q28" s="45">
        <v>0</v>
      </c>
      <c r="R28" s="44">
        <v>0</v>
      </c>
      <c r="S28" s="44"/>
      <c r="T28" s="44">
        <v>2370896</v>
      </c>
      <c r="U28" s="44">
        <v>2370896</v>
      </c>
      <c r="V28" s="44">
        <v>2370896</v>
      </c>
      <c r="W28" s="44">
        <v>2370896</v>
      </c>
    </row>
    <row r="29" spans="1:23">
      <c r="A29" s="42">
        <v>901177664</v>
      </c>
      <c r="B29" s="42" t="s">
        <v>126</v>
      </c>
      <c r="C29" s="42" t="s">
        <v>32</v>
      </c>
      <c r="D29" s="42">
        <v>33763</v>
      </c>
      <c r="E29" s="42" t="s">
        <v>25</v>
      </c>
      <c r="F29" s="42" t="s">
        <v>155</v>
      </c>
      <c r="G29" s="43" t="s">
        <v>30</v>
      </c>
      <c r="H29" s="44">
        <v>3556344</v>
      </c>
      <c r="I29" s="44">
        <v>3556344</v>
      </c>
      <c r="J29" s="44" t="s">
        <v>241</v>
      </c>
      <c r="K29" s="42" t="s">
        <v>241</v>
      </c>
      <c r="L29" s="42" t="s">
        <v>222</v>
      </c>
      <c r="M29" s="42" t="s">
        <v>226</v>
      </c>
      <c r="N29" s="42">
        <v>2023</v>
      </c>
      <c r="O29" s="42" t="s">
        <v>222</v>
      </c>
      <c r="P29" s="44">
        <v>3556344</v>
      </c>
      <c r="Q29" s="45">
        <v>0</v>
      </c>
      <c r="R29" s="44">
        <v>0</v>
      </c>
      <c r="S29" s="44"/>
      <c r="T29" s="44">
        <v>3556344</v>
      </c>
      <c r="U29" s="44">
        <v>3556344</v>
      </c>
      <c r="V29" s="44">
        <v>3556344</v>
      </c>
      <c r="W29" s="44">
        <v>3556344</v>
      </c>
    </row>
    <row r="30" spans="1:23">
      <c r="A30" s="42">
        <v>901177664</v>
      </c>
      <c r="B30" s="42" t="s">
        <v>126</v>
      </c>
      <c r="C30" s="42" t="s">
        <v>32</v>
      </c>
      <c r="D30" s="42">
        <v>33783</v>
      </c>
      <c r="E30" s="42" t="s">
        <v>26</v>
      </c>
      <c r="F30" s="42" t="s">
        <v>156</v>
      </c>
      <c r="G30" s="43" t="s">
        <v>30</v>
      </c>
      <c r="H30" s="44">
        <v>1629991</v>
      </c>
      <c r="I30" s="44">
        <v>1629991</v>
      </c>
      <c r="J30" s="44" t="s">
        <v>241</v>
      </c>
      <c r="K30" s="42" t="s">
        <v>241</v>
      </c>
      <c r="L30" s="42" t="s">
        <v>222</v>
      </c>
      <c r="M30" s="42" t="s">
        <v>226</v>
      </c>
      <c r="N30" s="42">
        <v>2023</v>
      </c>
      <c r="O30" s="42" t="s">
        <v>222</v>
      </c>
      <c r="P30" s="44">
        <v>1629991</v>
      </c>
      <c r="Q30" s="45">
        <v>0</v>
      </c>
      <c r="R30" s="44">
        <v>0</v>
      </c>
      <c r="S30" s="44"/>
      <c r="T30" s="44">
        <v>1778172</v>
      </c>
      <c r="U30" s="44">
        <v>1629991</v>
      </c>
      <c r="V30" s="44">
        <v>1629991</v>
      </c>
      <c r="W30" s="44">
        <v>1629991</v>
      </c>
    </row>
    <row r="31" spans="1:23">
      <c r="A31" s="42">
        <v>901177664</v>
      </c>
      <c r="B31" s="42" t="s">
        <v>126</v>
      </c>
      <c r="C31" s="42" t="s">
        <v>32</v>
      </c>
      <c r="D31" s="42">
        <v>33787</v>
      </c>
      <c r="E31" s="42" t="s">
        <v>27</v>
      </c>
      <c r="F31" s="42" t="s">
        <v>157</v>
      </c>
      <c r="G31" s="43" t="s">
        <v>30</v>
      </c>
      <c r="H31" s="44">
        <v>35000</v>
      </c>
      <c r="I31" s="44">
        <v>35000</v>
      </c>
      <c r="J31" s="44" t="s">
        <v>241</v>
      </c>
      <c r="K31" s="42" t="s">
        <v>241</v>
      </c>
      <c r="L31" s="42" t="s">
        <v>222</v>
      </c>
      <c r="M31" s="42" t="s">
        <v>226</v>
      </c>
      <c r="N31" s="42">
        <v>2023</v>
      </c>
      <c r="O31" s="42" t="s">
        <v>222</v>
      </c>
      <c r="P31" s="44">
        <v>35000</v>
      </c>
      <c r="Q31" s="45">
        <v>0</v>
      </c>
      <c r="R31" s="44">
        <v>0</v>
      </c>
      <c r="S31" s="44"/>
      <c r="T31" s="44">
        <v>35000</v>
      </c>
      <c r="U31" s="44">
        <v>35000</v>
      </c>
      <c r="V31" s="44">
        <v>35000</v>
      </c>
      <c r="W31" s="44">
        <v>35000</v>
      </c>
    </row>
    <row r="32" spans="1:23">
      <c r="A32" s="42">
        <v>901177664</v>
      </c>
      <c r="B32" s="42" t="s">
        <v>126</v>
      </c>
      <c r="C32" s="42" t="s">
        <v>32</v>
      </c>
      <c r="D32" s="42">
        <v>34537</v>
      </c>
      <c r="E32" s="42" t="s">
        <v>38</v>
      </c>
      <c r="F32" s="42" t="s">
        <v>158</v>
      </c>
      <c r="G32" s="43" t="s">
        <v>58</v>
      </c>
      <c r="H32" s="44">
        <v>1778172</v>
      </c>
      <c r="I32" s="44">
        <v>1778172</v>
      </c>
      <c r="J32" s="44" t="s">
        <v>241</v>
      </c>
      <c r="K32" s="42" t="s">
        <v>241</v>
      </c>
      <c r="L32" s="42" t="s">
        <v>222</v>
      </c>
      <c r="M32" s="42" t="s">
        <v>226</v>
      </c>
      <c r="N32" s="42">
        <v>2023</v>
      </c>
      <c r="O32" s="42" t="s">
        <v>222</v>
      </c>
      <c r="P32" s="44">
        <v>1778172</v>
      </c>
      <c r="Q32" s="45">
        <v>0</v>
      </c>
      <c r="R32" s="44">
        <v>0</v>
      </c>
      <c r="S32" s="44"/>
      <c r="T32" s="44">
        <v>1778172</v>
      </c>
      <c r="U32" s="44">
        <v>1778172</v>
      </c>
      <c r="V32" s="44">
        <v>1778172</v>
      </c>
      <c r="W32" s="44">
        <v>1778172</v>
      </c>
    </row>
    <row r="33" spans="1:23">
      <c r="A33" s="42">
        <v>901177664</v>
      </c>
      <c r="B33" s="42" t="s">
        <v>126</v>
      </c>
      <c r="C33" s="42" t="s">
        <v>32</v>
      </c>
      <c r="D33" s="42">
        <v>34538</v>
      </c>
      <c r="E33" s="42" t="s">
        <v>39</v>
      </c>
      <c r="F33" s="42" t="s">
        <v>159</v>
      </c>
      <c r="G33" s="43" t="s">
        <v>58</v>
      </c>
      <c r="H33" s="44">
        <v>3556344</v>
      </c>
      <c r="I33" s="44">
        <v>3556344</v>
      </c>
      <c r="J33" s="44" t="s">
        <v>241</v>
      </c>
      <c r="K33" s="42" t="s">
        <v>241</v>
      </c>
      <c r="L33" s="42" t="s">
        <v>222</v>
      </c>
      <c r="M33" s="42" t="s">
        <v>226</v>
      </c>
      <c r="N33" s="42">
        <v>2023</v>
      </c>
      <c r="O33" s="42" t="s">
        <v>222</v>
      </c>
      <c r="P33" s="44">
        <v>3556344</v>
      </c>
      <c r="Q33" s="45">
        <v>0</v>
      </c>
      <c r="R33" s="44">
        <v>0</v>
      </c>
      <c r="S33" s="44"/>
      <c r="T33" s="44">
        <v>3556344</v>
      </c>
      <c r="U33" s="44">
        <v>3556344</v>
      </c>
      <c r="V33" s="44">
        <v>3556344</v>
      </c>
      <c r="W33" s="44">
        <v>3556344</v>
      </c>
    </row>
    <row r="34" spans="1:23">
      <c r="A34" s="42">
        <v>901177664</v>
      </c>
      <c r="B34" s="42" t="s">
        <v>126</v>
      </c>
      <c r="C34" s="42" t="s">
        <v>32</v>
      </c>
      <c r="D34" s="42">
        <v>34539</v>
      </c>
      <c r="E34" s="42" t="s">
        <v>40</v>
      </c>
      <c r="F34" s="42" t="s">
        <v>160</v>
      </c>
      <c r="G34" s="43" t="s">
        <v>58</v>
      </c>
      <c r="H34" s="44">
        <v>2370896</v>
      </c>
      <c r="I34" s="44">
        <v>2370896</v>
      </c>
      <c r="J34" s="44" t="s">
        <v>241</v>
      </c>
      <c r="K34" s="42" t="s">
        <v>241</v>
      </c>
      <c r="L34" s="42" t="s">
        <v>222</v>
      </c>
      <c r="M34" s="42" t="s">
        <v>226</v>
      </c>
      <c r="N34" s="42">
        <v>2023</v>
      </c>
      <c r="O34" s="42" t="s">
        <v>222</v>
      </c>
      <c r="P34" s="44">
        <v>2370896</v>
      </c>
      <c r="Q34" s="45">
        <v>0</v>
      </c>
      <c r="R34" s="44">
        <v>0</v>
      </c>
      <c r="S34" s="44"/>
      <c r="T34" s="44">
        <v>2370896</v>
      </c>
      <c r="U34" s="44">
        <v>2370896</v>
      </c>
      <c r="V34" s="44">
        <v>2370896</v>
      </c>
      <c r="W34" s="44">
        <v>2370896</v>
      </c>
    </row>
    <row r="35" spans="1:23">
      <c r="A35" s="42">
        <v>901177664</v>
      </c>
      <c r="B35" s="42" t="s">
        <v>126</v>
      </c>
      <c r="C35" s="42" t="s">
        <v>32</v>
      </c>
      <c r="D35" s="42">
        <v>34540</v>
      </c>
      <c r="E35" s="42" t="s">
        <v>41</v>
      </c>
      <c r="F35" s="42" t="s">
        <v>161</v>
      </c>
      <c r="G35" s="43" t="s">
        <v>58</v>
      </c>
      <c r="H35" s="44">
        <v>1778172</v>
      </c>
      <c r="I35" s="44">
        <v>1778172</v>
      </c>
      <c r="J35" s="44" t="s">
        <v>241</v>
      </c>
      <c r="K35" s="42" t="s">
        <v>237</v>
      </c>
      <c r="L35" s="42" t="s">
        <v>223</v>
      </c>
      <c r="M35" s="42" t="s">
        <v>226</v>
      </c>
      <c r="N35" s="42">
        <v>2023</v>
      </c>
      <c r="O35" s="42" t="s">
        <v>222</v>
      </c>
      <c r="P35" s="44">
        <v>1778172</v>
      </c>
      <c r="Q35" s="45">
        <v>0</v>
      </c>
      <c r="R35" s="44">
        <v>0</v>
      </c>
      <c r="S35" s="44"/>
      <c r="T35" s="44">
        <v>1778172</v>
      </c>
      <c r="U35" s="44">
        <v>1778172</v>
      </c>
      <c r="V35" s="44">
        <v>1778172</v>
      </c>
      <c r="W35" s="44">
        <v>1778172</v>
      </c>
    </row>
    <row r="36" spans="1:23">
      <c r="A36" s="42">
        <v>901177664</v>
      </c>
      <c r="B36" s="42" t="s">
        <v>126</v>
      </c>
      <c r="C36" s="42" t="s">
        <v>32</v>
      </c>
      <c r="D36" s="42">
        <v>35138</v>
      </c>
      <c r="E36" s="42" t="s">
        <v>42</v>
      </c>
      <c r="F36" s="42" t="s">
        <v>162</v>
      </c>
      <c r="G36" s="43" t="s">
        <v>59</v>
      </c>
      <c r="H36" s="44">
        <v>102453</v>
      </c>
      <c r="I36" s="44">
        <v>102453</v>
      </c>
      <c r="J36" s="44" t="s">
        <v>237</v>
      </c>
      <c r="K36" s="42" t="s">
        <v>237</v>
      </c>
      <c r="L36" s="42" t="s">
        <v>223</v>
      </c>
      <c r="M36" s="42" t="s">
        <v>226</v>
      </c>
      <c r="N36" s="42"/>
      <c r="O36" s="42"/>
      <c r="P36" s="44">
        <v>0</v>
      </c>
      <c r="Q36" s="45">
        <v>0</v>
      </c>
      <c r="R36" s="44">
        <v>0</v>
      </c>
      <c r="S36" s="44"/>
      <c r="T36" s="44">
        <v>0</v>
      </c>
      <c r="U36" s="44">
        <v>0</v>
      </c>
      <c r="V36" s="44">
        <v>0</v>
      </c>
      <c r="W36" s="44">
        <v>0</v>
      </c>
    </row>
    <row r="37" spans="1:23">
      <c r="A37" s="42">
        <v>901177664</v>
      </c>
      <c r="B37" s="42" t="s">
        <v>126</v>
      </c>
      <c r="C37" s="42" t="s">
        <v>32</v>
      </c>
      <c r="D37" s="42">
        <v>35139</v>
      </c>
      <c r="E37" s="42" t="s">
        <v>43</v>
      </c>
      <c r="F37" s="42" t="s">
        <v>163</v>
      </c>
      <c r="G37" s="43" t="s">
        <v>59</v>
      </c>
      <c r="H37" s="44">
        <v>103217</v>
      </c>
      <c r="I37" s="44">
        <v>103217</v>
      </c>
      <c r="J37" s="44" t="s">
        <v>237</v>
      </c>
      <c r="K37" s="42" t="s">
        <v>241</v>
      </c>
      <c r="L37" s="42" t="s">
        <v>222</v>
      </c>
      <c r="M37" s="42" t="s">
        <v>226</v>
      </c>
      <c r="N37" s="42"/>
      <c r="O37" s="42"/>
      <c r="P37" s="44">
        <v>0</v>
      </c>
      <c r="Q37" s="45">
        <v>0</v>
      </c>
      <c r="R37" s="44">
        <v>0</v>
      </c>
      <c r="S37" s="44"/>
      <c r="T37" s="44">
        <v>0</v>
      </c>
      <c r="U37" s="44">
        <v>0</v>
      </c>
      <c r="V37" s="44">
        <v>0</v>
      </c>
      <c r="W37" s="44">
        <v>0</v>
      </c>
    </row>
    <row r="38" spans="1:23">
      <c r="A38" s="42">
        <v>901177664</v>
      </c>
      <c r="B38" s="42" t="s">
        <v>126</v>
      </c>
      <c r="C38" s="42" t="s">
        <v>32</v>
      </c>
      <c r="D38" s="42">
        <v>35241</v>
      </c>
      <c r="E38" s="42" t="s">
        <v>44</v>
      </c>
      <c r="F38" s="42" t="s">
        <v>164</v>
      </c>
      <c r="G38" s="43" t="s">
        <v>60</v>
      </c>
      <c r="H38" s="44">
        <v>1333629</v>
      </c>
      <c r="I38" s="44">
        <v>1333629</v>
      </c>
      <c r="J38" s="44" t="s">
        <v>241</v>
      </c>
      <c r="K38" s="42" t="s">
        <v>237</v>
      </c>
      <c r="L38" s="42" t="s">
        <v>223</v>
      </c>
      <c r="M38" s="42" t="s">
        <v>226</v>
      </c>
      <c r="N38" s="42">
        <v>2023</v>
      </c>
      <c r="O38" s="42" t="s">
        <v>222</v>
      </c>
      <c r="P38" s="44">
        <v>1333629</v>
      </c>
      <c r="Q38" s="45">
        <v>0</v>
      </c>
      <c r="R38" s="44">
        <v>0</v>
      </c>
      <c r="S38" s="44"/>
      <c r="T38" s="44">
        <v>1333629</v>
      </c>
      <c r="U38" s="44">
        <v>1333629</v>
      </c>
      <c r="V38" s="44">
        <v>1333629</v>
      </c>
      <c r="W38" s="44">
        <v>1333629</v>
      </c>
    </row>
    <row r="39" spans="1:23">
      <c r="A39" s="42">
        <v>901177664</v>
      </c>
      <c r="B39" s="42" t="s">
        <v>126</v>
      </c>
      <c r="C39" s="42" t="s">
        <v>32</v>
      </c>
      <c r="D39" s="42">
        <v>35243</v>
      </c>
      <c r="E39" s="42" t="s">
        <v>45</v>
      </c>
      <c r="F39" s="42" t="s">
        <v>165</v>
      </c>
      <c r="G39" s="43" t="s">
        <v>60</v>
      </c>
      <c r="H39" s="44">
        <v>326060</v>
      </c>
      <c r="I39" s="44">
        <v>326060</v>
      </c>
      <c r="J39" s="44" t="s">
        <v>237</v>
      </c>
      <c r="K39" s="42" t="s">
        <v>241</v>
      </c>
      <c r="L39" s="42" t="s">
        <v>222</v>
      </c>
      <c r="M39" s="42" t="s">
        <v>226</v>
      </c>
      <c r="N39" s="42"/>
      <c r="O39" s="42"/>
      <c r="P39" s="44">
        <v>0</v>
      </c>
      <c r="Q39" s="45">
        <v>0</v>
      </c>
      <c r="R39" s="44">
        <v>0</v>
      </c>
      <c r="S39" s="44"/>
      <c r="T39" s="44">
        <v>0</v>
      </c>
      <c r="U39" s="44">
        <v>0</v>
      </c>
      <c r="V39" s="44">
        <v>0</v>
      </c>
      <c r="W39" s="44">
        <v>0</v>
      </c>
    </row>
    <row r="40" spans="1:23">
      <c r="A40" s="42">
        <v>901177664</v>
      </c>
      <c r="B40" s="42" t="s">
        <v>126</v>
      </c>
      <c r="C40" s="42" t="s">
        <v>32</v>
      </c>
      <c r="D40" s="42">
        <v>35244</v>
      </c>
      <c r="E40" s="42" t="s">
        <v>46</v>
      </c>
      <c r="F40" s="42" t="s">
        <v>166</v>
      </c>
      <c r="G40" s="43" t="s">
        <v>60</v>
      </c>
      <c r="H40" s="44">
        <v>520100</v>
      </c>
      <c r="I40" s="44">
        <v>520100</v>
      </c>
      <c r="J40" s="44" t="s">
        <v>237</v>
      </c>
      <c r="K40" s="42" t="s">
        <v>241</v>
      </c>
      <c r="L40" s="42" t="s">
        <v>222</v>
      </c>
      <c r="M40" s="42" t="s">
        <v>226</v>
      </c>
      <c r="N40" s="42">
        <v>2023</v>
      </c>
      <c r="O40" s="42" t="s">
        <v>222</v>
      </c>
      <c r="P40" s="44">
        <v>520100</v>
      </c>
      <c r="Q40" s="45">
        <v>0</v>
      </c>
      <c r="R40" s="44">
        <v>0</v>
      </c>
      <c r="S40" s="44"/>
      <c r="T40" s="44">
        <v>520100</v>
      </c>
      <c r="U40" s="44">
        <v>520100</v>
      </c>
      <c r="V40" s="44">
        <v>520100</v>
      </c>
      <c r="W40" s="44">
        <v>520100</v>
      </c>
    </row>
    <row r="41" spans="1:23">
      <c r="A41" s="42">
        <v>901177664</v>
      </c>
      <c r="B41" s="42" t="s">
        <v>126</v>
      </c>
      <c r="C41" s="42" t="s">
        <v>32</v>
      </c>
      <c r="D41" s="42">
        <v>35245</v>
      </c>
      <c r="E41" s="42" t="s">
        <v>47</v>
      </c>
      <c r="F41" s="42" t="s">
        <v>167</v>
      </c>
      <c r="G41" s="43" t="s">
        <v>60</v>
      </c>
      <c r="H41" s="44">
        <v>35000</v>
      </c>
      <c r="I41" s="44">
        <v>35000</v>
      </c>
      <c r="J41" s="44" t="s">
        <v>241</v>
      </c>
      <c r="K41" s="42" t="s">
        <v>241</v>
      </c>
      <c r="L41" s="42" t="s">
        <v>222</v>
      </c>
      <c r="M41" s="42" t="s">
        <v>226</v>
      </c>
      <c r="N41" s="42">
        <v>2023</v>
      </c>
      <c r="O41" s="42" t="s">
        <v>222</v>
      </c>
      <c r="P41" s="44">
        <v>35000</v>
      </c>
      <c r="Q41" s="45">
        <v>0</v>
      </c>
      <c r="R41" s="44">
        <v>0</v>
      </c>
      <c r="S41" s="44"/>
      <c r="T41" s="44">
        <v>35000</v>
      </c>
      <c r="U41" s="44">
        <v>35000</v>
      </c>
      <c r="V41" s="44">
        <v>35000</v>
      </c>
      <c r="W41" s="44">
        <v>35000</v>
      </c>
    </row>
    <row r="42" spans="1:23">
      <c r="A42" s="42">
        <v>901177664</v>
      </c>
      <c r="B42" s="42" t="s">
        <v>126</v>
      </c>
      <c r="C42" s="42" t="s">
        <v>32</v>
      </c>
      <c r="D42" s="42">
        <v>35246</v>
      </c>
      <c r="E42" s="42" t="s">
        <v>48</v>
      </c>
      <c r="F42" s="42" t="s">
        <v>168</v>
      </c>
      <c r="G42" s="43" t="s">
        <v>60</v>
      </c>
      <c r="H42" s="44">
        <v>2582404</v>
      </c>
      <c r="I42" s="44">
        <v>2582404</v>
      </c>
      <c r="J42" s="44" t="s">
        <v>241</v>
      </c>
      <c r="K42" s="42" t="s">
        <v>241</v>
      </c>
      <c r="L42" s="42" t="s">
        <v>224</v>
      </c>
      <c r="M42" s="42" t="s">
        <v>226</v>
      </c>
      <c r="N42" s="42">
        <v>2023</v>
      </c>
      <c r="O42" s="42" t="s">
        <v>222</v>
      </c>
      <c r="P42" s="44">
        <v>2582404</v>
      </c>
      <c r="Q42" s="45">
        <v>0</v>
      </c>
      <c r="R42" s="44">
        <v>0</v>
      </c>
      <c r="S42" s="44"/>
      <c r="T42" s="44">
        <v>2074534</v>
      </c>
      <c r="U42" s="44">
        <v>2582404</v>
      </c>
      <c r="V42" s="44">
        <v>2582404</v>
      </c>
      <c r="W42" s="44">
        <v>2582404</v>
      </c>
    </row>
    <row r="43" spans="1:23">
      <c r="A43" s="42">
        <v>901177664</v>
      </c>
      <c r="B43" s="42" t="s">
        <v>126</v>
      </c>
      <c r="C43" s="42" t="s">
        <v>32</v>
      </c>
      <c r="D43" s="42">
        <v>35247</v>
      </c>
      <c r="E43" s="42" t="s">
        <v>49</v>
      </c>
      <c r="F43" s="42" t="s">
        <v>169</v>
      </c>
      <c r="G43" s="43" t="s">
        <v>60</v>
      </c>
      <c r="H43" s="44">
        <v>348830</v>
      </c>
      <c r="I43" s="44">
        <v>348830</v>
      </c>
      <c r="J43" s="44" t="s">
        <v>236</v>
      </c>
      <c r="K43" s="42" t="s">
        <v>241</v>
      </c>
      <c r="L43" s="42" t="s">
        <v>222</v>
      </c>
      <c r="M43" s="42" t="s">
        <v>226</v>
      </c>
      <c r="N43" s="42"/>
      <c r="O43" s="42"/>
      <c r="P43" s="44">
        <v>0</v>
      </c>
      <c r="Q43" s="45">
        <v>0</v>
      </c>
      <c r="R43" s="44">
        <v>0</v>
      </c>
      <c r="S43" s="44"/>
      <c r="T43" s="44">
        <v>0</v>
      </c>
      <c r="U43" s="44">
        <v>0</v>
      </c>
      <c r="V43" s="44">
        <v>0</v>
      </c>
      <c r="W43" s="44">
        <v>0</v>
      </c>
    </row>
    <row r="44" spans="1:23">
      <c r="A44" s="42">
        <v>901177664</v>
      </c>
      <c r="B44" s="42" t="s">
        <v>126</v>
      </c>
      <c r="C44" s="42" t="s">
        <v>32</v>
      </c>
      <c r="D44" s="42">
        <v>35248</v>
      </c>
      <c r="E44" s="42" t="s">
        <v>50</v>
      </c>
      <c r="F44" s="42" t="s">
        <v>170</v>
      </c>
      <c r="G44" s="43" t="s">
        <v>60</v>
      </c>
      <c r="H44" s="44">
        <v>35000</v>
      </c>
      <c r="I44" s="44">
        <v>35000</v>
      </c>
      <c r="J44" s="44" t="s">
        <v>241</v>
      </c>
      <c r="K44" s="42" t="s">
        <v>241</v>
      </c>
      <c r="L44" s="42" t="s">
        <v>222</v>
      </c>
      <c r="M44" s="42" t="s">
        <v>226</v>
      </c>
      <c r="N44" s="42">
        <v>2023</v>
      </c>
      <c r="O44" s="42" t="s">
        <v>222</v>
      </c>
      <c r="P44" s="44">
        <v>35000</v>
      </c>
      <c r="Q44" s="45">
        <v>0</v>
      </c>
      <c r="R44" s="44">
        <v>0</v>
      </c>
      <c r="S44" s="44"/>
      <c r="T44" s="44">
        <v>35000</v>
      </c>
      <c r="U44" s="44">
        <v>35000</v>
      </c>
      <c r="V44" s="44">
        <v>35000</v>
      </c>
      <c r="W44" s="44">
        <v>35000</v>
      </c>
    </row>
    <row r="45" spans="1:23">
      <c r="A45" s="42">
        <v>901177664</v>
      </c>
      <c r="B45" s="42" t="s">
        <v>126</v>
      </c>
      <c r="C45" s="42" t="s">
        <v>32</v>
      </c>
      <c r="D45" s="42">
        <v>35249</v>
      </c>
      <c r="E45" s="42" t="s">
        <v>51</v>
      </c>
      <c r="F45" s="42" t="s">
        <v>171</v>
      </c>
      <c r="G45" s="43" t="s">
        <v>60</v>
      </c>
      <c r="H45" s="44">
        <v>2127002</v>
      </c>
      <c r="I45" s="44">
        <v>2127002</v>
      </c>
      <c r="J45" s="44" t="s">
        <v>241</v>
      </c>
      <c r="K45" s="42" t="s">
        <v>241</v>
      </c>
      <c r="L45" s="42" t="s">
        <v>222</v>
      </c>
      <c r="M45" s="42" t="s">
        <v>226</v>
      </c>
      <c r="N45" s="42">
        <v>2023</v>
      </c>
      <c r="O45" s="42" t="s">
        <v>222</v>
      </c>
      <c r="P45" s="44">
        <v>2127002</v>
      </c>
      <c r="Q45" s="45">
        <v>0</v>
      </c>
      <c r="R45" s="44">
        <v>0</v>
      </c>
      <c r="S45" s="44"/>
      <c r="T45" s="44">
        <v>1778172</v>
      </c>
      <c r="U45" s="44">
        <v>2127002</v>
      </c>
      <c r="V45" s="44">
        <v>2127002</v>
      </c>
      <c r="W45" s="44">
        <v>2127002</v>
      </c>
    </row>
    <row r="46" spans="1:23">
      <c r="A46" s="42">
        <v>901177664</v>
      </c>
      <c r="B46" s="42" t="s">
        <v>126</v>
      </c>
      <c r="C46" s="42" t="s">
        <v>32</v>
      </c>
      <c r="D46" s="42">
        <v>35255</v>
      </c>
      <c r="E46" s="42" t="s">
        <v>52</v>
      </c>
      <c r="F46" s="42" t="s">
        <v>172</v>
      </c>
      <c r="G46" s="43" t="s">
        <v>61</v>
      </c>
      <c r="H46" s="44">
        <v>3591344</v>
      </c>
      <c r="I46" s="44">
        <v>3591344</v>
      </c>
      <c r="J46" s="44" t="s">
        <v>241</v>
      </c>
      <c r="K46" s="42" t="s">
        <v>241</v>
      </c>
      <c r="L46" s="42" t="s">
        <v>222</v>
      </c>
      <c r="M46" s="42" t="s">
        <v>226</v>
      </c>
      <c r="N46" s="42">
        <v>2023</v>
      </c>
      <c r="O46" s="42" t="s">
        <v>222</v>
      </c>
      <c r="P46" s="44">
        <v>3591344</v>
      </c>
      <c r="Q46" s="45">
        <v>0</v>
      </c>
      <c r="R46" s="44">
        <v>0</v>
      </c>
      <c r="S46" s="44"/>
      <c r="T46" s="44">
        <v>3591344</v>
      </c>
      <c r="U46" s="44">
        <v>3591344</v>
      </c>
      <c r="V46" s="44">
        <v>3591344</v>
      </c>
      <c r="W46" s="44">
        <v>3591344</v>
      </c>
    </row>
    <row r="47" spans="1:23">
      <c r="A47" s="42">
        <v>901177664</v>
      </c>
      <c r="B47" s="42" t="s">
        <v>126</v>
      </c>
      <c r="C47" s="42" t="s">
        <v>32</v>
      </c>
      <c r="D47" s="42">
        <v>35257</v>
      </c>
      <c r="E47" s="42" t="s">
        <v>53</v>
      </c>
      <c r="F47" s="42" t="s">
        <v>173</v>
      </c>
      <c r="G47" s="43" t="s">
        <v>61</v>
      </c>
      <c r="H47" s="44">
        <v>35000</v>
      </c>
      <c r="I47" s="44">
        <v>35000</v>
      </c>
      <c r="J47" s="44" t="s">
        <v>241</v>
      </c>
      <c r="K47" s="42" t="s">
        <v>241</v>
      </c>
      <c r="L47" s="42" t="s">
        <v>224</v>
      </c>
      <c r="M47" s="42" t="s">
        <v>226</v>
      </c>
      <c r="N47" s="42">
        <v>2023</v>
      </c>
      <c r="O47" s="42" t="s">
        <v>222</v>
      </c>
      <c r="P47" s="44">
        <v>35000</v>
      </c>
      <c r="Q47" s="45">
        <v>0</v>
      </c>
      <c r="R47" s="44">
        <v>0</v>
      </c>
      <c r="S47" s="44"/>
      <c r="T47" s="44">
        <v>35000</v>
      </c>
      <c r="U47" s="44">
        <v>35000</v>
      </c>
      <c r="V47" s="44">
        <v>35000</v>
      </c>
      <c r="W47" s="44">
        <v>35000</v>
      </c>
    </row>
    <row r="48" spans="1:23">
      <c r="A48" s="42">
        <v>901177664</v>
      </c>
      <c r="B48" s="42" t="s">
        <v>126</v>
      </c>
      <c r="C48" s="42" t="s">
        <v>32</v>
      </c>
      <c r="D48" s="42">
        <v>35258</v>
      </c>
      <c r="E48" s="42" t="s">
        <v>54</v>
      </c>
      <c r="F48" s="42" t="s">
        <v>174</v>
      </c>
      <c r="G48" s="43" t="s">
        <v>61</v>
      </c>
      <c r="H48" s="44">
        <v>326060</v>
      </c>
      <c r="I48" s="44">
        <v>326060</v>
      </c>
      <c r="J48" s="44" t="s">
        <v>236</v>
      </c>
      <c r="K48" s="42" t="s">
        <v>237</v>
      </c>
      <c r="L48" s="42" t="s">
        <v>223</v>
      </c>
      <c r="M48" s="42" t="s">
        <v>226</v>
      </c>
      <c r="N48" s="42"/>
      <c r="O48" s="42"/>
      <c r="P48" s="44">
        <v>0</v>
      </c>
      <c r="Q48" s="45">
        <v>0</v>
      </c>
      <c r="R48" s="44">
        <v>0</v>
      </c>
      <c r="S48" s="44"/>
      <c r="T48" s="44">
        <v>0</v>
      </c>
      <c r="U48" s="44">
        <v>0</v>
      </c>
      <c r="V48" s="44">
        <v>0</v>
      </c>
      <c r="W48" s="44">
        <v>0</v>
      </c>
    </row>
    <row r="49" spans="1:23">
      <c r="A49" s="42">
        <v>901177664</v>
      </c>
      <c r="B49" s="42" t="s">
        <v>126</v>
      </c>
      <c r="C49" s="42" t="s">
        <v>32</v>
      </c>
      <c r="D49" s="42">
        <v>35260</v>
      </c>
      <c r="E49" s="42" t="s">
        <v>55</v>
      </c>
      <c r="F49" s="42" t="s">
        <v>175</v>
      </c>
      <c r="G49" s="43" t="s">
        <v>61</v>
      </c>
      <c r="H49" s="44">
        <v>35000</v>
      </c>
      <c r="I49" s="44">
        <v>35000</v>
      </c>
      <c r="J49" s="44" t="s">
        <v>237</v>
      </c>
      <c r="K49" s="42" t="s">
        <v>237</v>
      </c>
      <c r="L49" s="42" t="s">
        <v>223</v>
      </c>
      <c r="M49" s="42" t="s">
        <v>226</v>
      </c>
      <c r="N49" s="42"/>
      <c r="O49" s="42"/>
      <c r="P49" s="44">
        <v>0</v>
      </c>
      <c r="Q49" s="45">
        <v>0</v>
      </c>
      <c r="R49" s="44">
        <v>0</v>
      </c>
      <c r="S49" s="44"/>
      <c r="T49" s="44">
        <v>0</v>
      </c>
      <c r="U49" s="44">
        <v>0</v>
      </c>
      <c r="V49" s="44">
        <v>0</v>
      </c>
      <c r="W49" s="44">
        <v>0</v>
      </c>
    </row>
    <row r="50" spans="1:23">
      <c r="A50" s="42">
        <v>901177664</v>
      </c>
      <c r="B50" s="42" t="s">
        <v>126</v>
      </c>
      <c r="C50" s="42" t="s">
        <v>32</v>
      </c>
      <c r="D50" s="42">
        <v>35261</v>
      </c>
      <c r="E50" s="42" t="s">
        <v>56</v>
      </c>
      <c r="F50" s="42" t="s">
        <v>176</v>
      </c>
      <c r="G50" s="43" t="s">
        <v>61</v>
      </c>
      <c r="H50" s="44">
        <v>203300</v>
      </c>
      <c r="I50" s="44">
        <v>203300</v>
      </c>
      <c r="J50" s="44" t="s">
        <v>237</v>
      </c>
      <c r="K50" s="42" t="s">
        <v>237</v>
      </c>
      <c r="L50" s="42" t="s">
        <v>223</v>
      </c>
      <c r="M50" s="42" t="s">
        <v>226</v>
      </c>
      <c r="N50" s="42"/>
      <c r="O50" s="42"/>
      <c r="P50" s="44">
        <v>0</v>
      </c>
      <c r="Q50" s="45">
        <v>0</v>
      </c>
      <c r="R50" s="44">
        <v>0</v>
      </c>
      <c r="S50" s="44"/>
      <c r="T50" s="44">
        <v>0</v>
      </c>
      <c r="U50" s="44">
        <v>0</v>
      </c>
      <c r="V50" s="44">
        <v>0</v>
      </c>
      <c r="W50" s="44">
        <v>0</v>
      </c>
    </row>
    <row r="51" spans="1:23">
      <c r="A51" s="42">
        <v>901177664</v>
      </c>
      <c r="B51" s="42" t="s">
        <v>126</v>
      </c>
      <c r="C51" s="42" t="s">
        <v>32</v>
      </c>
      <c r="D51" s="42">
        <v>35262</v>
      </c>
      <c r="E51" s="42" t="s">
        <v>57</v>
      </c>
      <c r="F51" s="42" t="s">
        <v>177</v>
      </c>
      <c r="G51" s="43" t="s">
        <v>61</v>
      </c>
      <c r="H51" s="44">
        <v>1404000</v>
      </c>
      <c r="I51" s="44">
        <v>1404000</v>
      </c>
      <c r="J51" s="44" t="s">
        <v>237</v>
      </c>
      <c r="K51" s="42" t="s">
        <v>237</v>
      </c>
      <c r="L51" s="42" t="s">
        <v>223</v>
      </c>
      <c r="M51" s="42" t="s">
        <v>226</v>
      </c>
      <c r="N51" s="42"/>
      <c r="O51" s="42"/>
      <c r="P51" s="44">
        <v>0</v>
      </c>
      <c r="Q51" s="45">
        <v>0</v>
      </c>
      <c r="R51" s="44">
        <v>0</v>
      </c>
      <c r="S51" s="44"/>
      <c r="T51" s="44">
        <v>0</v>
      </c>
      <c r="U51" s="44">
        <v>0</v>
      </c>
      <c r="V51" s="44">
        <v>0</v>
      </c>
      <c r="W51" s="44">
        <v>0</v>
      </c>
    </row>
    <row r="52" spans="1:23">
      <c r="A52" s="42">
        <v>901177664</v>
      </c>
      <c r="B52" s="42" t="s">
        <v>126</v>
      </c>
      <c r="C52" s="42" t="s">
        <v>32</v>
      </c>
      <c r="D52" s="42">
        <v>36139</v>
      </c>
      <c r="E52" s="42" t="s">
        <v>73</v>
      </c>
      <c r="F52" s="42" t="s">
        <v>178</v>
      </c>
      <c r="G52" s="43" t="s">
        <v>74</v>
      </c>
      <c r="H52" s="44">
        <v>35000</v>
      </c>
      <c r="I52" s="44">
        <v>35000</v>
      </c>
      <c r="J52" s="44" t="s">
        <v>237</v>
      </c>
      <c r="K52" s="42" t="s">
        <v>237</v>
      </c>
      <c r="L52" s="42" t="s">
        <v>223</v>
      </c>
      <c r="M52" s="42" t="s">
        <v>226</v>
      </c>
      <c r="N52" s="42"/>
      <c r="O52" s="42"/>
      <c r="P52" s="44">
        <v>0</v>
      </c>
      <c r="Q52" s="45">
        <v>0</v>
      </c>
      <c r="R52" s="44">
        <v>0</v>
      </c>
      <c r="S52" s="44"/>
      <c r="T52" s="44">
        <v>0</v>
      </c>
      <c r="U52" s="44">
        <v>0</v>
      </c>
      <c r="V52" s="44">
        <v>0</v>
      </c>
      <c r="W52" s="44">
        <v>0</v>
      </c>
    </row>
    <row r="53" spans="1:23">
      <c r="A53" s="42">
        <v>901177664</v>
      </c>
      <c r="B53" s="42" t="s">
        <v>126</v>
      </c>
      <c r="C53" s="42" t="s">
        <v>32</v>
      </c>
      <c r="D53" s="42">
        <v>36141</v>
      </c>
      <c r="E53" s="42" t="s">
        <v>75</v>
      </c>
      <c r="F53" s="42" t="s">
        <v>179</v>
      </c>
      <c r="G53" s="43" t="s">
        <v>74</v>
      </c>
      <c r="H53" s="44">
        <v>592724</v>
      </c>
      <c r="I53" s="44">
        <v>592724</v>
      </c>
      <c r="J53" s="44" t="s">
        <v>237</v>
      </c>
      <c r="K53" s="42" t="s">
        <v>237</v>
      </c>
      <c r="L53" s="42" t="s">
        <v>223</v>
      </c>
      <c r="M53" s="42" t="s">
        <v>226</v>
      </c>
      <c r="N53" s="42"/>
      <c r="O53" s="42"/>
      <c r="P53" s="44">
        <v>0</v>
      </c>
      <c r="Q53" s="45">
        <v>0</v>
      </c>
      <c r="R53" s="44">
        <v>0</v>
      </c>
      <c r="S53" s="44"/>
      <c r="T53" s="44">
        <v>0</v>
      </c>
      <c r="U53" s="44">
        <v>0</v>
      </c>
      <c r="V53" s="44">
        <v>0</v>
      </c>
      <c r="W53" s="44">
        <v>0</v>
      </c>
    </row>
    <row r="54" spans="1:23">
      <c r="A54" s="42">
        <v>901177664</v>
      </c>
      <c r="B54" s="42" t="s">
        <v>126</v>
      </c>
      <c r="C54" s="42" t="s">
        <v>32</v>
      </c>
      <c r="D54" s="42">
        <v>36145</v>
      </c>
      <c r="E54" s="42" t="s">
        <v>76</v>
      </c>
      <c r="F54" s="42" t="s">
        <v>180</v>
      </c>
      <c r="G54" s="43" t="s">
        <v>74</v>
      </c>
      <c r="H54" s="44">
        <v>326060</v>
      </c>
      <c r="I54" s="44">
        <v>326060</v>
      </c>
      <c r="J54" s="44" t="s">
        <v>237</v>
      </c>
      <c r="K54" s="42" t="s">
        <v>237</v>
      </c>
      <c r="L54" s="42" t="s">
        <v>223</v>
      </c>
      <c r="M54" s="42" t="s">
        <v>226</v>
      </c>
      <c r="N54" s="42"/>
      <c r="O54" s="42"/>
      <c r="P54" s="44">
        <v>0</v>
      </c>
      <c r="Q54" s="45">
        <v>0</v>
      </c>
      <c r="R54" s="44">
        <v>0</v>
      </c>
      <c r="S54" s="44"/>
      <c r="T54" s="44">
        <v>0</v>
      </c>
      <c r="U54" s="44">
        <v>0</v>
      </c>
      <c r="V54" s="44">
        <v>0</v>
      </c>
      <c r="W54" s="44">
        <v>0</v>
      </c>
    </row>
    <row r="55" spans="1:23">
      <c r="A55" s="42">
        <v>901177664</v>
      </c>
      <c r="B55" s="42" t="s">
        <v>126</v>
      </c>
      <c r="C55" s="42" t="s">
        <v>32</v>
      </c>
      <c r="D55" s="42">
        <v>36148</v>
      </c>
      <c r="E55" s="42" t="s">
        <v>77</v>
      </c>
      <c r="F55" s="42" t="s">
        <v>181</v>
      </c>
      <c r="G55" s="43" t="s">
        <v>74</v>
      </c>
      <c r="H55" s="44">
        <v>520100</v>
      </c>
      <c r="I55" s="44">
        <v>520100</v>
      </c>
      <c r="J55" s="44" t="s">
        <v>237</v>
      </c>
      <c r="K55" s="42" t="s">
        <v>237</v>
      </c>
      <c r="L55" s="42" t="s">
        <v>223</v>
      </c>
      <c r="M55" s="42" t="s">
        <v>226</v>
      </c>
      <c r="N55" s="42"/>
      <c r="O55" s="42"/>
      <c r="P55" s="44">
        <v>0</v>
      </c>
      <c r="Q55" s="45">
        <v>0</v>
      </c>
      <c r="R55" s="44">
        <v>0</v>
      </c>
      <c r="S55" s="44"/>
      <c r="T55" s="44">
        <v>0</v>
      </c>
      <c r="U55" s="44">
        <v>0</v>
      </c>
      <c r="V55" s="44">
        <v>0</v>
      </c>
      <c r="W55" s="44">
        <v>0</v>
      </c>
    </row>
    <row r="56" spans="1:23">
      <c r="A56" s="42">
        <v>901177664</v>
      </c>
      <c r="B56" s="42" t="s">
        <v>126</v>
      </c>
      <c r="C56" s="42" t="s">
        <v>32</v>
      </c>
      <c r="D56" s="42">
        <v>36151</v>
      </c>
      <c r="E56" s="42" t="s">
        <v>78</v>
      </c>
      <c r="F56" s="42" t="s">
        <v>182</v>
      </c>
      <c r="G56" s="43" t="s">
        <v>74</v>
      </c>
      <c r="H56" s="44">
        <v>20700</v>
      </c>
      <c r="I56" s="44">
        <v>20700</v>
      </c>
      <c r="J56" s="44" t="s">
        <v>237</v>
      </c>
      <c r="K56" s="42" t="s">
        <v>237</v>
      </c>
      <c r="L56" s="42" t="s">
        <v>223</v>
      </c>
      <c r="M56" s="42" t="s">
        <v>226</v>
      </c>
      <c r="N56" s="42"/>
      <c r="O56" s="42"/>
      <c r="P56" s="44">
        <v>0</v>
      </c>
      <c r="Q56" s="45">
        <v>0</v>
      </c>
      <c r="R56" s="44">
        <v>0</v>
      </c>
      <c r="S56" s="44"/>
      <c r="T56" s="44">
        <v>0</v>
      </c>
      <c r="U56" s="44">
        <v>0</v>
      </c>
      <c r="V56" s="44">
        <v>0</v>
      </c>
      <c r="W56" s="44">
        <v>0</v>
      </c>
    </row>
    <row r="57" spans="1:23">
      <c r="A57" s="42">
        <v>901177664</v>
      </c>
      <c r="B57" s="42" t="s">
        <v>126</v>
      </c>
      <c r="C57" s="42" t="s">
        <v>32</v>
      </c>
      <c r="D57" s="42">
        <v>36155</v>
      </c>
      <c r="E57" s="42" t="s">
        <v>79</v>
      </c>
      <c r="F57" s="42" t="s">
        <v>183</v>
      </c>
      <c r="G57" s="43" t="s">
        <v>74</v>
      </c>
      <c r="H57" s="44">
        <v>132020</v>
      </c>
      <c r="I57" s="44">
        <v>132020</v>
      </c>
      <c r="J57" s="44" t="s">
        <v>237</v>
      </c>
      <c r="K57" s="42" t="s">
        <v>237</v>
      </c>
      <c r="L57" s="42" t="s">
        <v>223</v>
      </c>
      <c r="M57" s="42" t="s">
        <v>226</v>
      </c>
      <c r="N57" s="42"/>
      <c r="O57" s="42"/>
      <c r="P57" s="44">
        <v>0</v>
      </c>
      <c r="Q57" s="45">
        <v>0</v>
      </c>
      <c r="R57" s="44">
        <v>0</v>
      </c>
      <c r="S57" s="44"/>
      <c r="T57" s="44">
        <v>0</v>
      </c>
      <c r="U57" s="44">
        <v>0</v>
      </c>
      <c r="V57" s="44">
        <v>0</v>
      </c>
      <c r="W57" s="44">
        <v>0</v>
      </c>
    </row>
    <row r="58" spans="1:23">
      <c r="A58" s="42">
        <v>901177664</v>
      </c>
      <c r="B58" s="42" t="s">
        <v>126</v>
      </c>
      <c r="C58" s="42" t="s">
        <v>32</v>
      </c>
      <c r="D58" s="42">
        <v>36159</v>
      </c>
      <c r="E58" s="42" t="s">
        <v>80</v>
      </c>
      <c r="F58" s="42" t="s">
        <v>184</v>
      </c>
      <c r="G58" s="43" t="s">
        <v>74</v>
      </c>
      <c r="H58" s="44">
        <v>565640</v>
      </c>
      <c r="I58" s="44">
        <v>565640</v>
      </c>
      <c r="J58" s="44" t="s">
        <v>237</v>
      </c>
      <c r="K58" s="42" t="s">
        <v>237</v>
      </c>
      <c r="L58" s="42" t="s">
        <v>223</v>
      </c>
      <c r="M58" s="42" t="s">
        <v>226</v>
      </c>
      <c r="N58" s="42"/>
      <c r="O58" s="42"/>
      <c r="P58" s="44">
        <v>0</v>
      </c>
      <c r="Q58" s="45">
        <v>0</v>
      </c>
      <c r="R58" s="44">
        <v>0</v>
      </c>
      <c r="S58" s="44"/>
      <c r="T58" s="44">
        <v>0</v>
      </c>
      <c r="U58" s="44">
        <v>0</v>
      </c>
      <c r="V58" s="44">
        <v>0</v>
      </c>
      <c r="W58" s="44">
        <v>0</v>
      </c>
    </row>
    <row r="59" spans="1:23">
      <c r="A59" s="42">
        <v>901177664</v>
      </c>
      <c r="B59" s="42" t="s">
        <v>126</v>
      </c>
      <c r="C59" s="42" t="s">
        <v>32</v>
      </c>
      <c r="D59" s="42">
        <v>36160</v>
      </c>
      <c r="E59" s="42" t="s">
        <v>81</v>
      </c>
      <c r="F59" s="42" t="s">
        <v>185</v>
      </c>
      <c r="G59" s="43" t="s">
        <v>74</v>
      </c>
      <c r="H59" s="44">
        <v>35000</v>
      </c>
      <c r="I59" s="44">
        <v>35000</v>
      </c>
      <c r="J59" s="44" t="s">
        <v>237</v>
      </c>
      <c r="K59" s="42" t="s">
        <v>237</v>
      </c>
      <c r="L59" s="42" t="s">
        <v>223</v>
      </c>
      <c r="M59" s="42" t="s">
        <v>226</v>
      </c>
      <c r="N59" s="42"/>
      <c r="O59" s="42"/>
      <c r="P59" s="44">
        <v>0</v>
      </c>
      <c r="Q59" s="45">
        <v>0</v>
      </c>
      <c r="R59" s="44">
        <v>0</v>
      </c>
      <c r="S59" s="44"/>
      <c r="T59" s="44">
        <v>0</v>
      </c>
      <c r="U59" s="44">
        <v>0</v>
      </c>
      <c r="V59" s="44">
        <v>0</v>
      </c>
      <c r="W59" s="44">
        <v>0</v>
      </c>
    </row>
    <row r="60" spans="1:23">
      <c r="A60" s="42">
        <v>901177664</v>
      </c>
      <c r="B60" s="42" t="s">
        <v>126</v>
      </c>
      <c r="C60" s="42" t="s">
        <v>32</v>
      </c>
      <c r="D60" s="42">
        <v>36161</v>
      </c>
      <c r="E60" s="42" t="s">
        <v>82</v>
      </c>
      <c r="F60" s="42" t="s">
        <v>186</v>
      </c>
      <c r="G60" s="43" t="s">
        <v>74</v>
      </c>
      <c r="H60" s="44">
        <v>194200</v>
      </c>
      <c r="I60" s="44">
        <v>194200</v>
      </c>
      <c r="J60" s="44" t="s">
        <v>237</v>
      </c>
      <c r="K60" s="42" t="s">
        <v>237</v>
      </c>
      <c r="L60" s="42" t="s">
        <v>223</v>
      </c>
      <c r="M60" s="42" t="s">
        <v>226</v>
      </c>
      <c r="N60" s="42"/>
      <c r="O60" s="42"/>
      <c r="P60" s="44">
        <v>0</v>
      </c>
      <c r="Q60" s="45">
        <v>0</v>
      </c>
      <c r="R60" s="44">
        <v>0</v>
      </c>
      <c r="S60" s="44"/>
      <c r="T60" s="44">
        <v>0</v>
      </c>
      <c r="U60" s="44">
        <v>0</v>
      </c>
      <c r="V60" s="44">
        <v>0</v>
      </c>
      <c r="W60" s="44">
        <v>0</v>
      </c>
    </row>
    <row r="61" spans="1:23">
      <c r="A61" s="42">
        <v>901177664</v>
      </c>
      <c r="B61" s="42" t="s">
        <v>126</v>
      </c>
      <c r="C61" s="42" t="s">
        <v>32</v>
      </c>
      <c r="D61" s="42">
        <v>36174</v>
      </c>
      <c r="E61" s="42" t="s">
        <v>83</v>
      </c>
      <c r="F61" s="42" t="s">
        <v>187</v>
      </c>
      <c r="G61" s="43" t="s">
        <v>74</v>
      </c>
      <c r="H61" s="44">
        <v>2617404</v>
      </c>
      <c r="I61" s="44">
        <v>2617404</v>
      </c>
      <c r="J61" s="44" t="s">
        <v>237</v>
      </c>
      <c r="K61" s="42" t="s">
        <v>237</v>
      </c>
      <c r="L61" s="42" t="s">
        <v>223</v>
      </c>
      <c r="M61" s="42" t="s">
        <v>226</v>
      </c>
      <c r="N61" s="42"/>
      <c r="O61" s="42"/>
      <c r="P61" s="44">
        <v>0</v>
      </c>
      <c r="Q61" s="45">
        <v>0</v>
      </c>
      <c r="R61" s="44">
        <v>0</v>
      </c>
      <c r="S61" s="44"/>
      <c r="T61" s="44">
        <v>0</v>
      </c>
      <c r="U61" s="44">
        <v>0</v>
      </c>
      <c r="V61" s="44">
        <v>0</v>
      </c>
      <c r="W61" s="44">
        <v>0</v>
      </c>
    </row>
    <row r="62" spans="1:23">
      <c r="A62" s="42">
        <v>901177664</v>
      </c>
      <c r="B62" s="42" t="s">
        <v>126</v>
      </c>
      <c r="C62" s="42" t="s">
        <v>32</v>
      </c>
      <c r="D62" s="42">
        <v>36180</v>
      </c>
      <c r="E62" s="42" t="s">
        <v>84</v>
      </c>
      <c r="F62" s="42" t="s">
        <v>188</v>
      </c>
      <c r="G62" s="43" t="s">
        <v>74</v>
      </c>
      <c r="H62" s="44">
        <v>326060</v>
      </c>
      <c r="I62" s="44">
        <v>326060</v>
      </c>
      <c r="J62" s="44" t="s">
        <v>237</v>
      </c>
      <c r="K62" s="42" t="s">
        <v>237</v>
      </c>
      <c r="L62" s="42" t="s">
        <v>223</v>
      </c>
      <c r="M62" s="42" t="s">
        <v>226</v>
      </c>
      <c r="N62" s="42"/>
      <c r="O62" s="42"/>
      <c r="P62" s="44">
        <v>0</v>
      </c>
      <c r="Q62" s="45">
        <v>0</v>
      </c>
      <c r="R62" s="44">
        <v>0</v>
      </c>
      <c r="S62" s="44"/>
      <c r="T62" s="44">
        <v>0</v>
      </c>
      <c r="U62" s="44">
        <v>0</v>
      </c>
      <c r="V62" s="44">
        <v>0</v>
      </c>
      <c r="W62" s="44">
        <v>0</v>
      </c>
    </row>
    <row r="63" spans="1:23">
      <c r="A63" s="42">
        <v>901177664</v>
      </c>
      <c r="B63" s="42" t="s">
        <v>126</v>
      </c>
      <c r="C63" s="42" t="s">
        <v>32</v>
      </c>
      <c r="D63" s="42">
        <v>36188</v>
      </c>
      <c r="E63" s="42" t="s">
        <v>85</v>
      </c>
      <c r="F63" s="42" t="s">
        <v>189</v>
      </c>
      <c r="G63" s="43" t="s">
        <v>86</v>
      </c>
      <c r="H63" s="44">
        <v>3614114</v>
      </c>
      <c r="I63" s="44">
        <v>3614114</v>
      </c>
      <c r="J63" s="44" t="s">
        <v>237</v>
      </c>
      <c r="K63" s="42" t="s">
        <v>237</v>
      </c>
      <c r="L63" s="42" t="s">
        <v>223</v>
      </c>
      <c r="M63" s="42" t="s">
        <v>226</v>
      </c>
      <c r="N63" s="42"/>
      <c r="O63" s="42"/>
      <c r="P63" s="44">
        <v>0</v>
      </c>
      <c r="Q63" s="45">
        <v>0</v>
      </c>
      <c r="R63" s="44">
        <v>0</v>
      </c>
      <c r="S63" s="44"/>
      <c r="T63" s="44">
        <v>0</v>
      </c>
      <c r="U63" s="44">
        <v>0</v>
      </c>
      <c r="V63" s="44">
        <v>0</v>
      </c>
      <c r="W63" s="44">
        <v>0</v>
      </c>
    </row>
    <row r="64" spans="1:23">
      <c r="A64" s="42">
        <v>901177664</v>
      </c>
      <c r="B64" s="42" t="s">
        <v>126</v>
      </c>
      <c r="C64" s="42" t="s">
        <v>32</v>
      </c>
      <c r="D64" s="42">
        <v>36189</v>
      </c>
      <c r="E64" s="42" t="s">
        <v>87</v>
      </c>
      <c r="F64" s="42" t="s">
        <v>190</v>
      </c>
      <c r="G64" s="43" t="s">
        <v>86</v>
      </c>
      <c r="H64" s="44">
        <v>277550</v>
      </c>
      <c r="I64" s="44">
        <v>277550</v>
      </c>
      <c r="J64" s="44" t="s">
        <v>237</v>
      </c>
      <c r="K64" s="42" t="s">
        <v>237</v>
      </c>
      <c r="L64" s="42" t="s">
        <v>223</v>
      </c>
      <c r="M64" s="42" t="s">
        <v>226</v>
      </c>
      <c r="N64" s="42"/>
      <c r="O64" s="42"/>
      <c r="P64" s="44">
        <v>0</v>
      </c>
      <c r="Q64" s="45">
        <v>0</v>
      </c>
      <c r="R64" s="44">
        <v>0</v>
      </c>
      <c r="S64" s="44"/>
      <c r="T64" s="44">
        <v>0</v>
      </c>
      <c r="U64" s="44">
        <v>0</v>
      </c>
      <c r="V64" s="44">
        <v>0</v>
      </c>
      <c r="W64" s="44">
        <v>0</v>
      </c>
    </row>
    <row r="65" spans="1:23">
      <c r="A65" s="42">
        <v>901177664</v>
      </c>
      <c r="B65" s="42" t="s">
        <v>126</v>
      </c>
      <c r="C65" s="42" t="s">
        <v>32</v>
      </c>
      <c r="D65" s="42">
        <v>36190</v>
      </c>
      <c r="E65" s="42" t="s">
        <v>88</v>
      </c>
      <c r="F65" s="42" t="s">
        <v>191</v>
      </c>
      <c r="G65" s="43" t="s">
        <v>86</v>
      </c>
      <c r="H65" s="44">
        <v>1404000</v>
      </c>
      <c r="I65" s="44">
        <v>1404000</v>
      </c>
      <c r="J65" s="44" t="s">
        <v>237</v>
      </c>
      <c r="K65" s="42" t="s">
        <v>237</v>
      </c>
      <c r="L65" s="42" t="s">
        <v>223</v>
      </c>
      <c r="M65" s="42" t="s">
        <v>226</v>
      </c>
      <c r="N65" s="42"/>
      <c r="O65" s="42"/>
      <c r="P65" s="44">
        <v>0</v>
      </c>
      <c r="Q65" s="45">
        <v>0</v>
      </c>
      <c r="R65" s="44">
        <v>0</v>
      </c>
      <c r="S65" s="44"/>
      <c r="T65" s="44">
        <v>0</v>
      </c>
      <c r="U65" s="44">
        <v>0</v>
      </c>
      <c r="V65" s="44">
        <v>0</v>
      </c>
      <c r="W65" s="44">
        <v>0</v>
      </c>
    </row>
    <row r="66" spans="1:23">
      <c r="A66" s="42">
        <v>901177664</v>
      </c>
      <c r="B66" s="42" t="s">
        <v>126</v>
      </c>
      <c r="C66" s="42" t="s">
        <v>32</v>
      </c>
      <c r="D66" s="42">
        <v>36191</v>
      </c>
      <c r="E66" s="42" t="s">
        <v>89</v>
      </c>
      <c r="F66" s="42" t="s">
        <v>192</v>
      </c>
      <c r="G66" s="43" t="s">
        <v>86</v>
      </c>
      <c r="H66" s="44">
        <v>348830</v>
      </c>
      <c r="I66" s="44">
        <v>348830</v>
      </c>
      <c r="J66" s="44" t="s">
        <v>237</v>
      </c>
      <c r="K66" s="42" t="s">
        <v>237</v>
      </c>
      <c r="L66" s="42" t="s">
        <v>223</v>
      </c>
      <c r="M66" s="42" t="s">
        <v>226</v>
      </c>
      <c r="N66" s="42"/>
      <c r="O66" s="42"/>
      <c r="P66" s="44">
        <v>0</v>
      </c>
      <c r="Q66" s="45">
        <v>0</v>
      </c>
      <c r="R66" s="44">
        <v>0</v>
      </c>
      <c r="S66" s="44"/>
      <c r="T66" s="44">
        <v>0</v>
      </c>
      <c r="U66" s="44">
        <v>0</v>
      </c>
      <c r="V66" s="44">
        <v>0</v>
      </c>
      <c r="W66" s="44">
        <v>0</v>
      </c>
    </row>
    <row r="67" spans="1:23">
      <c r="A67" s="42">
        <v>901177664</v>
      </c>
      <c r="B67" s="42" t="s">
        <v>126</v>
      </c>
      <c r="C67" s="42" t="s">
        <v>32</v>
      </c>
      <c r="D67" s="42">
        <v>36234</v>
      </c>
      <c r="E67" s="42" t="s">
        <v>90</v>
      </c>
      <c r="F67" s="42" t="s">
        <v>193</v>
      </c>
      <c r="G67" s="43" t="s">
        <v>91</v>
      </c>
      <c r="H67" s="44">
        <v>229040</v>
      </c>
      <c r="I67" s="44">
        <v>229040</v>
      </c>
      <c r="J67" s="44" t="s">
        <v>237</v>
      </c>
      <c r="K67" s="42" t="s">
        <v>237</v>
      </c>
      <c r="L67" s="42" t="s">
        <v>223</v>
      </c>
      <c r="M67" s="42" t="s">
        <v>226</v>
      </c>
      <c r="N67" s="42"/>
      <c r="O67" s="42"/>
      <c r="P67" s="44">
        <v>0</v>
      </c>
      <c r="Q67" s="45">
        <v>0</v>
      </c>
      <c r="R67" s="44">
        <v>0</v>
      </c>
      <c r="S67" s="44"/>
      <c r="T67" s="44">
        <v>0</v>
      </c>
      <c r="U67" s="44">
        <v>0</v>
      </c>
      <c r="V67" s="44">
        <v>0</v>
      </c>
      <c r="W67" s="44">
        <v>0</v>
      </c>
    </row>
    <row r="68" spans="1:23">
      <c r="A68" s="42">
        <v>901177664</v>
      </c>
      <c r="B68" s="42" t="s">
        <v>126</v>
      </c>
      <c r="C68" s="42" t="s">
        <v>32</v>
      </c>
      <c r="D68" s="42">
        <v>36235</v>
      </c>
      <c r="E68" s="42" t="s">
        <v>92</v>
      </c>
      <c r="F68" s="42" t="s">
        <v>194</v>
      </c>
      <c r="G68" s="43" t="s">
        <v>91</v>
      </c>
      <c r="H68" s="44">
        <v>755608</v>
      </c>
      <c r="I68" s="44">
        <v>755608</v>
      </c>
      <c r="J68" s="44" t="s">
        <v>237</v>
      </c>
      <c r="K68" s="42" t="s">
        <v>237</v>
      </c>
      <c r="L68" s="42" t="s">
        <v>223</v>
      </c>
      <c r="M68" s="42" t="s">
        <v>226</v>
      </c>
      <c r="N68" s="42"/>
      <c r="O68" s="42"/>
      <c r="P68" s="44">
        <v>0</v>
      </c>
      <c r="Q68" s="45">
        <v>0</v>
      </c>
      <c r="R68" s="44">
        <v>0</v>
      </c>
      <c r="S68" s="44"/>
      <c r="T68" s="44">
        <v>0</v>
      </c>
      <c r="U68" s="44">
        <v>0</v>
      </c>
      <c r="V68" s="44">
        <v>0</v>
      </c>
      <c r="W68" s="44">
        <v>0</v>
      </c>
    </row>
    <row r="69" spans="1:23">
      <c r="A69" s="42">
        <v>901177664</v>
      </c>
      <c r="B69" s="42" t="s">
        <v>126</v>
      </c>
      <c r="C69" s="42" t="s">
        <v>32</v>
      </c>
      <c r="D69" s="42">
        <v>36236</v>
      </c>
      <c r="E69" s="42" t="s">
        <v>93</v>
      </c>
      <c r="F69" s="42" t="s">
        <v>195</v>
      </c>
      <c r="G69" s="43" t="s">
        <v>91</v>
      </c>
      <c r="H69" s="44">
        <v>267520</v>
      </c>
      <c r="I69" s="44">
        <v>267520</v>
      </c>
      <c r="J69" s="44" t="s">
        <v>237</v>
      </c>
      <c r="K69" s="42" t="s">
        <v>237</v>
      </c>
      <c r="L69" s="42" t="s">
        <v>223</v>
      </c>
      <c r="M69" s="42" t="s">
        <v>226</v>
      </c>
      <c r="N69" s="42"/>
      <c r="O69" s="42"/>
      <c r="P69" s="44">
        <v>0</v>
      </c>
      <c r="Q69" s="45">
        <v>0</v>
      </c>
      <c r="R69" s="44">
        <v>0</v>
      </c>
      <c r="S69" s="44"/>
      <c r="T69" s="44">
        <v>0</v>
      </c>
      <c r="U69" s="44">
        <v>0</v>
      </c>
      <c r="V69" s="44">
        <v>0</v>
      </c>
      <c r="W69" s="44">
        <v>0</v>
      </c>
    </row>
    <row r="70" spans="1:23">
      <c r="A70" s="42">
        <v>901177664</v>
      </c>
      <c r="B70" s="42" t="s">
        <v>126</v>
      </c>
      <c r="C70" s="42" t="s">
        <v>32</v>
      </c>
      <c r="D70" s="42">
        <v>36238</v>
      </c>
      <c r="E70" s="42" t="s">
        <v>94</v>
      </c>
      <c r="F70" s="42" t="s">
        <v>196</v>
      </c>
      <c r="G70" s="43" t="s">
        <v>91</v>
      </c>
      <c r="H70" s="44">
        <v>559350</v>
      </c>
      <c r="I70" s="44">
        <v>559350</v>
      </c>
      <c r="J70" s="44" t="s">
        <v>237</v>
      </c>
      <c r="K70" s="42" t="s">
        <v>238</v>
      </c>
      <c r="L70" s="42" t="s">
        <v>225</v>
      </c>
      <c r="M70" s="42" t="s">
        <v>226</v>
      </c>
      <c r="N70" s="42"/>
      <c r="O70" s="42"/>
      <c r="P70" s="44">
        <v>0</v>
      </c>
      <c r="Q70" s="45">
        <v>0</v>
      </c>
      <c r="R70" s="44">
        <v>0</v>
      </c>
      <c r="S70" s="44"/>
      <c r="T70" s="44">
        <v>0</v>
      </c>
      <c r="U70" s="44">
        <v>0</v>
      </c>
      <c r="V70" s="44">
        <v>0</v>
      </c>
      <c r="W70" s="44">
        <v>0</v>
      </c>
    </row>
    <row r="71" spans="1:23">
      <c r="A71" s="42">
        <v>901177664</v>
      </c>
      <c r="B71" s="42" t="s">
        <v>126</v>
      </c>
      <c r="C71" s="42" t="s">
        <v>32</v>
      </c>
      <c r="D71" s="42">
        <v>36878</v>
      </c>
      <c r="E71" s="42" t="s">
        <v>95</v>
      </c>
      <c r="F71" s="42" t="s">
        <v>197</v>
      </c>
      <c r="G71" s="43" t="s">
        <v>96</v>
      </c>
      <c r="H71" s="44">
        <v>35000</v>
      </c>
      <c r="I71" s="44">
        <v>35000</v>
      </c>
      <c r="J71" s="44" t="e">
        <v>#N/A</v>
      </c>
      <c r="K71" s="42" t="s">
        <v>238</v>
      </c>
      <c r="L71" s="42" t="s">
        <v>225</v>
      </c>
      <c r="M71" s="42">
        <v>0</v>
      </c>
      <c r="N71" s="42"/>
      <c r="O71" s="42"/>
      <c r="P71" s="44">
        <v>0</v>
      </c>
      <c r="Q71" s="45">
        <v>0</v>
      </c>
      <c r="R71" s="44">
        <v>0</v>
      </c>
      <c r="S71" s="44"/>
      <c r="T71" s="44">
        <v>0</v>
      </c>
      <c r="U71" s="44">
        <v>0</v>
      </c>
      <c r="V71" s="44">
        <v>0</v>
      </c>
      <c r="W71" s="44">
        <v>0</v>
      </c>
    </row>
    <row r="72" spans="1:23">
      <c r="A72" s="42">
        <v>901177664</v>
      </c>
      <c r="B72" s="42" t="s">
        <v>126</v>
      </c>
      <c r="C72" s="42" t="s">
        <v>32</v>
      </c>
      <c r="D72" s="42">
        <v>36911</v>
      </c>
      <c r="E72" s="42" t="s">
        <v>97</v>
      </c>
      <c r="F72" s="42" t="s">
        <v>198</v>
      </c>
      <c r="G72" s="43" t="s">
        <v>98</v>
      </c>
      <c r="H72" s="44">
        <v>31581</v>
      </c>
      <c r="I72" s="44">
        <v>31581</v>
      </c>
      <c r="J72" s="44" t="e">
        <v>#N/A</v>
      </c>
      <c r="K72" s="42" t="s">
        <v>237</v>
      </c>
      <c r="L72" s="42" t="s">
        <v>223</v>
      </c>
      <c r="M72" s="42">
        <v>0</v>
      </c>
      <c r="N72" s="42"/>
      <c r="O72" s="42"/>
      <c r="P72" s="44">
        <v>0</v>
      </c>
      <c r="Q72" s="45">
        <v>0</v>
      </c>
      <c r="R72" s="44">
        <v>0</v>
      </c>
      <c r="S72" s="44"/>
      <c r="T72" s="44">
        <v>0</v>
      </c>
      <c r="U72" s="44">
        <v>0</v>
      </c>
      <c r="V72" s="44">
        <v>0</v>
      </c>
      <c r="W72" s="44">
        <v>0</v>
      </c>
    </row>
    <row r="73" spans="1:23">
      <c r="A73" s="42">
        <v>901177664</v>
      </c>
      <c r="B73" s="42" t="s">
        <v>126</v>
      </c>
      <c r="C73" s="42" t="s">
        <v>32</v>
      </c>
      <c r="D73" s="42">
        <v>37118</v>
      </c>
      <c r="E73" s="42" t="s">
        <v>99</v>
      </c>
      <c r="F73" s="42" t="s">
        <v>199</v>
      </c>
      <c r="G73" s="43" t="s">
        <v>100</v>
      </c>
      <c r="H73" s="44">
        <v>1450800</v>
      </c>
      <c r="I73" s="44">
        <v>1450800</v>
      </c>
      <c r="J73" s="44" t="e">
        <v>#N/A</v>
      </c>
      <c r="K73" s="42" t="s">
        <v>237</v>
      </c>
      <c r="L73" s="42" t="s">
        <v>223</v>
      </c>
      <c r="M73" s="42" t="s">
        <v>226</v>
      </c>
      <c r="N73" s="42"/>
      <c r="O73" s="42"/>
      <c r="P73" s="44">
        <v>0</v>
      </c>
      <c r="Q73" s="45">
        <v>0</v>
      </c>
      <c r="R73" s="44">
        <v>0</v>
      </c>
      <c r="S73" s="44"/>
      <c r="T73" s="44">
        <v>0</v>
      </c>
      <c r="U73" s="44">
        <v>0</v>
      </c>
      <c r="V73" s="44">
        <v>0</v>
      </c>
      <c r="W73" s="44">
        <v>0</v>
      </c>
    </row>
    <row r="74" spans="1:23">
      <c r="A74" s="42">
        <v>901177664</v>
      </c>
      <c r="B74" s="42" t="s">
        <v>126</v>
      </c>
      <c r="C74" s="42" t="s">
        <v>32</v>
      </c>
      <c r="D74" s="42">
        <v>37119</v>
      </c>
      <c r="E74" s="42" t="s">
        <v>101</v>
      </c>
      <c r="F74" s="42" t="s">
        <v>200</v>
      </c>
      <c r="G74" s="43" t="s">
        <v>100</v>
      </c>
      <c r="H74" s="44">
        <v>277550</v>
      </c>
      <c r="I74" s="44">
        <v>277550</v>
      </c>
      <c r="J74" s="44" t="e">
        <v>#N/A</v>
      </c>
      <c r="K74" s="42" t="s">
        <v>237</v>
      </c>
      <c r="L74" s="42" t="s">
        <v>223</v>
      </c>
      <c r="M74" s="42" t="s">
        <v>226</v>
      </c>
      <c r="N74" s="42"/>
      <c r="O74" s="42"/>
      <c r="P74" s="44">
        <v>0</v>
      </c>
      <c r="Q74" s="45">
        <v>0</v>
      </c>
      <c r="R74" s="44">
        <v>0</v>
      </c>
      <c r="S74" s="44"/>
      <c r="T74" s="44">
        <v>0</v>
      </c>
      <c r="U74" s="44">
        <v>0</v>
      </c>
      <c r="V74" s="44">
        <v>0</v>
      </c>
      <c r="W74" s="44">
        <v>0</v>
      </c>
    </row>
    <row r="75" spans="1:23">
      <c r="A75" s="42">
        <v>901177664</v>
      </c>
      <c r="B75" s="42" t="s">
        <v>126</v>
      </c>
      <c r="C75" s="42" t="s">
        <v>32</v>
      </c>
      <c r="D75" s="42">
        <v>37121</v>
      </c>
      <c r="E75" s="42" t="s">
        <v>102</v>
      </c>
      <c r="F75" s="42" t="s">
        <v>201</v>
      </c>
      <c r="G75" s="43" t="s">
        <v>100</v>
      </c>
      <c r="H75" s="44">
        <v>3614114</v>
      </c>
      <c r="I75" s="44">
        <v>3614114</v>
      </c>
      <c r="J75" s="44" t="e">
        <v>#N/A</v>
      </c>
      <c r="K75" s="42" t="s">
        <v>237</v>
      </c>
      <c r="L75" s="42" t="s">
        <v>223</v>
      </c>
      <c r="M75" s="42" t="s">
        <v>226</v>
      </c>
      <c r="N75" s="42"/>
      <c r="O75" s="42"/>
      <c r="P75" s="44">
        <v>0</v>
      </c>
      <c r="Q75" s="45">
        <v>0</v>
      </c>
      <c r="R75" s="44">
        <v>0</v>
      </c>
      <c r="S75" s="44"/>
      <c r="T75" s="44">
        <v>0</v>
      </c>
      <c r="U75" s="44">
        <v>0</v>
      </c>
      <c r="V75" s="44">
        <v>0</v>
      </c>
      <c r="W75" s="44">
        <v>0</v>
      </c>
    </row>
    <row r="76" spans="1:23">
      <c r="A76" s="42">
        <v>901177664</v>
      </c>
      <c r="B76" s="42" t="s">
        <v>126</v>
      </c>
      <c r="C76" s="42" t="s">
        <v>32</v>
      </c>
      <c r="D76" s="42">
        <v>37122</v>
      </c>
      <c r="E76" s="42" t="s">
        <v>103</v>
      </c>
      <c r="F76" s="42" t="s">
        <v>202</v>
      </c>
      <c r="G76" s="43" t="s">
        <v>100</v>
      </c>
      <c r="H76" s="44">
        <v>57770</v>
      </c>
      <c r="I76" s="44">
        <v>57770</v>
      </c>
      <c r="J76" s="44" t="e">
        <v>#N/A</v>
      </c>
      <c r="K76" s="42" t="s">
        <v>237</v>
      </c>
      <c r="L76" s="42" t="s">
        <v>223</v>
      </c>
      <c r="M76" s="42" t="s">
        <v>226</v>
      </c>
      <c r="N76" s="42"/>
      <c r="O76" s="42"/>
      <c r="P76" s="44">
        <v>0</v>
      </c>
      <c r="Q76" s="45">
        <v>0</v>
      </c>
      <c r="R76" s="44">
        <v>0</v>
      </c>
      <c r="S76" s="44"/>
      <c r="T76" s="44">
        <v>0</v>
      </c>
      <c r="U76" s="44">
        <v>0</v>
      </c>
      <c r="V76" s="44">
        <v>0</v>
      </c>
      <c r="W76" s="44">
        <v>0</v>
      </c>
    </row>
    <row r="77" spans="1:23">
      <c r="A77" s="42">
        <v>901177664</v>
      </c>
      <c r="B77" s="42" t="s">
        <v>126</v>
      </c>
      <c r="C77" s="42" t="s">
        <v>32</v>
      </c>
      <c r="D77" s="42">
        <v>37123</v>
      </c>
      <c r="E77" s="42" t="s">
        <v>104</v>
      </c>
      <c r="F77" s="42" t="s">
        <v>203</v>
      </c>
      <c r="G77" s="43" t="s">
        <v>100</v>
      </c>
      <c r="H77" s="44">
        <v>250325</v>
      </c>
      <c r="I77" s="44">
        <v>250325</v>
      </c>
      <c r="J77" s="44" t="e">
        <v>#N/A</v>
      </c>
      <c r="K77" s="42" t="s">
        <v>237</v>
      </c>
      <c r="L77" s="42" t="s">
        <v>223</v>
      </c>
      <c r="M77" s="42" t="s">
        <v>226</v>
      </c>
      <c r="N77" s="42"/>
      <c r="O77" s="42"/>
      <c r="P77" s="44">
        <v>0</v>
      </c>
      <c r="Q77" s="45">
        <v>0</v>
      </c>
      <c r="R77" s="44">
        <v>0</v>
      </c>
      <c r="S77" s="44"/>
      <c r="T77" s="44">
        <v>0</v>
      </c>
      <c r="U77" s="44">
        <v>0</v>
      </c>
      <c r="V77" s="44">
        <v>0</v>
      </c>
      <c r="W77" s="44">
        <v>0</v>
      </c>
    </row>
    <row r="78" spans="1:23">
      <c r="A78" s="42">
        <v>901177664</v>
      </c>
      <c r="B78" s="42" t="s">
        <v>126</v>
      </c>
      <c r="C78" s="42" t="s">
        <v>32</v>
      </c>
      <c r="D78" s="42">
        <v>37124</v>
      </c>
      <c r="E78" s="42" t="s">
        <v>105</v>
      </c>
      <c r="F78" s="42" t="s">
        <v>204</v>
      </c>
      <c r="G78" s="43" t="s">
        <v>100</v>
      </c>
      <c r="H78" s="44">
        <v>229040</v>
      </c>
      <c r="I78" s="44">
        <v>229040</v>
      </c>
      <c r="J78" s="44" t="e">
        <v>#N/A</v>
      </c>
      <c r="K78" s="42" t="s">
        <v>237</v>
      </c>
      <c r="L78" s="42" t="s">
        <v>223</v>
      </c>
      <c r="M78" s="42" t="s">
        <v>226</v>
      </c>
      <c r="N78" s="42"/>
      <c r="O78" s="42"/>
      <c r="P78" s="44">
        <v>0</v>
      </c>
      <c r="Q78" s="45">
        <v>0</v>
      </c>
      <c r="R78" s="44">
        <v>0</v>
      </c>
      <c r="S78" s="44"/>
      <c r="T78" s="44">
        <v>0</v>
      </c>
      <c r="U78" s="44">
        <v>0</v>
      </c>
      <c r="V78" s="44">
        <v>0</v>
      </c>
      <c r="W78" s="44">
        <v>0</v>
      </c>
    </row>
    <row r="79" spans="1:23">
      <c r="A79" s="42">
        <v>901177664</v>
      </c>
      <c r="B79" s="42" t="s">
        <v>126</v>
      </c>
      <c r="C79" s="42" t="s">
        <v>32</v>
      </c>
      <c r="D79" s="42">
        <v>37125</v>
      </c>
      <c r="E79" s="42" t="s">
        <v>106</v>
      </c>
      <c r="F79" s="42" t="s">
        <v>205</v>
      </c>
      <c r="G79" s="43" t="s">
        <v>100</v>
      </c>
      <c r="H79" s="44">
        <v>35000</v>
      </c>
      <c r="I79" s="44">
        <v>35000</v>
      </c>
      <c r="J79" s="44" t="e">
        <v>#N/A</v>
      </c>
      <c r="K79" s="42" t="s">
        <v>237</v>
      </c>
      <c r="L79" s="42" t="s">
        <v>223</v>
      </c>
      <c r="M79" s="42" t="s">
        <v>226</v>
      </c>
      <c r="N79" s="42"/>
      <c r="O79" s="42"/>
      <c r="P79" s="44">
        <v>0</v>
      </c>
      <c r="Q79" s="45">
        <v>0</v>
      </c>
      <c r="R79" s="44">
        <v>0</v>
      </c>
      <c r="S79" s="44"/>
      <c r="T79" s="44">
        <v>0</v>
      </c>
      <c r="U79" s="44">
        <v>0</v>
      </c>
      <c r="V79" s="44">
        <v>0</v>
      </c>
      <c r="W79" s="44">
        <v>0</v>
      </c>
    </row>
    <row r="80" spans="1:23">
      <c r="A80" s="42">
        <v>901177664</v>
      </c>
      <c r="B80" s="42" t="s">
        <v>126</v>
      </c>
      <c r="C80" s="42" t="s">
        <v>32</v>
      </c>
      <c r="D80" s="42">
        <v>37126</v>
      </c>
      <c r="E80" s="42" t="s">
        <v>107</v>
      </c>
      <c r="F80" s="42" t="s">
        <v>206</v>
      </c>
      <c r="G80" s="43" t="s">
        <v>100</v>
      </c>
      <c r="H80" s="44">
        <v>520100</v>
      </c>
      <c r="I80" s="44">
        <v>520100</v>
      </c>
      <c r="J80" s="44" t="e">
        <v>#N/A</v>
      </c>
      <c r="K80" s="42" t="s">
        <v>237</v>
      </c>
      <c r="L80" s="42" t="s">
        <v>223</v>
      </c>
      <c r="M80" s="42" t="s">
        <v>226</v>
      </c>
      <c r="N80" s="42"/>
      <c r="O80" s="42"/>
      <c r="P80" s="44">
        <v>0</v>
      </c>
      <c r="Q80" s="45">
        <v>0</v>
      </c>
      <c r="R80" s="44">
        <v>0</v>
      </c>
      <c r="S80" s="44"/>
      <c r="T80" s="44">
        <v>0</v>
      </c>
      <c r="U80" s="44">
        <v>0</v>
      </c>
      <c r="V80" s="44">
        <v>0</v>
      </c>
      <c r="W80" s="44">
        <v>0</v>
      </c>
    </row>
    <row r="81" spans="1:23">
      <c r="A81" s="42">
        <v>901177664</v>
      </c>
      <c r="B81" s="42" t="s">
        <v>126</v>
      </c>
      <c r="C81" s="42" t="s">
        <v>32</v>
      </c>
      <c r="D81" s="42">
        <v>37127</v>
      </c>
      <c r="E81" s="42" t="s">
        <v>108</v>
      </c>
      <c r="F81" s="42" t="s">
        <v>207</v>
      </c>
      <c r="G81" s="43" t="s">
        <v>100</v>
      </c>
      <c r="H81" s="44">
        <v>1461590</v>
      </c>
      <c r="I81" s="44">
        <v>1461590</v>
      </c>
      <c r="J81" s="44" t="e">
        <v>#N/A</v>
      </c>
      <c r="K81" s="42" t="s">
        <v>237</v>
      </c>
      <c r="L81" s="42" t="s">
        <v>223</v>
      </c>
      <c r="M81" s="42" t="s">
        <v>226</v>
      </c>
      <c r="N81" s="42"/>
      <c r="O81" s="42"/>
      <c r="P81" s="44">
        <v>0</v>
      </c>
      <c r="Q81" s="45">
        <v>0</v>
      </c>
      <c r="R81" s="44">
        <v>0</v>
      </c>
      <c r="S81" s="44"/>
      <c r="T81" s="44">
        <v>0</v>
      </c>
      <c r="U81" s="44">
        <v>0</v>
      </c>
      <c r="V81" s="44">
        <v>0</v>
      </c>
      <c r="W81" s="44">
        <v>0</v>
      </c>
    </row>
    <row r="82" spans="1:23">
      <c r="A82" s="42">
        <v>901177664</v>
      </c>
      <c r="B82" s="42" t="s">
        <v>126</v>
      </c>
      <c r="C82" s="42" t="s">
        <v>32</v>
      </c>
      <c r="D82" s="42">
        <v>37128</v>
      </c>
      <c r="E82" s="42" t="s">
        <v>109</v>
      </c>
      <c r="F82" s="42" t="s">
        <v>208</v>
      </c>
      <c r="G82" s="43" t="s">
        <v>100</v>
      </c>
      <c r="H82" s="44">
        <v>3180571</v>
      </c>
      <c r="I82" s="44">
        <v>3180571</v>
      </c>
      <c r="J82" s="44" t="e">
        <v>#N/A</v>
      </c>
      <c r="K82" s="42" t="s">
        <v>237</v>
      </c>
      <c r="L82" s="42" t="s">
        <v>223</v>
      </c>
      <c r="M82" s="42" t="s">
        <v>226</v>
      </c>
      <c r="N82" s="42"/>
      <c r="O82" s="42"/>
      <c r="P82" s="44">
        <v>0</v>
      </c>
      <c r="Q82" s="45">
        <v>0</v>
      </c>
      <c r="R82" s="44">
        <v>0</v>
      </c>
      <c r="S82" s="44"/>
      <c r="T82" s="44">
        <v>0</v>
      </c>
      <c r="U82" s="44">
        <v>0</v>
      </c>
      <c r="V82" s="44">
        <v>0</v>
      </c>
      <c r="W82" s="44">
        <v>0</v>
      </c>
    </row>
    <row r="83" spans="1:23">
      <c r="A83" s="42">
        <v>901177664</v>
      </c>
      <c r="B83" s="42" t="s">
        <v>126</v>
      </c>
      <c r="C83" s="42" t="s">
        <v>32</v>
      </c>
      <c r="D83" s="42">
        <v>37129</v>
      </c>
      <c r="E83" s="42" t="s">
        <v>110</v>
      </c>
      <c r="F83" s="42" t="s">
        <v>209</v>
      </c>
      <c r="G83" s="43" t="s">
        <v>100</v>
      </c>
      <c r="H83" s="44">
        <v>326060</v>
      </c>
      <c r="I83" s="44">
        <v>326060</v>
      </c>
      <c r="J83" s="44" t="e">
        <v>#N/A</v>
      </c>
      <c r="K83" s="42" t="s">
        <v>237</v>
      </c>
      <c r="L83" s="42" t="s">
        <v>223</v>
      </c>
      <c r="M83" s="42" t="s">
        <v>226</v>
      </c>
      <c r="N83" s="42"/>
      <c r="O83" s="42"/>
      <c r="P83" s="44">
        <v>0</v>
      </c>
      <c r="Q83" s="45">
        <v>0</v>
      </c>
      <c r="R83" s="44">
        <v>0</v>
      </c>
      <c r="S83" s="44"/>
      <c r="T83" s="44">
        <v>0</v>
      </c>
      <c r="U83" s="44">
        <v>0</v>
      </c>
      <c r="V83" s="44">
        <v>0</v>
      </c>
      <c r="W83" s="44">
        <v>0</v>
      </c>
    </row>
    <row r="84" spans="1:23">
      <c r="A84" s="42">
        <v>901177664</v>
      </c>
      <c r="B84" s="42" t="s">
        <v>126</v>
      </c>
      <c r="C84" s="42" t="s">
        <v>32</v>
      </c>
      <c r="D84" s="42">
        <v>37130</v>
      </c>
      <c r="E84" s="42" t="s">
        <v>111</v>
      </c>
      <c r="F84" s="42" t="s">
        <v>210</v>
      </c>
      <c r="G84" s="43" t="s">
        <v>100</v>
      </c>
      <c r="H84" s="44">
        <v>542870</v>
      </c>
      <c r="I84" s="44">
        <v>542870</v>
      </c>
      <c r="J84" s="44" t="e">
        <v>#N/A</v>
      </c>
      <c r="K84" s="42" t="s">
        <v>237</v>
      </c>
      <c r="L84" s="42" t="s">
        <v>223</v>
      </c>
      <c r="M84" s="42" t="s">
        <v>226</v>
      </c>
      <c r="N84" s="42"/>
      <c r="O84" s="42"/>
      <c r="P84" s="44">
        <v>0</v>
      </c>
      <c r="Q84" s="45">
        <v>0</v>
      </c>
      <c r="R84" s="44">
        <v>0</v>
      </c>
      <c r="S84" s="44"/>
      <c r="T84" s="44">
        <v>0</v>
      </c>
      <c r="U84" s="44">
        <v>0</v>
      </c>
      <c r="V84" s="44">
        <v>0</v>
      </c>
      <c r="W84" s="44">
        <v>0</v>
      </c>
    </row>
    <row r="85" spans="1:23">
      <c r="A85" s="42">
        <v>901177664</v>
      </c>
      <c r="B85" s="42" t="s">
        <v>126</v>
      </c>
      <c r="C85" s="42" t="s">
        <v>32</v>
      </c>
      <c r="D85" s="42">
        <v>37131</v>
      </c>
      <c r="E85" s="42" t="s">
        <v>112</v>
      </c>
      <c r="F85" s="42" t="s">
        <v>211</v>
      </c>
      <c r="G85" s="43" t="s">
        <v>100</v>
      </c>
      <c r="H85" s="44">
        <v>1037267</v>
      </c>
      <c r="I85" s="44">
        <v>1037267</v>
      </c>
      <c r="J85" s="44" t="e">
        <v>#N/A</v>
      </c>
      <c r="K85" s="42" t="s">
        <v>237</v>
      </c>
      <c r="L85" s="42" t="s">
        <v>223</v>
      </c>
      <c r="M85" s="42" t="s">
        <v>226</v>
      </c>
      <c r="N85" s="42"/>
      <c r="O85" s="42"/>
      <c r="P85" s="44">
        <v>0</v>
      </c>
      <c r="Q85" s="45">
        <v>0</v>
      </c>
      <c r="R85" s="44">
        <v>0</v>
      </c>
      <c r="S85" s="44"/>
      <c r="T85" s="44">
        <v>0</v>
      </c>
      <c r="U85" s="44">
        <v>0</v>
      </c>
      <c r="V85" s="44">
        <v>0</v>
      </c>
      <c r="W85" s="44">
        <v>0</v>
      </c>
    </row>
    <row r="86" spans="1:23">
      <c r="A86" s="42">
        <v>901177664</v>
      </c>
      <c r="B86" s="42" t="s">
        <v>126</v>
      </c>
      <c r="C86" s="42" t="s">
        <v>32</v>
      </c>
      <c r="D86" s="42">
        <v>37132</v>
      </c>
      <c r="E86" s="42" t="s">
        <v>113</v>
      </c>
      <c r="F86" s="42" t="s">
        <v>212</v>
      </c>
      <c r="G86" s="43" t="s">
        <v>100</v>
      </c>
      <c r="H86" s="44">
        <v>266420</v>
      </c>
      <c r="I86" s="44">
        <v>266420</v>
      </c>
      <c r="J86" s="44" t="e">
        <v>#N/A</v>
      </c>
      <c r="K86" s="42" t="s">
        <v>238</v>
      </c>
      <c r="L86" s="42" t="s">
        <v>225</v>
      </c>
      <c r="M86" s="42" t="s">
        <v>226</v>
      </c>
      <c r="N86" s="42"/>
      <c r="O86" s="42"/>
      <c r="P86" s="44">
        <v>0</v>
      </c>
      <c r="Q86" s="45">
        <v>0</v>
      </c>
      <c r="R86" s="44">
        <v>0</v>
      </c>
      <c r="S86" s="44"/>
      <c r="T86" s="44">
        <v>0</v>
      </c>
      <c r="U86" s="44">
        <v>0</v>
      </c>
      <c r="V86" s="44">
        <v>0</v>
      </c>
      <c r="W86" s="44">
        <v>0</v>
      </c>
    </row>
    <row r="87" spans="1:23">
      <c r="A87" s="42">
        <v>901177664</v>
      </c>
      <c r="B87" s="42" t="s">
        <v>126</v>
      </c>
      <c r="C87" s="42" t="s">
        <v>32</v>
      </c>
      <c r="D87" s="42">
        <v>37133</v>
      </c>
      <c r="E87" s="42" t="s">
        <v>114</v>
      </c>
      <c r="F87" s="42" t="s">
        <v>213</v>
      </c>
      <c r="G87" s="43" t="s">
        <v>100</v>
      </c>
      <c r="H87" s="44">
        <v>57441</v>
      </c>
      <c r="I87" s="44">
        <v>57441</v>
      </c>
      <c r="J87" s="44" t="e">
        <v>#N/A</v>
      </c>
      <c r="K87" s="42" t="s">
        <v>238</v>
      </c>
      <c r="L87" s="42" t="s">
        <v>225</v>
      </c>
      <c r="M87" s="42">
        <v>0</v>
      </c>
      <c r="N87" s="42"/>
      <c r="O87" s="42"/>
      <c r="P87" s="44">
        <v>0</v>
      </c>
      <c r="Q87" s="45">
        <v>0</v>
      </c>
      <c r="R87" s="44">
        <v>0</v>
      </c>
      <c r="S87" s="44"/>
      <c r="T87" s="44">
        <v>0</v>
      </c>
      <c r="U87" s="44">
        <v>0</v>
      </c>
      <c r="V87" s="44">
        <v>0</v>
      </c>
      <c r="W87" s="44">
        <v>0</v>
      </c>
    </row>
    <row r="88" spans="1:23">
      <c r="A88" s="42">
        <v>901177664</v>
      </c>
      <c r="B88" s="42" t="s">
        <v>126</v>
      </c>
      <c r="C88" s="42" t="s">
        <v>32</v>
      </c>
      <c r="D88" s="42">
        <v>37134</v>
      </c>
      <c r="E88" s="42" t="s">
        <v>115</v>
      </c>
      <c r="F88" s="42" t="s">
        <v>214</v>
      </c>
      <c r="G88" s="43" t="s">
        <v>100</v>
      </c>
      <c r="H88" s="44">
        <v>13838</v>
      </c>
      <c r="I88" s="44">
        <v>13838</v>
      </c>
      <c r="J88" s="44" t="e">
        <v>#N/A</v>
      </c>
      <c r="K88" s="42" t="s">
        <v>237</v>
      </c>
      <c r="L88" s="42" t="s">
        <v>223</v>
      </c>
      <c r="M88" s="42">
        <v>0</v>
      </c>
      <c r="N88" s="42"/>
      <c r="O88" s="42"/>
      <c r="P88" s="44">
        <v>0</v>
      </c>
      <c r="Q88" s="45">
        <v>0</v>
      </c>
      <c r="R88" s="44">
        <v>0</v>
      </c>
      <c r="S88" s="44"/>
      <c r="T88" s="44">
        <v>0</v>
      </c>
      <c r="U88" s="44">
        <v>0</v>
      </c>
      <c r="V88" s="44">
        <v>0</v>
      </c>
      <c r="W88" s="44">
        <v>0</v>
      </c>
    </row>
    <row r="89" spans="1:23">
      <c r="A89" s="42">
        <v>901177664</v>
      </c>
      <c r="B89" s="42" t="s">
        <v>126</v>
      </c>
      <c r="C89" s="42" t="s">
        <v>32</v>
      </c>
      <c r="D89" s="42">
        <v>37142</v>
      </c>
      <c r="E89" s="42" t="s">
        <v>116</v>
      </c>
      <c r="F89" s="42" t="s">
        <v>215</v>
      </c>
      <c r="G89" s="43" t="s">
        <v>100</v>
      </c>
      <c r="H89" s="44">
        <v>561600</v>
      </c>
      <c r="I89" s="44">
        <v>561600</v>
      </c>
      <c r="J89" s="44" t="e">
        <v>#N/A</v>
      </c>
      <c r="K89" s="42" t="s">
        <v>237</v>
      </c>
      <c r="L89" s="42" t="s">
        <v>223</v>
      </c>
      <c r="M89" s="42" t="s">
        <v>226</v>
      </c>
      <c r="N89" s="42"/>
      <c r="O89" s="42"/>
      <c r="P89" s="44">
        <v>0</v>
      </c>
      <c r="Q89" s="45">
        <v>0</v>
      </c>
      <c r="R89" s="44">
        <v>0</v>
      </c>
      <c r="S89" s="44"/>
      <c r="T89" s="44">
        <v>0</v>
      </c>
      <c r="U89" s="44">
        <v>0</v>
      </c>
      <c r="V89" s="44">
        <v>0</v>
      </c>
      <c r="W89" s="44">
        <v>0</v>
      </c>
    </row>
    <row r="90" spans="1:23">
      <c r="A90" s="42">
        <v>901177664</v>
      </c>
      <c r="B90" s="42" t="s">
        <v>126</v>
      </c>
      <c r="C90" s="42" t="s">
        <v>32</v>
      </c>
      <c r="D90" s="42">
        <v>37145</v>
      </c>
      <c r="E90" s="42" t="s">
        <v>117</v>
      </c>
      <c r="F90" s="42" t="s">
        <v>216</v>
      </c>
      <c r="G90" s="43" t="s">
        <v>100</v>
      </c>
      <c r="H90" s="44">
        <v>326060</v>
      </c>
      <c r="I90" s="44">
        <v>326060</v>
      </c>
      <c r="J90" s="44" t="e">
        <v>#N/A</v>
      </c>
      <c r="K90" s="42" t="s">
        <v>238</v>
      </c>
      <c r="L90" s="42" t="s">
        <v>225</v>
      </c>
      <c r="M90" s="42" t="s">
        <v>226</v>
      </c>
      <c r="N90" s="42"/>
      <c r="O90" s="42"/>
      <c r="P90" s="44">
        <v>0</v>
      </c>
      <c r="Q90" s="45">
        <v>0</v>
      </c>
      <c r="R90" s="44">
        <v>0</v>
      </c>
      <c r="S90" s="44"/>
      <c r="T90" s="44">
        <v>0</v>
      </c>
      <c r="U90" s="44">
        <v>0</v>
      </c>
      <c r="V90" s="44">
        <v>0</v>
      </c>
      <c r="W90" s="44">
        <v>0</v>
      </c>
    </row>
    <row r="91" spans="1:23">
      <c r="A91" s="42">
        <v>901177664</v>
      </c>
      <c r="B91" s="42" t="s">
        <v>126</v>
      </c>
      <c r="C91" s="42" t="s">
        <v>32</v>
      </c>
      <c r="D91" s="42">
        <v>37327</v>
      </c>
      <c r="E91" s="42" t="s">
        <v>118</v>
      </c>
      <c r="F91" s="42" t="s">
        <v>217</v>
      </c>
      <c r="G91" s="43" t="s">
        <v>119</v>
      </c>
      <c r="H91" s="44">
        <v>32010</v>
      </c>
      <c r="I91" s="44">
        <v>32010</v>
      </c>
      <c r="J91" s="44" t="e">
        <v>#N/A</v>
      </c>
      <c r="K91" s="42" t="s">
        <v>238</v>
      </c>
      <c r="L91" s="42" t="e">
        <v>#N/A</v>
      </c>
      <c r="M91" s="42">
        <v>0</v>
      </c>
      <c r="N91" s="42"/>
      <c r="O91" s="42"/>
      <c r="P91" s="44">
        <v>0</v>
      </c>
      <c r="Q91" s="45">
        <v>0</v>
      </c>
      <c r="R91" s="44">
        <v>0</v>
      </c>
      <c r="S91" s="44"/>
      <c r="T91" s="44">
        <v>0</v>
      </c>
      <c r="U91" s="44">
        <v>0</v>
      </c>
      <c r="V91" s="44">
        <v>0</v>
      </c>
      <c r="W91" s="44">
        <v>0</v>
      </c>
    </row>
  </sheetData>
  <autoFilter ref="A2:W9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TT30"/>
  <sheetViews>
    <sheetView showGridLines="0" topLeftCell="A6" zoomScale="84" zoomScaleNormal="84" zoomScaleSheetLayoutView="100" workbookViewId="0">
      <selection activeCell="I18" sqref="I18"/>
    </sheetView>
  </sheetViews>
  <sheetFormatPr baseColWidth="10" defaultRowHeight="12.5"/>
  <cols>
    <col min="1" max="1" width="4.453125" style="50" customWidth="1"/>
    <col min="2" max="2" width="10.90625" style="50"/>
    <col min="3" max="3" width="12.81640625" style="50" customWidth="1"/>
    <col min="4" max="4" width="22" style="50" customWidth="1"/>
    <col min="5" max="8" width="10.90625" style="50"/>
    <col min="9" max="9" width="24.7265625" style="50" customWidth="1"/>
    <col min="10" max="10" width="12.54296875" style="50" customWidth="1"/>
    <col min="11" max="11" width="1.7265625" style="50" customWidth="1"/>
    <col min="12" max="206" width="10.90625" style="50"/>
    <col min="207" max="207" width="4.453125" style="50" customWidth="1"/>
    <col min="208" max="208" width="10.90625" style="50"/>
    <col min="209" max="209" width="17.54296875" style="50" customWidth="1"/>
    <col min="210" max="210" width="11.54296875" style="50" customWidth="1"/>
    <col min="211" max="214" width="10.90625" style="50"/>
    <col min="215" max="215" width="22.54296875" style="50" customWidth="1"/>
    <col min="216" max="216" width="14" style="50" customWidth="1"/>
    <col min="217" max="217" width="1.7265625" style="50" customWidth="1"/>
    <col min="218" max="462" width="10.90625" style="50"/>
    <col min="463" max="463" width="4.453125" style="50" customWidth="1"/>
    <col min="464" max="464" width="10.90625" style="50"/>
    <col min="465" max="465" width="17.54296875" style="50" customWidth="1"/>
    <col min="466" max="466" width="11.54296875" style="50" customWidth="1"/>
    <col min="467" max="470" width="10.90625" style="50"/>
    <col min="471" max="471" width="22.54296875" style="50" customWidth="1"/>
    <col min="472" max="472" width="14" style="50" customWidth="1"/>
    <col min="473" max="473" width="1.7265625" style="50" customWidth="1"/>
    <col min="474" max="718" width="10.90625" style="50"/>
    <col min="719" max="719" width="4.453125" style="50" customWidth="1"/>
    <col min="720" max="720" width="10.90625" style="50"/>
    <col min="721" max="721" width="17.54296875" style="50" customWidth="1"/>
    <col min="722" max="722" width="11.54296875" style="50" customWidth="1"/>
    <col min="723" max="726" width="10.90625" style="50"/>
    <col min="727" max="727" width="22.54296875" style="50" customWidth="1"/>
    <col min="728" max="728" width="14" style="50" customWidth="1"/>
    <col min="729" max="729" width="1.7265625" style="50" customWidth="1"/>
    <col min="730" max="974" width="10.90625" style="50"/>
    <col min="975" max="975" width="4.453125" style="50" customWidth="1"/>
    <col min="976" max="976" width="10.90625" style="50"/>
    <col min="977" max="977" width="17.54296875" style="50" customWidth="1"/>
    <col min="978" max="978" width="11.54296875" style="50" customWidth="1"/>
    <col min="979" max="982" width="10.90625" style="50"/>
    <col min="983" max="983" width="22.54296875" style="50" customWidth="1"/>
    <col min="984" max="984" width="14" style="50" customWidth="1"/>
    <col min="985" max="985" width="1.7265625" style="50" customWidth="1"/>
    <col min="986" max="1230" width="10.90625" style="50"/>
    <col min="1231" max="1231" width="4.453125" style="50" customWidth="1"/>
    <col min="1232" max="1232" width="10.90625" style="50"/>
    <col min="1233" max="1233" width="17.54296875" style="50" customWidth="1"/>
    <col min="1234" max="1234" width="11.54296875" style="50" customWidth="1"/>
    <col min="1235" max="1238" width="10.90625" style="50"/>
    <col min="1239" max="1239" width="22.54296875" style="50" customWidth="1"/>
    <col min="1240" max="1240" width="14" style="50" customWidth="1"/>
    <col min="1241" max="1241" width="1.7265625" style="50" customWidth="1"/>
    <col min="1242" max="1486" width="10.90625" style="50"/>
    <col min="1487" max="1487" width="4.453125" style="50" customWidth="1"/>
    <col min="1488" max="1488" width="10.90625" style="50"/>
    <col min="1489" max="1489" width="17.54296875" style="50" customWidth="1"/>
    <col min="1490" max="1490" width="11.54296875" style="50" customWidth="1"/>
    <col min="1491" max="1494" width="10.90625" style="50"/>
    <col min="1495" max="1495" width="22.54296875" style="50" customWidth="1"/>
    <col min="1496" max="1496" width="14" style="50" customWidth="1"/>
    <col min="1497" max="1497" width="1.7265625" style="50" customWidth="1"/>
    <col min="1498" max="1742" width="10.90625" style="50"/>
    <col min="1743" max="1743" width="4.453125" style="50" customWidth="1"/>
    <col min="1744" max="1744" width="10.90625" style="50"/>
    <col min="1745" max="1745" width="17.54296875" style="50" customWidth="1"/>
    <col min="1746" max="1746" width="11.54296875" style="50" customWidth="1"/>
    <col min="1747" max="1750" width="10.90625" style="50"/>
    <col min="1751" max="1751" width="22.54296875" style="50" customWidth="1"/>
    <col min="1752" max="1752" width="14" style="50" customWidth="1"/>
    <col min="1753" max="1753" width="1.7265625" style="50" customWidth="1"/>
    <col min="1754" max="1998" width="10.90625" style="50"/>
    <col min="1999" max="1999" width="4.453125" style="50" customWidth="1"/>
    <col min="2000" max="2000" width="10.90625" style="50"/>
    <col min="2001" max="2001" width="17.54296875" style="50" customWidth="1"/>
    <col min="2002" max="2002" width="11.54296875" style="50" customWidth="1"/>
    <col min="2003" max="2006" width="10.90625" style="50"/>
    <col min="2007" max="2007" width="22.54296875" style="50" customWidth="1"/>
    <col min="2008" max="2008" width="14" style="50" customWidth="1"/>
    <col min="2009" max="2009" width="1.7265625" style="50" customWidth="1"/>
    <col min="2010" max="2254" width="10.90625" style="50"/>
    <col min="2255" max="2255" width="4.453125" style="50" customWidth="1"/>
    <col min="2256" max="2256" width="10.90625" style="50"/>
    <col min="2257" max="2257" width="17.54296875" style="50" customWidth="1"/>
    <col min="2258" max="2258" width="11.54296875" style="50" customWidth="1"/>
    <col min="2259" max="2262" width="10.90625" style="50"/>
    <col min="2263" max="2263" width="22.54296875" style="50" customWidth="1"/>
    <col min="2264" max="2264" width="14" style="50" customWidth="1"/>
    <col min="2265" max="2265" width="1.7265625" style="50" customWidth="1"/>
    <col min="2266" max="2510" width="10.90625" style="50"/>
    <col min="2511" max="2511" width="4.453125" style="50" customWidth="1"/>
    <col min="2512" max="2512" width="10.90625" style="50"/>
    <col min="2513" max="2513" width="17.54296875" style="50" customWidth="1"/>
    <col min="2514" max="2514" width="11.54296875" style="50" customWidth="1"/>
    <col min="2515" max="2518" width="10.90625" style="50"/>
    <col min="2519" max="2519" width="22.54296875" style="50" customWidth="1"/>
    <col min="2520" max="2520" width="14" style="50" customWidth="1"/>
    <col min="2521" max="2521" width="1.7265625" style="50" customWidth="1"/>
    <col min="2522" max="2766" width="10.90625" style="50"/>
    <col min="2767" max="2767" width="4.453125" style="50" customWidth="1"/>
    <col min="2768" max="2768" width="10.90625" style="50"/>
    <col min="2769" max="2769" width="17.54296875" style="50" customWidth="1"/>
    <col min="2770" max="2770" width="11.54296875" style="50" customWidth="1"/>
    <col min="2771" max="2774" width="10.90625" style="50"/>
    <col min="2775" max="2775" width="22.54296875" style="50" customWidth="1"/>
    <col min="2776" max="2776" width="14" style="50" customWidth="1"/>
    <col min="2777" max="2777" width="1.7265625" style="50" customWidth="1"/>
    <col min="2778" max="3022" width="10.90625" style="50"/>
    <col min="3023" max="3023" width="4.453125" style="50" customWidth="1"/>
    <col min="3024" max="3024" width="10.90625" style="50"/>
    <col min="3025" max="3025" width="17.54296875" style="50" customWidth="1"/>
    <col min="3026" max="3026" width="11.54296875" style="50" customWidth="1"/>
    <col min="3027" max="3030" width="10.90625" style="50"/>
    <col min="3031" max="3031" width="22.54296875" style="50" customWidth="1"/>
    <col min="3032" max="3032" width="14" style="50" customWidth="1"/>
    <col min="3033" max="3033" width="1.7265625" style="50" customWidth="1"/>
    <col min="3034" max="3278" width="10.90625" style="50"/>
    <col min="3279" max="3279" width="4.453125" style="50" customWidth="1"/>
    <col min="3280" max="3280" width="10.90625" style="50"/>
    <col min="3281" max="3281" width="17.54296875" style="50" customWidth="1"/>
    <col min="3282" max="3282" width="11.54296875" style="50" customWidth="1"/>
    <col min="3283" max="3286" width="10.90625" style="50"/>
    <col min="3287" max="3287" width="22.54296875" style="50" customWidth="1"/>
    <col min="3288" max="3288" width="14" style="50" customWidth="1"/>
    <col min="3289" max="3289" width="1.7265625" style="50" customWidth="1"/>
    <col min="3290" max="3534" width="10.90625" style="50"/>
    <col min="3535" max="3535" width="4.453125" style="50" customWidth="1"/>
    <col min="3536" max="3536" width="10.90625" style="50"/>
    <col min="3537" max="3537" width="17.54296875" style="50" customWidth="1"/>
    <col min="3538" max="3538" width="11.54296875" style="50" customWidth="1"/>
    <col min="3539" max="3542" width="10.90625" style="50"/>
    <col min="3543" max="3543" width="22.54296875" style="50" customWidth="1"/>
    <col min="3544" max="3544" width="14" style="50" customWidth="1"/>
    <col min="3545" max="3545" width="1.7265625" style="50" customWidth="1"/>
    <col min="3546" max="3790" width="10.90625" style="50"/>
    <col min="3791" max="3791" width="4.453125" style="50" customWidth="1"/>
    <col min="3792" max="3792" width="10.90625" style="50"/>
    <col min="3793" max="3793" width="17.54296875" style="50" customWidth="1"/>
    <col min="3794" max="3794" width="11.54296875" style="50" customWidth="1"/>
    <col min="3795" max="3798" width="10.90625" style="50"/>
    <col min="3799" max="3799" width="22.54296875" style="50" customWidth="1"/>
    <col min="3800" max="3800" width="14" style="50" customWidth="1"/>
    <col min="3801" max="3801" width="1.7265625" style="50" customWidth="1"/>
    <col min="3802" max="4046" width="10.90625" style="50"/>
    <col min="4047" max="4047" width="4.453125" style="50" customWidth="1"/>
    <col min="4048" max="4048" width="10.90625" style="50"/>
    <col min="4049" max="4049" width="17.54296875" style="50" customWidth="1"/>
    <col min="4050" max="4050" width="11.54296875" style="50" customWidth="1"/>
    <col min="4051" max="4054" width="10.90625" style="50"/>
    <col min="4055" max="4055" width="22.54296875" style="50" customWidth="1"/>
    <col min="4056" max="4056" width="14" style="50" customWidth="1"/>
    <col min="4057" max="4057" width="1.7265625" style="50" customWidth="1"/>
    <col min="4058" max="4302" width="10.90625" style="50"/>
    <col min="4303" max="4303" width="4.453125" style="50" customWidth="1"/>
    <col min="4304" max="4304" width="10.90625" style="50"/>
    <col min="4305" max="4305" width="17.54296875" style="50" customWidth="1"/>
    <col min="4306" max="4306" width="11.54296875" style="50" customWidth="1"/>
    <col min="4307" max="4310" width="10.90625" style="50"/>
    <col min="4311" max="4311" width="22.54296875" style="50" customWidth="1"/>
    <col min="4312" max="4312" width="14" style="50" customWidth="1"/>
    <col min="4313" max="4313" width="1.7265625" style="50" customWidth="1"/>
    <col min="4314" max="4558" width="10.90625" style="50"/>
    <col min="4559" max="4559" width="4.453125" style="50" customWidth="1"/>
    <col min="4560" max="4560" width="10.90625" style="50"/>
    <col min="4561" max="4561" width="17.54296875" style="50" customWidth="1"/>
    <col min="4562" max="4562" width="11.54296875" style="50" customWidth="1"/>
    <col min="4563" max="4566" width="10.90625" style="50"/>
    <col min="4567" max="4567" width="22.54296875" style="50" customWidth="1"/>
    <col min="4568" max="4568" width="14" style="50" customWidth="1"/>
    <col min="4569" max="4569" width="1.7265625" style="50" customWidth="1"/>
    <col min="4570" max="4814" width="10.90625" style="50"/>
    <col min="4815" max="4815" width="4.453125" style="50" customWidth="1"/>
    <col min="4816" max="4816" width="10.90625" style="50"/>
    <col min="4817" max="4817" width="17.54296875" style="50" customWidth="1"/>
    <col min="4818" max="4818" width="11.54296875" style="50" customWidth="1"/>
    <col min="4819" max="4822" width="10.90625" style="50"/>
    <col min="4823" max="4823" width="22.54296875" style="50" customWidth="1"/>
    <col min="4824" max="4824" width="14" style="50" customWidth="1"/>
    <col min="4825" max="4825" width="1.7265625" style="50" customWidth="1"/>
    <col min="4826" max="5070" width="10.90625" style="50"/>
    <col min="5071" max="5071" width="4.453125" style="50" customWidth="1"/>
    <col min="5072" max="5072" width="10.90625" style="50"/>
    <col min="5073" max="5073" width="17.54296875" style="50" customWidth="1"/>
    <col min="5074" max="5074" width="11.54296875" style="50" customWidth="1"/>
    <col min="5075" max="5078" width="10.90625" style="50"/>
    <col min="5079" max="5079" width="22.54296875" style="50" customWidth="1"/>
    <col min="5080" max="5080" width="14" style="50" customWidth="1"/>
    <col min="5081" max="5081" width="1.7265625" style="50" customWidth="1"/>
    <col min="5082" max="5326" width="10.90625" style="50"/>
    <col min="5327" max="5327" width="4.453125" style="50" customWidth="1"/>
    <col min="5328" max="5328" width="10.90625" style="50"/>
    <col min="5329" max="5329" width="17.54296875" style="50" customWidth="1"/>
    <col min="5330" max="5330" width="11.54296875" style="50" customWidth="1"/>
    <col min="5331" max="5334" width="10.90625" style="50"/>
    <col min="5335" max="5335" width="22.54296875" style="50" customWidth="1"/>
    <col min="5336" max="5336" width="14" style="50" customWidth="1"/>
    <col min="5337" max="5337" width="1.7265625" style="50" customWidth="1"/>
    <col min="5338" max="5582" width="10.90625" style="50"/>
    <col min="5583" max="5583" width="4.453125" style="50" customWidth="1"/>
    <col min="5584" max="5584" width="10.90625" style="50"/>
    <col min="5585" max="5585" width="17.54296875" style="50" customWidth="1"/>
    <col min="5586" max="5586" width="11.54296875" style="50" customWidth="1"/>
    <col min="5587" max="5590" width="10.90625" style="50"/>
    <col min="5591" max="5591" width="22.54296875" style="50" customWidth="1"/>
    <col min="5592" max="5592" width="14" style="50" customWidth="1"/>
    <col min="5593" max="5593" width="1.7265625" style="50" customWidth="1"/>
    <col min="5594" max="5838" width="10.90625" style="50"/>
    <col min="5839" max="5839" width="4.453125" style="50" customWidth="1"/>
    <col min="5840" max="5840" width="10.90625" style="50"/>
    <col min="5841" max="5841" width="17.54296875" style="50" customWidth="1"/>
    <col min="5842" max="5842" width="11.54296875" style="50" customWidth="1"/>
    <col min="5843" max="5846" width="10.90625" style="50"/>
    <col min="5847" max="5847" width="22.54296875" style="50" customWidth="1"/>
    <col min="5848" max="5848" width="14" style="50" customWidth="1"/>
    <col min="5849" max="5849" width="1.7265625" style="50" customWidth="1"/>
    <col min="5850" max="6094" width="10.90625" style="50"/>
    <col min="6095" max="6095" width="4.453125" style="50" customWidth="1"/>
    <col min="6096" max="6096" width="10.90625" style="50"/>
    <col min="6097" max="6097" width="17.54296875" style="50" customWidth="1"/>
    <col min="6098" max="6098" width="11.54296875" style="50" customWidth="1"/>
    <col min="6099" max="6102" width="10.90625" style="50"/>
    <col min="6103" max="6103" width="22.54296875" style="50" customWidth="1"/>
    <col min="6104" max="6104" width="14" style="50" customWidth="1"/>
    <col min="6105" max="6105" width="1.7265625" style="50" customWidth="1"/>
    <col min="6106" max="6350" width="10.90625" style="50"/>
    <col min="6351" max="6351" width="4.453125" style="50" customWidth="1"/>
    <col min="6352" max="6352" width="10.90625" style="50"/>
    <col min="6353" max="6353" width="17.54296875" style="50" customWidth="1"/>
    <col min="6354" max="6354" width="11.54296875" style="50" customWidth="1"/>
    <col min="6355" max="6358" width="10.90625" style="50"/>
    <col min="6359" max="6359" width="22.54296875" style="50" customWidth="1"/>
    <col min="6360" max="6360" width="14" style="50" customWidth="1"/>
    <col min="6361" max="6361" width="1.7265625" style="50" customWidth="1"/>
    <col min="6362" max="6606" width="10.90625" style="50"/>
    <col min="6607" max="6607" width="4.453125" style="50" customWidth="1"/>
    <col min="6608" max="6608" width="10.90625" style="50"/>
    <col min="6609" max="6609" width="17.54296875" style="50" customWidth="1"/>
    <col min="6610" max="6610" width="11.54296875" style="50" customWidth="1"/>
    <col min="6611" max="6614" width="10.90625" style="50"/>
    <col min="6615" max="6615" width="22.54296875" style="50" customWidth="1"/>
    <col min="6616" max="6616" width="14" style="50" customWidth="1"/>
    <col min="6617" max="6617" width="1.7265625" style="50" customWidth="1"/>
    <col min="6618" max="6862" width="10.90625" style="50"/>
    <col min="6863" max="6863" width="4.453125" style="50" customWidth="1"/>
    <col min="6864" max="6864" width="10.90625" style="50"/>
    <col min="6865" max="6865" width="17.54296875" style="50" customWidth="1"/>
    <col min="6866" max="6866" width="11.54296875" style="50" customWidth="1"/>
    <col min="6867" max="6870" width="10.90625" style="50"/>
    <col min="6871" max="6871" width="22.54296875" style="50" customWidth="1"/>
    <col min="6872" max="6872" width="14" style="50" customWidth="1"/>
    <col min="6873" max="6873" width="1.7265625" style="50" customWidth="1"/>
    <col min="6874" max="7118" width="10.90625" style="50"/>
    <col min="7119" max="7119" width="4.453125" style="50" customWidth="1"/>
    <col min="7120" max="7120" width="10.90625" style="50"/>
    <col min="7121" max="7121" width="17.54296875" style="50" customWidth="1"/>
    <col min="7122" max="7122" width="11.54296875" style="50" customWidth="1"/>
    <col min="7123" max="7126" width="10.90625" style="50"/>
    <col min="7127" max="7127" width="22.54296875" style="50" customWidth="1"/>
    <col min="7128" max="7128" width="14" style="50" customWidth="1"/>
    <col min="7129" max="7129" width="1.7265625" style="50" customWidth="1"/>
    <col min="7130" max="7374" width="10.90625" style="50"/>
    <col min="7375" max="7375" width="4.453125" style="50" customWidth="1"/>
    <col min="7376" max="7376" width="10.90625" style="50"/>
    <col min="7377" max="7377" width="17.54296875" style="50" customWidth="1"/>
    <col min="7378" max="7378" width="11.54296875" style="50" customWidth="1"/>
    <col min="7379" max="7382" width="10.90625" style="50"/>
    <col min="7383" max="7383" width="22.54296875" style="50" customWidth="1"/>
    <col min="7384" max="7384" width="14" style="50" customWidth="1"/>
    <col min="7385" max="7385" width="1.7265625" style="50" customWidth="1"/>
    <col min="7386" max="7630" width="10.90625" style="50"/>
    <col min="7631" max="7631" width="4.453125" style="50" customWidth="1"/>
    <col min="7632" max="7632" width="10.90625" style="50"/>
    <col min="7633" max="7633" width="17.54296875" style="50" customWidth="1"/>
    <col min="7634" max="7634" width="11.54296875" style="50" customWidth="1"/>
    <col min="7635" max="7638" width="10.90625" style="50"/>
    <col min="7639" max="7639" width="22.54296875" style="50" customWidth="1"/>
    <col min="7640" max="7640" width="14" style="50" customWidth="1"/>
    <col min="7641" max="7641" width="1.7265625" style="50" customWidth="1"/>
    <col min="7642" max="7886" width="10.90625" style="50"/>
    <col min="7887" max="7887" width="4.453125" style="50" customWidth="1"/>
    <col min="7888" max="7888" width="10.90625" style="50"/>
    <col min="7889" max="7889" width="17.54296875" style="50" customWidth="1"/>
    <col min="7890" max="7890" width="11.54296875" style="50" customWidth="1"/>
    <col min="7891" max="7894" width="10.90625" style="50"/>
    <col min="7895" max="7895" width="22.54296875" style="50" customWidth="1"/>
    <col min="7896" max="7896" width="14" style="50" customWidth="1"/>
    <col min="7897" max="7897" width="1.7265625" style="50" customWidth="1"/>
    <col min="7898" max="8142" width="10.90625" style="50"/>
    <col min="8143" max="8143" width="4.453125" style="50" customWidth="1"/>
    <col min="8144" max="8144" width="10.90625" style="50"/>
    <col min="8145" max="8145" width="17.54296875" style="50" customWidth="1"/>
    <col min="8146" max="8146" width="11.54296875" style="50" customWidth="1"/>
    <col min="8147" max="8150" width="10.90625" style="50"/>
    <col min="8151" max="8151" width="22.54296875" style="50" customWidth="1"/>
    <col min="8152" max="8152" width="14" style="50" customWidth="1"/>
    <col min="8153" max="8153" width="1.7265625" style="50" customWidth="1"/>
    <col min="8154" max="8398" width="10.90625" style="50"/>
    <col min="8399" max="8399" width="4.453125" style="50" customWidth="1"/>
    <col min="8400" max="8400" width="10.90625" style="50"/>
    <col min="8401" max="8401" width="17.54296875" style="50" customWidth="1"/>
    <col min="8402" max="8402" width="11.54296875" style="50" customWidth="1"/>
    <col min="8403" max="8406" width="10.90625" style="50"/>
    <col min="8407" max="8407" width="22.54296875" style="50" customWidth="1"/>
    <col min="8408" max="8408" width="14" style="50" customWidth="1"/>
    <col min="8409" max="8409" width="1.7265625" style="50" customWidth="1"/>
    <col min="8410" max="8654" width="10.90625" style="50"/>
    <col min="8655" max="8655" width="4.453125" style="50" customWidth="1"/>
    <col min="8656" max="8656" width="10.90625" style="50"/>
    <col min="8657" max="8657" width="17.54296875" style="50" customWidth="1"/>
    <col min="8658" max="8658" width="11.54296875" style="50" customWidth="1"/>
    <col min="8659" max="8662" width="10.90625" style="50"/>
    <col min="8663" max="8663" width="22.54296875" style="50" customWidth="1"/>
    <col min="8664" max="8664" width="14" style="50" customWidth="1"/>
    <col min="8665" max="8665" width="1.7265625" style="50" customWidth="1"/>
    <col min="8666" max="8910" width="10.90625" style="50"/>
    <col min="8911" max="8911" width="4.453125" style="50" customWidth="1"/>
    <col min="8912" max="8912" width="10.90625" style="50"/>
    <col min="8913" max="8913" width="17.54296875" style="50" customWidth="1"/>
    <col min="8914" max="8914" width="11.54296875" style="50" customWidth="1"/>
    <col min="8915" max="8918" width="10.90625" style="50"/>
    <col min="8919" max="8919" width="22.54296875" style="50" customWidth="1"/>
    <col min="8920" max="8920" width="14" style="50" customWidth="1"/>
    <col min="8921" max="8921" width="1.7265625" style="50" customWidth="1"/>
    <col min="8922" max="9166" width="10.90625" style="50"/>
    <col min="9167" max="9167" width="4.453125" style="50" customWidth="1"/>
    <col min="9168" max="9168" width="10.90625" style="50"/>
    <col min="9169" max="9169" width="17.54296875" style="50" customWidth="1"/>
    <col min="9170" max="9170" width="11.54296875" style="50" customWidth="1"/>
    <col min="9171" max="9174" width="10.90625" style="50"/>
    <col min="9175" max="9175" width="22.54296875" style="50" customWidth="1"/>
    <col min="9176" max="9176" width="14" style="50" customWidth="1"/>
    <col min="9177" max="9177" width="1.7265625" style="50" customWidth="1"/>
    <col min="9178" max="9422" width="10.90625" style="50"/>
    <col min="9423" max="9423" width="4.453125" style="50" customWidth="1"/>
    <col min="9424" max="9424" width="10.90625" style="50"/>
    <col min="9425" max="9425" width="17.54296875" style="50" customWidth="1"/>
    <col min="9426" max="9426" width="11.54296875" style="50" customWidth="1"/>
    <col min="9427" max="9430" width="10.90625" style="50"/>
    <col min="9431" max="9431" width="22.54296875" style="50" customWidth="1"/>
    <col min="9432" max="9432" width="14" style="50" customWidth="1"/>
    <col min="9433" max="9433" width="1.7265625" style="50" customWidth="1"/>
    <col min="9434" max="9678" width="10.90625" style="50"/>
    <col min="9679" max="9679" width="4.453125" style="50" customWidth="1"/>
    <col min="9680" max="9680" width="10.90625" style="50"/>
    <col min="9681" max="9681" width="17.54296875" style="50" customWidth="1"/>
    <col min="9682" max="9682" width="11.54296875" style="50" customWidth="1"/>
    <col min="9683" max="9686" width="10.90625" style="50"/>
    <col min="9687" max="9687" width="22.54296875" style="50" customWidth="1"/>
    <col min="9688" max="9688" width="14" style="50" customWidth="1"/>
    <col min="9689" max="9689" width="1.7265625" style="50" customWidth="1"/>
    <col min="9690" max="9934" width="10.90625" style="50"/>
    <col min="9935" max="9935" width="4.453125" style="50" customWidth="1"/>
    <col min="9936" max="9936" width="10.90625" style="50"/>
    <col min="9937" max="9937" width="17.54296875" style="50" customWidth="1"/>
    <col min="9938" max="9938" width="11.54296875" style="50" customWidth="1"/>
    <col min="9939" max="9942" width="10.90625" style="50"/>
    <col min="9943" max="9943" width="22.54296875" style="50" customWidth="1"/>
    <col min="9944" max="9944" width="14" style="50" customWidth="1"/>
    <col min="9945" max="9945" width="1.7265625" style="50" customWidth="1"/>
    <col min="9946" max="10190" width="10.90625" style="50"/>
    <col min="10191" max="10191" width="4.453125" style="50" customWidth="1"/>
    <col min="10192" max="10192" width="10.90625" style="50"/>
    <col min="10193" max="10193" width="17.54296875" style="50" customWidth="1"/>
    <col min="10194" max="10194" width="11.54296875" style="50" customWidth="1"/>
    <col min="10195" max="10198" width="10.90625" style="50"/>
    <col min="10199" max="10199" width="22.54296875" style="50" customWidth="1"/>
    <col min="10200" max="10200" width="14" style="50" customWidth="1"/>
    <col min="10201" max="10201" width="1.7265625" style="50" customWidth="1"/>
    <col min="10202" max="10446" width="10.90625" style="50"/>
    <col min="10447" max="10447" width="4.453125" style="50" customWidth="1"/>
    <col min="10448" max="10448" width="10.90625" style="50"/>
    <col min="10449" max="10449" width="17.54296875" style="50" customWidth="1"/>
    <col min="10450" max="10450" width="11.54296875" style="50" customWidth="1"/>
    <col min="10451" max="10454" width="10.90625" style="50"/>
    <col min="10455" max="10455" width="22.54296875" style="50" customWidth="1"/>
    <col min="10456" max="10456" width="14" style="50" customWidth="1"/>
    <col min="10457" max="10457" width="1.7265625" style="50" customWidth="1"/>
    <col min="10458" max="10702" width="10.90625" style="50"/>
    <col min="10703" max="10703" width="4.453125" style="50" customWidth="1"/>
    <col min="10704" max="10704" width="10.90625" style="50"/>
    <col min="10705" max="10705" width="17.54296875" style="50" customWidth="1"/>
    <col min="10706" max="10706" width="11.54296875" style="50" customWidth="1"/>
    <col min="10707" max="10710" width="10.90625" style="50"/>
    <col min="10711" max="10711" width="22.54296875" style="50" customWidth="1"/>
    <col min="10712" max="10712" width="14" style="50" customWidth="1"/>
    <col min="10713" max="10713" width="1.7265625" style="50" customWidth="1"/>
    <col min="10714" max="10958" width="10.90625" style="50"/>
    <col min="10959" max="10959" width="4.453125" style="50" customWidth="1"/>
    <col min="10960" max="10960" width="10.90625" style="50"/>
    <col min="10961" max="10961" width="17.54296875" style="50" customWidth="1"/>
    <col min="10962" max="10962" width="11.54296875" style="50" customWidth="1"/>
    <col min="10963" max="10966" width="10.90625" style="50"/>
    <col min="10967" max="10967" width="22.54296875" style="50" customWidth="1"/>
    <col min="10968" max="10968" width="14" style="50" customWidth="1"/>
    <col min="10969" max="10969" width="1.7265625" style="50" customWidth="1"/>
    <col min="10970" max="11214" width="10.90625" style="50"/>
    <col min="11215" max="11215" width="4.453125" style="50" customWidth="1"/>
    <col min="11216" max="11216" width="10.90625" style="50"/>
    <col min="11217" max="11217" width="17.54296875" style="50" customWidth="1"/>
    <col min="11218" max="11218" width="11.54296875" style="50" customWidth="1"/>
    <col min="11219" max="11222" width="10.90625" style="50"/>
    <col min="11223" max="11223" width="22.54296875" style="50" customWidth="1"/>
    <col min="11224" max="11224" width="14" style="50" customWidth="1"/>
    <col min="11225" max="11225" width="1.7265625" style="50" customWidth="1"/>
    <col min="11226" max="11470" width="10.90625" style="50"/>
    <col min="11471" max="11471" width="4.453125" style="50" customWidth="1"/>
    <col min="11472" max="11472" width="10.90625" style="50"/>
    <col min="11473" max="11473" width="17.54296875" style="50" customWidth="1"/>
    <col min="11474" max="11474" width="11.54296875" style="50" customWidth="1"/>
    <col min="11475" max="11478" width="10.90625" style="50"/>
    <col min="11479" max="11479" width="22.54296875" style="50" customWidth="1"/>
    <col min="11480" max="11480" width="14" style="50" customWidth="1"/>
    <col min="11481" max="11481" width="1.7265625" style="50" customWidth="1"/>
    <col min="11482" max="11726" width="10.90625" style="50"/>
    <col min="11727" max="11727" width="4.453125" style="50" customWidth="1"/>
    <col min="11728" max="11728" width="10.90625" style="50"/>
    <col min="11729" max="11729" width="17.54296875" style="50" customWidth="1"/>
    <col min="11730" max="11730" width="11.54296875" style="50" customWidth="1"/>
    <col min="11731" max="11734" width="10.90625" style="50"/>
    <col min="11735" max="11735" width="22.54296875" style="50" customWidth="1"/>
    <col min="11736" max="11736" width="14" style="50" customWidth="1"/>
    <col min="11737" max="11737" width="1.7265625" style="50" customWidth="1"/>
    <col min="11738" max="11982" width="10.90625" style="50"/>
    <col min="11983" max="11983" width="4.453125" style="50" customWidth="1"/>
    <col min="11984" max="11984" width="10.90625" style="50"/>
    <col min="11985" max="11985" width="17.54296875" style="50" customWidth="1"/>
    <col min="11986" max="11986" width="11.54296875" style="50" customWidth="1"/>
    <col min="11987" max="11990" width="10.90625" style="50"/>
    <col min="11991" max="11991" width="22.54296875" style="50" customWidth="1"/>
    <col min="11992" max="11992" width="14" style="50" customWidth="1"/>
    <col min="11993" max="11993" width="1.7265625" style="50" customWidth="1"/>
    <col min="11994" max="12238" width="10.90625" style="50"/>
    <col min="12239" max="12239" width="4.453125" style="50" customWidth="1"/>
    <col min="12240" max="12240" width="10.90625" style="50"/>
    <col min="12241" max="12241" width="17.54296875" style="50" customWidth="1"/>
    <col min="12242" max="12242" width="11.54296875" style="50" customWidth="1"/>
    <col min="12243" max="12246" width="10.90625" style="50"/>
    <col min="12247" max="12247" width="22.54296875" style="50" customWidth="1"/>
    <col min="12248" max="12248" width="14" style="50" customWidth="1"/>
    <col min="12249" max="12249" width="1.7265625" style="50" customWidth="1"/>
    <col min="12250" max="12494" width="10.90625" style="50"/>
    <col min="12495" max="12495" width="4.453125" style="50" customWidth="1"/>
    <col min="12496" max="12496" width="10.90625" style="50"/>
    <col min="12497" max="12497" width="17.54296875" style="50" customWidth="1"/>
    <col min="12498" max="12498" width="11.54296875" style="50" customWidth="1"/>
    <col min="12499" max="12502" width="10.90625" style="50"/>
    <col min="12503" max="12503" width="22.54296875" style="50" customWidth="1"/>
    <col min="12504" max="12504" width="14" style="50" customWidth="1"/>
    <col min="12505" max="12505" width="1.7265625" style="50" customWidth="1"/>
    <col min="12506" max="12750" width="10.90625" style="50"/>
    <col min="12751" max="12751" width="4.453125" style="50" customWidth="1"/>
    <col min="12752" max="12752" width="10.90625" style="50"/>
    <col min="12753" max="12753" width="17.54296875" style="50" customWidth="1"/>
    <col min="12754" max="12754" width="11.54296875" style="50" customWidth="1"/>
    <col min="12755" max="12758" width="10.90625" style="50"/>
    <col min="12759" max="12759" width="22.54296875" style="50" customWidth="1"/>
    <col min="12760" max="12760" width="14" style="50" customWidth="1"/>
    <col min="12761" max="12761" width="1.7265625" style="50" customWidth="1"/>
    <col min="12762" max="13006" width="10.90625" style="50"/>
    <col min="13007" max="13007" width="4.453125" style="50" customWidth="1"/>
    <col min="13008" max="13008" width="10.90625" style="50"/>
    <col min="13009" max="13009" width="17.54296875" style="50" customWidth="1"/>
    <col min="13010" max="13010" width="11.54296875" style="50" customWidth="1"/>
    <col min="13011" max="13014" width="10.90625" style="50"/>
    <col min="13015" max="13015" width="22.54296875" style="50" customWidth="1"/>
    <col min="13016" max="13016" width="14" style="50" customWidth="1"/>
    <col min="13017" max="13017" width="1.7265625" style="50" customWidth="1"/>
    <col min="13018" max="13262" width="10.90625" style="50"/>
    <col min="13263" max="13263" width="4.453125" style="50" customWidth="1"/>
    <col min="13264" max="13264" width="10.90625" style="50"/>
    <col min="13265" max="13265" width="17.54296875" style="50" customWidth="1"/>
    <col min="13266" max="13266" width="11.54296875" style="50" customWidth="1"/>
    <col min="13267" max="13270" width="10.90625" style="50"/>
    <col min="13271" max="13271" width="22.54296875" style="50" customWidth="1"/>
    <col min="13272" max="13272" width="14" style="50" customWidth="1"/>
    <col min="13273" max="13273" width="1.7265625" style="50" customWidth="1"/>
    <col min="13274" max="13518" width="10.90625" style="50"/>
    <col min="13519" max="13519" width="4.453125" style="50" customWidth="1"/>
    <col min="13520" max="13520" width="10.90625" style="50"/>
    <col min="13521" max="13521" width="17.54296875" style="50" customWidth="1"/>
    <col min="13522" max="13522" width="11.54296875" style="50" customWidth="1"/>
    <col min="13523" max="13526" width="10.90625" style="50"/>
    <col min="13527" max="13527" width="22.54296875" style="50" customWidth="1"/>
    <col min="13528" max="13528" width="14" style="50" customWidth="1"/>
    <col min="13529" max="13529" width="1.7265625" style="50" customWidth="1"/>
    <col min="13530" max="13774" width="10.90625" style="50"/>
    <col min="13775" max="13775" width="4.453125" style="50" customWidth="1"/>
    <col min="13776" max="13776" width="10.90625" style="50"/>
    <col min="13777" max="13777" width="17.54296875" style="50" customWidth="1"/>
    <col min="13778" max="13778" width="11.54296875" style="50" customWidth="1"/>
    <col min="13779" max="13782" width="10.90625" style="50"/>
    <col min="13783" max="13783" width="22.54296875" style="50" customWidth="1"/>
    <col min="13784" max="13784" width="14" style="50" customWidth="1"/>
    <col min="13785" max="13785" width="1.7265625" style="50" customWidth="1"/>
    <col min="13786" max="14030" width="10.90625" style="50"/>
    <col min="14031" max="14031" width="4.453125" style="50" customWidth="1"/>
    <col min="14032" max="14032" width="10.90625" style="50"/>
    <col min="14033" max="14033" width="17.54296875" style="50" customWidth="1"/>
    <col min="14034" max="14034" width="11.54296875" style="50" customWidth="1"/>
    <col min="14035" max="14038" width="10.90625" style="50"/>
    <col min="14039" max="14039" width="22.54296875" style="50" customWidth="1"/>
    <col min="14040" max="14040" width="14" style="50" customWidth="1"/>
    <col min="14041" max="14041" width="1.7265625" style="50" customWidth="1"/>
    <col min="14042" max="14286" width="10.90625" style="50"/>
    <col min="14287" max="14287" width="4.453125" style="50" customWidth="1"/>
    <col min="14288" max="14288" width="10.90625" style="50"/>
    <col min="14289" max="14289" width="17.54296875" style="50" customWidth="1"/>
    <col min="14290" max="14290" width="11.54296875" style="50" customWidth="1"/>
    <col min="14291" max="14294" width="10.90625" style="50"/>
    <col min="14295" max="14295" width="22.54296875" style="50" customWidth="1"/>
    <col min="14296" max="14296" width="14" style="50" customWidth="1"/>
    <col min="14297" max="14297" width="1.7265625" style="50" customWidth="1"/>
    <col min="14298" max="14542" width="10.90625" style="50"/>
    <col min="14543" max="14543" width="4.453125" style="50" customWidth="1"/>
    <col min="14544" max="14544" width="10.90625" style="50"/>
    <col min="14545" max="14545" width="17.54296875" style="50" customWidth="1"/>
    <col min="14546" max="14546" width="11.54296875" style="50" customWidth="1"/>
    <col min="14547" max="14550" width="10.90625" style="50"/>
    <col min="14551" max="14551" width="22.54296875" style="50" customWidth="1"/>
    <col min="14552" max="14552" width="14" style="50" customWidth="1"/>
    <col min="14553" max="14553" width="1.7265625" style="50" customWidth="1"/>
    <col min="14554" max="14798" width="10.90625" style="50"/>
    <col min="14799" max="14799" width="4.453125" style="50" customWidth="1"/>
    <col min="14800" max="14800" width="10.90625" style="50"/>
    <col min="14801" max="14801" width="17.54296875" style="50" customWidth="1"/>
    <col min="14802" max="14802" width="11.54296875" style="50" customWidth="1"/>
    <col min="14803" max="14806" width="10.90625" style="50"/>
    <col min="14807" max="14807" width="22.54296875" style="50" customWidth="1"/>
    <col min="14808" max="14808" width="14" style="50" customWidth="1"/>
    <col min="14809" max="14809" width="1.7265625" style="50" customWidth="1"/>
    <col min="14810" max="15054" width="10.90625" style="50"/>
    <col min="15055" max="15055" width="4.453125" style="50" customWidth="1"/>
    <col min="15056" max="15056" width="10.90625" style="50"/>
    <col min="15057" max="15057" width="17.54296875" style="50" customWidth="1"/>
    <col min="15058" max="15058" width="11.54296875" style="50" customWidth="1"/>
    <col min="15059" max="15062" width="10.90625" style="50"/>
    <col min="15063" max="15063" width="22.54296875" style="50" customWidth="1"/>
    <col min="15064" max="15064" width="14" style="50" customWidth="1"/>
    <col min="15065" max="15065" width="1.7265625" style="50" customWidth="1"/>
    <col min="15066" max="15310" width="10.90625" style="50"/>
    <col min="15311" max="15311" width="4.453125" style="50" customWidth="1"/>
    <col min="15312" max="15312" width="10.90625" style="50"/>
    <col min="15313" max="15313" width="17.54296875" style="50" customWidth="1"/>
    <col min="15314" max="15314" width="11.54296875" style="50" customWidth="1"/>
    <col min="15315" max="15318" width="10.90625" style="50"/>
    <col min="15319" max="15319" width="22.54296875" style="50" customWidth="1"/>
    <col min="15320" max="15320" width="14" style="50" customWidth="1"/>
    <col min="15321" max="15321" width="1.7265625" style="50" customWidth="1"/>
    <col min="15322" max="15566" width="10.90625" style="50"/>
    <col min="15567" max="15567" width="4.453125" style="50" customWidth="1"/>
    <col min="15568" max="15568" width="10.90625" style="50"/>
    <col min="15569" max="15569" width="17.54296875" style="50" customWidth="1"/>
    <col min="15570" max="15570" width="11.54296875" style="50" customWidth="1"/>
    <col min="15571" max="15574" width="10.90625" style="50"/>
    <col min="15575" max="15575" width="22.54296875" style="50" customWidth="1"/>
    <col min="15576" max="15576" width="14" style="50" customWidth="1"/>
    <col min="15577" max="15577" width="1.7265625" style="50" customWidth="1"/>
    <col min="15578" max="15822" width="10.90625" style="50"/>
    <col min="15823" max="15823" width="4.453125" style="50" customWidth="1"/>
    <col min="15824" max="15824" width="10.90625" style="50"/>
    <col min="15825" max="15825" width="17.54296875" style="50" customWidth="1"/>
    <col min="15826" max="15826" width="11.54296875" style="50" customWidth="1"/>
    <col min="15827" max="15830" width="10.90625" style="50"/>
    <col min="15831" max="15831" width="22.54296875" style="50" customWidth="1"/>
    <col min="15832" max="15832" width="14" style="50" customWidth="1"/>
    <col min="15833" max="15833" width="1.7265625" style="50" customWidth="1"/>
    <col min="15834" max="16078" width="10.90625" style="50"/>
    <col min="16079" max="16079" width="4.453125" style="50" customWidth="1"/>
    <col min="16080" max="16080" width="10.90625" style="50"/>
    <col min="16081" max="16081" width="17.54296875" style="50" customWidth="1"/>
    <col min="16082" max="16082" width="11.54296875" style="50" customWidth="1"/>
    <col min="16083" max="16086" width="10.90625" style="50"/>
    <col min="16087" max="16087" width="22.54296875" style="50" customWidth="1"/>
    <col min="16088" max="16088" width="21.54296875" style="50" bestFit="1" customWidth="1"/>
    <col min="16089" max="16089" width="1.7265625" style="50" customWidth="1"/>
    <col min="16090" max="16384" width="10.90625" style="50"/>
  </cols>
  <sheetData>
    <row r="1" spans="2:10 16085:16088" ht="18" customHeight="1" thickBot="1"/>
    <row r="2" spans="2:10 16085:16088" ht="19.5" customHeight="1">
      <c r="B2" s="51"/>
      <c r="C2" s="52"/>
      <c r="D2" s="53" t="s">
        <v>246</v>
      </c>
      <c r="E2" s="54"/>
      <c r="F2" s="54"/>
      <c r="G2" s="54"/>
      <c r="H2" s="54"/>
      <c r="I2" s="55"/>
      <c r="J2" s="56" t="s">
        <v>247</v>
      </c>
    </row>
    <row r="3" spans="2:10 16085:16088" ht="13.5" thickBot="1">
      <c r="B3" s="57"/>
      <c r="C3" s="58"/>
      <c r="D3" s="59"/>
      <c r="E3" s="60"/>
      <c r="F3" s="60"/>
      <c r="G3" s="60"/>
      <c r="H3" s="60"/>
      <c r="I3" s="61"/>
      <c r="J3" s="62"/>
    </row>
    <row r="4" spans="2:10 16085:16088" ht="13">
      <c r="B4" s="57"/>
      <c r="C4" s="58"/>
      <c r="E4" s="54"/>
      <c r="F4" s="54"/>
      <c r="G4" s="54"/>
      <c r="H4" s="54"/>
      <c r="I4" s="55"/>
      <c r="J4" s="56" t="s">
        <v>248</v>
      </c>
    </row>
    <row r="5" spans="2:10 16085:16088" ht="13">
      <c r="B5" s="57"/>
      <c r="C5" s="58"/>
      <c r="D5" s="109" t="s">
        <v>249</v>
      </c>
      <c r="E5" s="110"/>
      <c r="F5" s="110"/>
      <c r="G5" s="110"/>
      <c r="H5" s="110"/>
      <c r="I5" s="111"/>
      <c r="J5" s="63"/>
      <c r="WTQ5" s="64"/>
    </row>
    <row r="6" spans="2:10 16085:16088" ht="13.5" thickBot="1">
      <c r="B6" s="65"/>
      <c r="C6" s="66"/>
      <c r="D6" s="59"/>
      <c r="E6" s="60"/>
      <c r="F6" s="60"/>
      <c r="G6" s="60"/>
      <c r="H6" s="60"/>
      <c r="I6" s="61"/>
      <c r="J6" s="62"/>
      <c r="WTR6" s="50" t="s">
        <v>250</v>
      </c>
      <c r="WTS6" s="50" t="s">
        <v>251</v>
      </c>
      <c r="WTT6" s="67">
        <f ca="1">+TODAY()</f>
        <v>45280</v>
      </c>
    </row>
    <row r="7" spans="2:10 16085:16088">
      <c r="B7" s="68"/>
      <c r="J7" s="69"/>
    </row>
    <row r="8" spans="2:10 16085:16088">
      <c r="B8" s="68"/>
      <c r="J8" s="69"/>
    </row>
    <row r="9" spans="2:10 16085:16088" ht="13">
      <c r="B9" s="68"/>
      <c r="C9" s="70" t="s">
        <v>252</v>
      </c>
      <c r="D9" s="67"/>
      <c r="E9" s="64"/>
      <c r="J9" s="69"/>
    </row>
    <row r="10" spans="2:10 16085:16088">
      <c r="B10" s="68"/>
      <c r="J10" s="69"/>
    </row>
    <row r="11" spans="2:10 16085:16088" ht="13">
      <c r="B11" s="68"/>
      <c r="C11" s="70" t="s">
        <v>253</v>
      </c>
      <c r="J11" s="69"/>
    </row>
    <row r="12" spans="2:10 16085:16088" ht="13">
      <c r="B12" s="68"/>
      <c r="C12" s="70" t="s">
        <v>254</v>
      </c>
      <c r="J12" s="69"/>
    </row>
    <row r="13" spans="2:10 16085:16088">
      <c r="B13" s="68"/>
      <c r="J13" s="69"/>
    </row>
    <row r="14" spans="2:10 16085:16088">
      <c r="B14" s="68"/>
      <c r="C14" s="50" t="s">
        <v>255</v>
      </c>
      <c r="J14" s="69"/>
    </row>
    <row r="15" spans="2:10 16085:16088">
      <c r="B15" s="68"/>
      <c r="C15" s="71"/>
      <c r="J15" s="69"/>
    </row>
    <row r="16" spans="2:10 16085:16088" ht="13">
      <c r="B16" s="68"/>
      <c r="C16" s="72" t="s">
        <v>256</v>
      </c>
      <c r="D16" s="64"/>
      <c r="H16" s="73" t="s">
        <v>257</v>
      </c>
      <c r="I16" s="73" t="s">
        <v>258</v>
      </c>
      <c r="J16" s="69"/>
    </row>
    <row r="17" spans="2:10" ht="13">
      <c r="B17" s="68"/>
      <c r="C17" s="70" t="s">
        <v>259</v>
      </c>
      <c r="D17" s="70"/>
      <c r="E17" s="70"/>
      <c r="F17" s="70"/>
      <c r="H17" s="74">
        <v>1</v>
      </c>
      <c r="I17" s="75">
        <v>1778172</v>
      </c>
      <c r="J17" s="69"/>
    </row>
    <row r="18" spans="2:10">
      <c r="B18" s="68"/>
      <c r="C18" s="50" t="s">
        <v>260</v>
      </c>
      <c r="H18" s="76"/>
      <c r="I18" s="77"/>
      <c r="J18" s="69"/>
    </row>
    <row r="19" spans="2:10">
      <c r="B19" s="68"/>
      <c r="C19" s="50" t="s">
        <v>261</v>
      </c>
      <c r="H19" s="76"/>
      <c r="I19" s="77">
        <v>0</v>
      </c>
      <c r="J19" s="69"/>
    </row>
    <row r="20" spans="2:10">
      <c r="B20" s="68"/>
      <c r="C20" s="50" t="s">
        <v>262</v>
      </c>
      <c r="H20" s="76"/>
      <c r="I20" s="77">
        <v>0</v>
      </c>
      <c r="J20" s="69"/>
    </row>
    <row r="21" spans="2:10">
      <c r="B21" s="68"/>
      <c r="C21" s="50" t="s">
        <v>240</v>
      </c>
      <c r="H21" s="78">
        <v>1</v>
      </c>
      <c r="I21" s="79">
        <v>1778172</v>
      </c>
      <c r="J21" s="69"/>
    </row>
    <row r="22" spans="2:10" ht="13">
      <c r="B22" s="68"/>
      <c r="C22" s="70" t="s">
        <v>263</v>
      </c>
      <c r="D22" s="70"/>
      <c r="E22" s="70"/>
      <c r="F22" s="70"/>
      <c r="H22" s="76">
        <f>SUM(H18:H21)</f>
        <v>1</v>
      </c>
      <c r="I22" s="75">
        <f>(I18+I19+I20+I21)</f>
        <v>1778172</v>
      </c>
      <c r="J22" s="69"/>
    </row>
    <row r="23" spans="2:10" ht="13.5" thickBot="1">
      <c r="B23" s="68"/>
      <c r="C23" s="70"/>
      <c r="D23" s="70"/>
      <c r="H23" s="80"/>
      <c r="I23" s="81"/>
      <c r="J23" s="69"/>
    </row>
    <row r="24" spans="2:10" ht="13.5" thickTop="1">
      <c r="B24" s="68"/>
      <c r="C24" s="70"/>
      <c r="D24" s="70"/>
      <c r="H24" s="82"/>
      <c r="I24" s="83"/>
      <c r="J24" s="69"/>
    </row>
    <row r="25" spans="2:10" ht="13">
      <c r="B25" s="68"/>
      <c r="C25" s="70"/>
      <c r="D25" s="70"/>
      <c r="H25" s="82"/>
      <c r="I25" s="83"/>
      <c r="J25" s="69"/>
    </row>
    <row r="26" spans="2:10" ht="13">
      <c r="B26" s="68"/>
      <c r="C26" s="70"/>
      <c r="D26" s="70"/>
      <c r="H26" s="82"/>
      <c r="I26" s="83"/>
      <c r="J26" s="69"/>
    </row>
    <row r="27" spans="2:10">
      <c r="B27" s="68"/>
      <c r="G27" s="82"/>
      <c r="H27" s="82"/>
      <c r="I27" s="82"/>
      <c r="J27" s="69"/>
    </row>
    <row r="28" spans="2:10" ht="13.5" thickBot="1">
      <c r="B28" s="68"/>
      <c r="C28" s="84" t="s">
        <v>264</v>
      </c>
      <c r="D28" s="84"/>
      <c r="G28" s="84" t="s">
        <v>265</v>
      </c>
      <c r="H28" s="85"/>
      <c r="I28" s="82"/>
      <c r="J28" s="69"/>
    </row>
    <row r="29" spans="2:10" ht="13">
      <c r="B29" s="68"/>
      <c r="C29" s="86" t="s">
        <v>266</v>
      </c>
      <c r="D29" s="86"/>
      <c r="G29" s="86" t="s">
        <v>267</v>
      </c>
      <c r="H29" s="82"/>
      <c r="I29" s="82"/>
      <c r="J29" s="69"/>
    </row>
    <row r="30" spans="2:10" ht="18.75" customHeight="1" thickBot="1">
      <c r="B30" s="87"/>
      <c r="C30" s="88"/>
      <c r="D30" s="88"/>
      <c r="E30" s="88"/>
      <c r="F30" s="88"/>
      <c r="G30" s="85"/>
      <c r="H30" s="85"/>
      <c r="I30" s="85"/>
      <c r="J30" s="8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topLeftCell="A13" zoomScaleNormal="100" workbookViewId="0">
      <selection activeCell="J14" sqref="J14"/>
    </sheetView>
  </sheetViews>
  <sheetFormatPr baseColWidth="10" defaultRowHeight="12.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10.90625" style="50"/>
    <col min="9" max="9" width="25.453125" style="50" customWidth="1"/>
    <col min="10" max="10" width="12.453125" style="50" customWidth="1"/>
    <col min="11" max="11" width="1.7265625" style="50" customWidth="1"/>
    <col min="12" max="12" width="13.26953125" style="50" bestFit="1" customWidth="1"/>
    <col min="13" max="221" width="10.90625" style="50"/>
    <col min="222" max="222" width="4.453125" style="50" customWidth="1"/>
    <col min="223" max="223" width="10.90625" style="50"/>
    <col min="224" max="224" width="17.54296875" style="50" customWidth="1"/>
    <col min="225" max="225" width="11.54296875" style="50" customWidth="1"/>
    <col min="226" max="229" width="10.90625" style="50"/>
    <col min="230" max="230" width="22.54296875" style="50" customWidth="1"/>
    <col min="231" max="231" width="14" style="50" customWidth="1"/>
    <col min="232" max="232" width="1.7265625" style="50" customWidth="1"/>
    <col min="233" max="477" width="10.90625" style="50"/>
    <col min="478" max="478" width="4.453125" style="50" customWidth="1"/>
    <col min="479" max="479" width="10.90625" style="50"/>
    <col min="480" max="480" width="17.54296875" style="50" customWidth="1"/>
    <col min="481" max="481" width="11.54296875" style="50" customWidth="1"/>
    <col min="482" max="485" width="10.90625" style="50"/>
    <col min="486" max="486" width="22.54296875" style="50" customWidth="1"/>
    <col min="487" max="487" width="14" style="50" customWidth="1"/>
    <col min="488" max="488" width="1.7265625" style="50" customWidth="1"/>
    <col min="489" max="733" width="10.90625" style="50"/>
    <col min="734" max="734" width="4.453125" style="50" customWidth="1"/>
    <col min="735" max="735" width="10.90625" style="50"/>
    <col min="736" max="736" width="17.54296875" style="50" customWidth="1"/>
    <col min="737" max="737" width="11.54296875" style="50" customWidth="1"/>
    <col min="738" max="741" width="10.90625" style="50"/>
    <col min="742" max="742" width="22.54296875" style="50" customWidth="1"/>
    <col min="743" max="743" width="14" style="50" customWidth="1"/>
    <col min="744" max="744" width="1.7265625" style="50" customWidth="1"/>
    <col min="745" max="989" width="10.90625" style="50"/>
    <col min="990" max="990" width="4.453125" style="50" customWidth="1"/>
    <col min="991" max="991" width="10.90625" style="50"/>
    <col min="992" max="992" width="17.54296875" style="50" customWidth="1"/>
    <col min="993" max="993" width="11.54296875" style="50" customWidth="1"/>
    <col min="994" max="997" width="10.90625" style="50"/>
    <col min="998" max="998" width="22.54296875" style="50" customWidth="1"/>
    <col min="999" max="999" width="14" style="50" customWidth="1"/>
    <col min="1000" max="1000" width="1.7265625" style="50" customWidth="1"/>
    <col min="1001" max="1245" width="10.90625" style="50"/>
    <col min="1246" max="1246" width="4.453125" style="50" customWidth="1"/>
    <col min="1247" max="1247" width="10.90625" style="50"/>
    <col min="1248" max="1248" width="17.54296875" style="50" customWidth="1"/>
    <col min="1249" max="1249" width="11.54296875" style="50" customWidth="1"/>
    <col min="1250" max="1253" width="10.90625" style="50"/>
    <col min="1254" max="1254" width="22.54296875" style="50" customWidth="1"/>
    <col min="1255" max="1255" width="14" style="50" customWidth="1"/>
    <col min="1256" max="1256" width="1.7265625" style="50" customWidth="1"/>
    <col min="1257" max="1501" width="10.90625" style="50"/>
    <col min="1502" max="1502" width="4.453125" style="50" customWidth="1"/>
    <col min="1503" max="1503" width="10.90625" style="50"/>
    <col min="1504" max="1504" width="17.54296875" style="50" customWidth="1"/>
    <col min="1505" max="1505" width="11.54296875" style="50" customWidth="1"/>
    <col min="1506" max="1509" width="10.90625" style="50"/>
    <col min="1510" max="1510" width="22.54296875" style="50" customWidth="1"/>
    <col min="1511" max="1511" width="14" style="50" customWidth="1"/>
    <col min="1512" max="1512" width="1.7265625" style="50" customWidth="1"/>
    <col min="1513" max="1757" width="10.90625" style="50"/>
    <col min="1758" max="1758" width="4.453125" style="50" customWidth="1"/>
    <col min="1759" max="1759" width="10.90625" style="50"/>
    <col min="1760" max="1760" width="17.54296875" style="50" customWidth="1"/>
    <col min="1761" max="1761" width="11.54296875" style="50" customWidth="1"/>
    <col min="1762" max="1765" width="10.90625" style="50"/>
    <col min="1766" max="1766" width="22.54296875" style="50" customWidth="1"/>
    <col min="1767" max="1767" width="14" style="50" customWidth="1"/>
    <col min="1768" max="1768" width="1.7265625" style="50" customWidth="1"/>
    <col min="1769" max="2013" width="10.90625" style="50"/>
    <col min="2014" max="2014" width="4.453125" style="50" customWidth="1"/>
    <col min="2015" max="2015" width="10.90625" style="50"/>
    <col min="2016" max="2016" width="17.54296875" style="50" customWidth="1"/>
    <col min="2017" max="2017" width="11.54296875" style="50" customWidth="1"/>
    <col min="2018" max="2021" width="10.90625" style="50"/>
    <col min="2022" max="2022" width="22.54296875" style="50" customWidth="1"/>
    <col min="2023" max="2023" width="14" style="50" customWidth="1"/>
    <col min="2024" max="2024" width="1.7265625" style="50" customWidth="1"/>
    <col min="2025" max="2269" width="10.90625" style="50"/>
    <col min="2270" max="2270" width="4.453125" style="50" customWidth="1"/>
    <col min="2271" max="2271" width="10.90625" style="50"/>
    <col min="2272" max="2272" width="17.54296875" style="50" customWidth="1"/>
    <col min="2273" max="2273" width="11.54296875" style="50" customWidth="1"/>
    <col min="2274" max="2277" width="10.90625" style="50"/>
    <col min="2278" max="2278" width="22.54296875" style="50" customWidth="1"/>
    <col min="2279" max="2279" width="14" style="50" customWidth="1"/>
    <col min="2280" max="2280" width="1.7265625" style="50" customWidth="1"/>
    <col min="2281" max="2525" width="10.90625" style="50"/>
    <col min="2526" max="2526" width="4.453125" style="50" customWidth="1"/>
    <col min="2527" max="2527" width="10.90625" style="50"/>
    <col min="2528" max="2528" width="17.54296875" style="50" customWidth="1"/>
    <col min="2529" max="2529" width="11.54296875" style="50" customWidth="1"/>
    <col min="2530" max="2533" width="10.90625" style="50"/>
    <col min="2534" max="2534" width="22.54296875" style="50" customWidth="1"/>
    <col min="2535" max="2535" width="14" style="50" customWidth="1"/>
    <col min="2536" max="2536" width="1.7265625" style="50" customWidth="1"/>
    <col min="2537" max="2781" width="10.90625" style="50"/>
    <col min="2782" max="2782" width="4.453125" style="50" customWidth="1"/>
    <col min="2783" max="2783" width="10.90625" style="50"/>
    <col min="2784" max="2784" width="17.54296875" style="50" customWidth="1"/>
    <col min="2785" max="2785" width="11.54296875" style="50" customWidth="1"/>
    <col min="2786" max="2789" width="10.90625" style="50"/>
    <col min="2790" max="2790" width="22.54296875" style="50" customWidth="1"/>
    <col min="2791" max="2791" width="14" style="50" customWidth="1"/>
    <col min="2792" max="2792" width="1.7265625" style="50" customWidth="1"/>
    <col min="2793" max="3037" width="10.90625" style="50"/>
    <col min="3038" max="3038" width="4.453125" style="50" customWidth="1"/>
    <col min="3039" max="3039" width="10.90625" style="50"/>
    <col min="3040" max="3040" width="17.54296875" style="50" customWidth="1"/>
    <col min="3041" max="3041" width="11.54296875" style="50" customWidth="1"/>
    <col min="3042" max="3045" width="10.90625" style="50"/>
    <col min="3046" max="3046" width="22.54296875" style="50" customWidth="1"/>
    <col min="3047" max="3047" width="14" style="50" customWidth="1"/>
    <col min="3048" max="3048" width="1.7265625" style="50" customWidth="1"/>
    <col min="3049" max="3293" width="10.90625" style="50"/>
    <col min="3294" max="3294" width="4.453125" style="50" customWidth="1"/>
    <col min="3295" max="3295" width="10.90625" style="50"/>
    <col min="3296" max="3296" width="17.54296875" style="50" customWidth="1"/>
    <col min="3297" max="3297" width="11.54296875" style="50" customWidth="1"/>
    <col min="3298" max="3301" width="10.90625" style="50"/>
    <col min="3302" max="3302" width="22.54296875" style="50" customWidth="1"/>
    <col min="3303" max="3303" width="14" style="50" customWidth="1"/>
    <col min="3304" max="3304" width="1.7265625" style="50" customWidth="1"/>
    <col min="3305" max="3549" width="10.90625" style="50"/>
    <col min="3550" max="3550" width="4.453125" style="50" customWidth="1"/>
    <col min="3551" max="3551" width="10.90625" style="50"/>
    <col min="3552" max="3552" width="17.54296875" style="50" customWidth="1"/>
    <col min="3553" max="3553" width="11.54296875" style="50" customWidth="1"/>
    <col min="3554" max="3557" width="10.90625" style="50"/>
    <col min="3558" max="3558" width="22.54296875" style="50" customWidth="1"/>
    <col min="3559" max="3559" width="14" style="50" customWidth="1"/>
    <col min="3560" max="3560" width="1.7265625" style="50" customWidth="1"/>
    <col min="3561" max="3805" width="10.90625" style="50"/>
    <col min="3806" max="3806" width="4.453125" style="50" customWidth="1"/>
    <col min="3807" max="3807" width="10.90625" style="50"/>
    <col min="3808" max="3808" width="17.54296875" style="50" customWidth="1"/>
    <col min="3809" max="3809" width="11.54296875" style="50" customWidth="1"/>
    <col min="3810" max="3813" width="10.90625" style="50"/>
    <col min="3814" max="3814" width="22.54296875" style="50" customWidth="1"/>
    <col min="3815" max="3815" width="14" style="50" customWidth="1"/>
    <col min="3816" max="3816" width="1.7265625" style="50" customWidth="1"/>
    <col min="3817" max="4061" width="10.90625" style="50"/>
    <col min="4062" max="4062" width="4.453125" style="50" customWidth="1"/>
    <col min="4063" max="4063" width="10.90625" style="50"/>
    <col min="4064" max="4064" width="17.54296875" style="50" customWidth="1"/>
    <col min="4065" max="4065" width="11.54296875" style="50" customWidth="1"/>
    <col min="4066" max="4069" width="10.90625" style="50"/>
    <col min="4070" max="4070" width="22.54296875" style="50" customWidth="1"/>
    <col min="4071" max="4071" width="14" style="50" customWidth="1"/>
    <col min="4072" max="4072" width="1.7265625" style="50" customWidth="1"/>
    <col min="4073" max="4317" width="10.90625" style="50"/>
    <col min="4318" max="4318" width="4.453125" style="50" customWidth="1"/>
    <col min="4319" max="4319" width="10.90625" style="50"/>
    <col min="4320" max="4320" width="17.54296875" style="50" customWidth="1"/>
    <col min="4321" max="4321" width="11.54296875" style="50" customWidth="1"/>
    <col min="4322" max="4325" width="10.90625" style="50"/>
    <col min="4326" max="4326" width="22.54296875" style="50" customWidth="1"/>
    <col min="4327" max="4327" width="14" style="50" customWidth="1"/>
    <col min="4328" max="4328" width="1.7265625" style="50" customWidth="1"/>
    <col min="4329" max="4573" width="10.90625" style="50"/>
    <col min="4574" max="4574" width="4.453125" style="50" customWidth="1"/>
    <col min="4575" max="4575" width="10.90625" style="50"/>
    <col min="4576" max="4576" width="17.54296875" style="50" customWidth="1"/>
    <col min="4577" max="4577" width="11.54296875" style="50" customWidth="1"/>
    <col min="4578" max="4581" width="10.90625" style="50"/>
    <col min="4582" max="4582" width="22.54296875" style="50" customWidth="1"/>
    <col min="4583" max="4583" width="14" style="50" customWidth="1"/>
    <col min="4584" max="4584" width="1.7265625" style="50" customWidth="1"/>
    <col min="4585" max="4829" width="10.90625" style="50"/>
    <col min="4830" max="4830" width="4.453125" style="50" customWidth="1"/>
    <col min="4831" max="4831" width="10.90625" style="50"/>
    <col min="4832" max="4832" width="17.54296875" style="50" customWidth="1"/>
    <col min="4833" max="4833" width="11.54296875" style="50" customWidth="1"/>
    <col min="4834" max="4837" width="10.90625" style="50"/>
    <col min="4838" max="4838" width="22.54296875" style="50" customWidth="1"/>
    <col min="4839" max="4839" width="14" style="50" customWidth="1"/>
    <col min="4840" max="4840" width="1.7265625" style="50" customWidth="1"/>
    <col min="4841" max="5085" width="10.90625" style="50"/>
    <col min="5086" max="5086" width="4.453125" style="50" customWidth="1"/>
    <col min="5087" max="5087" width="10.90625" style="50"/>
    <col min="5088" max="5088" width="17.54296875" style="50" customWidth="1"/>
    <col min="5089" max="5089" width="11.54296875" style="50" customWidth="1"/>
    <col min="5090" max="5093" width="10.90625" style="50"/>
    <col min="5094" max="5094" width="22.54296875" style="50" customWidth="1"/>
    <col min="5095" max="5095" width="14" style="50" customWidth="1"/>
    <col min="5096" max="5096" width="1.7265625" style="50" customWidth="1"/>
    <col min="5097" max="5341" width="10.90625" style="50"/>
    <col min="5342" max="5342" width="4.453125" style="50" customWidth="1"/>
    <col min="5343" max="5343" width="10.90625" style="50"/>
    <col min="5344" max="5344" width="17.54296875" style="50" customWidth="1"/>
    <col min="5345" max="5345" width="11.54296875" style="50" customWidth="1"/>
    <col min="5346" max="5349" width="10.90625" style="50"/>
    <col min="5350" max="5350" width="22.54296875" style="50" customWidth="1"/>
    <col min="5351" max="5351" width="14" style="50" customWidth="1"/>
    <col min="5352" max="5352" width="1.7265625" style="50" customWidth="1"/>
    <col min="5353" max="5597" width="10.90625" style="50"/>
    <col min="5598" max="5598" width="4.453125" style="50" customWidth="1"/>
    <col min="5599" max="5599" width="10.90625" style="50"/>
    <col min="5600" max="5600" width="17.54296875" style="50" customWidth="1"/>
    <col min="5601" max="5601" width="11.54296875" style="50" customWidth="1"/>
    <col min="5602" max="5605" width="10.90625" style="50"/>
    <col min="5606" max="5606" width="22.54296875" style="50" customWidth="1"/>
    <col min="5607" max="5607" width="14" style="50" customWidth="1"/>
    <col min="5608" max="5608" width="1.7265625" style="50" customWidth="1"/>
    <col min="5609" max="5853" width="10.90625" style="50"/>
    <col min="5854" max="5854" width="4.453125" style="50" customWidth="1"/>
    <col min="5855" max="5855" width="10.90625" style="50"/>
    <col min="5856" max="5856" width="17.54296875" style="50" customWidth="1"/>
    <col min="5857" max="5857" width="11.54296875" style="50" customWidth="1"/>
    <col min="5858" max="5861" width="10.90625" style="50"/>
    <col min="5862" max="5862" width="22.54296875" style="50" customWidth="1"/>
    <col min="5863" max="5863" width="14" style="50" customWidth="1"/>
    <col min="5864" max="5864" width="1.7265625" style="50" customWidth="1"/>
    <col min="5865" max="6109" width="10.90625" style="50"/>
    <col min="6110" max="6110" width="4.453125" style="50" customWidth="1"/>
    <col min="6111" max="6111" width="10.90625" style="50"/>
    <col min="6112" max="6112" width="17.54296875" style="50" customWidth="1"/>
    <col min="6113" max="6113" width="11.54296875" style="50" customWidth="1"/>
    <col min="6114" max="6117" width="10.90625" style="50"/>
    <col min="6118" max="6118" width="22.54296875" style="50" customWidth="1"/>
    <col min="6119" max="6119" width="14" style="50" customWidth="1"/>
    <col min="6120" max="6120" width="1.7265625" style="50" customWidth="1"/>
    <col min="6121" max="6365" width="10.90625" style="50"/>
    <col min="6366" max="6366" width="4.453125" style="50" customWidth="1"/>
    <col min="6367" max="6367" width="10.90625" style="50"/>
    <col min="6368" max="6368" width="17.54296875" style="50" customWidth="1"/>
    <col min="6369" max="6369" width="11.54296875" style="50" customWidth="1"/>
    <col min="6370" max="6373" width="10.90625" style="50"/>
    <col min="6374" max="6374" width="22.54296875" style="50" customWidth="1"/>
    <col min="6375" max="6375" width="14" style="50" customWidth="1"/>
    <col min="6376" max="6376" width="1.7265625" style="50" customWidth="1"/>
    <col min="6377" max="6621" width="10.90625" style="50"/>
    <col min="6622" max="6622" width="4.453125" style="50" customWidth="1"/>
    <col min="6623" max="6623" width="10.90625" style="50"/>
    <col min="6624" max="6624" width="17.54296875" style="50" customWidth="1"/>
    <col min="6625" max="6625" width="11.54296875" style="50" customWidth="1"/>
    <col min="6626" max="6629" width="10.90625" style="50"/>
    <col min="6630" max="6630" width="22.54296875" style="50" customWidth="1"/>
    <col min="6631" max="6631" width="14" style="50" customWidth="1"/>
    <col min="6632" max="6632" width="1.7265625" style="50" customWidth="1"/>
    <col min="6633" max="6877" width="10.90625" style="50"/>
    <col min="6878" max="6878" width="4.453125" style="50" customWidth="1"/>
    <col min="6879" max="6879" width="10.90625" style="50"/>
    <col min="6880" max="6880" width="17.54296875" style="50" customWidth="1"/>
    <col min="6881" max="6881" width="11.54296875" style="50" customWidth="1"/>
    <col min="6882" max="6885" width="10.90625" style="50"/>
    <col min="6886" max="6886" width="22.54296875" style="50" customWidth="1"/>
    <col min="6887" max="6887" width="14" style="50" customWidth="1"/>
    <col min="6888" max="6888" width="1.7265625" style="50" customWidth="1"/>
    <col min="6889" max="7133" width="10.90625" style="50"/>
    <col min="7134" max="7134" width="4.453125" style="50" customWidth="1"/>
    <col min="7135" max="7135" width="10.90625" style="50"/>
    <col min="7136" max="7136" width="17.54296875" style="50" customWidth="1"/>
    <col min="7137" max="7137" width="11.54296875" style="50" customWidth="1"/>
    <col min="7138" max="7141" width="10.90625" style="50"/>
    <col min="7142" max="7142" width="22.54296875" style="50" customWidth="1"/>
    <col min="7143" max="7143" width="14" style="50" customWidth="1"/>
    <col min="7144" max="7144" width="1.7265625" style="50" customWidth="1"/>
    <col min="7145" max="7389" width="10.90625" style="50"/>
    <col min="7390" max="7390" width="4.453125" style="50" customWidth="1"/>
    <col min="7391" max="7391" width="10.90625" style="50"/>
    <col min="7392" max="7392" width="17.54296875" style="50" customWidth="1"/>
    <col min="7393" max="7393" width="11.54296875" style="50" customWidth="1"/>
    <col min="7394" max="7397" width="10.90625" style="50"/>
    <col min="7398" max="7398" width="22.54296875" style="50" customWidth="1"/>
    <col min="7399" max="7399" width="14" style="50" customWidth="1"/>
    <col min="7400" max="7400" width="1.7265625" style="50" customWidth="1"/>
    <col min="7401" max="7645" width="10.90625" style="50"/>
    <col min="7646" max="7646" width="4.453125" style="50" customWidth="1"/>
    <col min="7647" max="7647" width="10.90625" style="50"/>
    <col min="7648" max="7648" width="17.54296875" style="50" customWidth="1"/>
    <col min="7649" max="7649" width="11.54296875" style="50" customWidth="1"/>
    <col min="7650" max="7653" width="10.90625" style="50"/>
    <col min="7654" max="7654" width="22.54296875" style="50" customWidth="1"/>
    <col min="7655" max="7655" width="14" style="50" customWidth="1"/>
    <col min="7656" max="7656" width="1.7265625" style="50" customWidth="1"/>
    <col min="7657" max="7901" width="10.90625" style="50"/>
    <col min="7902" max="7902" width="4.453125" style="50" customWidth="1"/>
    <col min="7903" max="7903" width="10.90625" style="50"/>
    <col min="7904" max="7904" width="17.54296875" style="50" customWidth="1"/>
    <col min="7905" max="7905" width="11.54296875" style="50" customWidth="1"/>
    <col min="7906" max="7909" width="10.90625" style="50"/>
    <col min="7910" max="7910" width="22.54296875" style="50" customWidth="1"/>
    <col min="7911" max="7911" width="14" style="50" customWidth="1"/>
    <col min="7912" max="7912" width="1.7265625" style="50" customWidth="1"/>
    <col min="7913" max="8157" width="10.90625" style="50"/>
    <col min="8158" max="8158" width="4.453125" style="50" customWidth="1"/>
    <col min="8159" max="8159" width="10.90625" style="50"/>
    <col min="8160" max="8160" width="17.54296875" style="50" customWidth="1"/>
    <col min="8161" max="8161" width="11.54296875" style="50" customWidth="1"/>
    <col min="8162" max="8165" width="10.90625" style="50"/>
    <col min="8166" max="8166" width="22.54296875" style="50" customWidth="1"/>
    <col min="8167" max="8167" width="14" style="50" customWidth="1"/>
    <col min="8168" max="8168" width="1.7265625" style="50" customWidth="1"/>
    <col min="8169" max="8413" width="10.90625" style="50"/>
    <col min="8414" max="8414" width="4.453125" style="50" customWidth="1"/>
    <col min="8415" max="8415" width="10.90625" style="50"/>
    <col min="8416" max="8416" width="17.54296875" style="50" customWidth="1"/>
    <col min="8417" max="8417" width="11.54296875" style="50" customWidth="1"/>
    <col min="8418" max="8421" width="10.90625" style="50"/>
    <col min="8422" max="8422" width="22.54296875" style="50" customWidth="1"/>
    <col min="8423" max="8423" width="14" style="50" customWidth="1"/>
    <col min="8424" max="8424" width="1.7265625" style="50" customWidth="1"/>
    <col min="8425" max="8669" width="10.90625" style="50"/>
    <col min="8670" max="8670" width="4.453125" style="50" customWidth="1"/>
    <col min="8671" max="8671" width="10.90625" style="50"/>
    <col min="8672" max="8672" width="17.54296875" style="50" customWidth="1"/>
    <col min="8673" max="8673" width="11.54296875" style="50" customWidth="1"/>
    <col min="8674" max="8677" width="10.90625" style="50"/>
    <col min="8678" max="8678" width="22.54296875" style="50" customWidth="1"/>
    <col min="8679" max="8679" width="14" style="50" customWidth="1"/>
    <col min="8680" max="8680" width="1.7265625" style="50" customWidth="1"/>
    <col min="8681" max="8925" width="10.90625" style="50"/>
    <col min="8926" max="8926" width="4.453125" style="50" customWidth="1"/>
    <col min="8927" max="8927" width="10.90625" style="50"/>
    <col min="8928" max="8928" width="17.54296875" style="50" customWidth="1"/>
    <col min="8929" max="8929" width="11.54296875" style="50" customWidth="1"/>
    <col min="8930" max="8933" width="10.90625" style="50"/>
    <col min="8934" max="8934" width="22.54296875" style="50" customWidth="1"/>
    <col min="8935" max="8935" width="14" style="50" customWidth="1"/>
    <col min="8936" max="8936" width="1.7265625" style="50" customWidth="1"/>
    <col min="8937" max="9181" width="10.90625" style="50"/>
    <col min="9182" max="9182" width="4.453125" style="50" customWidth="1"/>
    <col min="9183" max="9183" width="10.90625" style="50"/>
    <col min="9184" max="9184" width="17.54296875" style="50" customWidth="1"/>
    <col min="9185" max="9185" width="11.54296875" style="50" customWidth="1"/>
    <col min="9186" max="9189" width="10.90625" style="50"/>
    <col min="9190" max="9190" width="22.54296875" style="50" customWidth="1"/>
    <col min="9191" max="9191" width="14" style="50" customWidth="1"/>
    <col min="9192" max="9192" width="1.7265625" style="50" customWidth="1"/>
    <col min="9193" max="9437" width="10.90625" style="50"/>
    <col min="9438" max="9438" width="4.453125" style="50" customWidth="1"/>
    <col min="9439" max="9439" width="10.90625" style="50"/>
    <col min="9440" max="9440" width="17.54296875" style="50" customWidth="1"/>
    <col min="9441" max="9441" width="11.54296875" style="50" customWidth="1"/>
    <col min="9442" max="9445" width="10.90625" style="50"/>
    <col min="9446" max="9446" width="22.54296875" style="50" customWidth="1"/>
    <col min="9447" max="9447" width="14" style="50" customWidth="1"/>
    <col min="9448" max="9448" width="1.7265625" style="50" customWidth="1"/>
    <col min="9449" max="9693" width="10.90625" style="50"/>
    <col min="9694" max="9694" width="4.453125" style="50" customWidth="1"/>
    <col min="9695" max="9695" width="10.90625" style="50"/>
    <col min="9696" max="9696" width="17.54296875" style="50" customWidth="1"/>
    <col min="9697" max="9697" width="11.54296875" style="50" customWidth="1"/>
    <col min="9698" max="9701" width="10.90625" style="50"/>
    <col min="9702" max="9702" width="22.54296875" style="50" customWidth="1"/>
    <col min="9703" max="9703" width="14" style="50" customWidth="1"/>
    <col min="9704" max="9704" width="1.7265625" style="50" customWidth="1"/>
    <col min="9705" max="9949" width="10.90625" style="50"/>
    <col min="9950" max="9950" width="4.453125" style="50" customWidth="1"/>
    <col min="9951" max="9951" width="10.90625" style="50"/>
    <col min="9952" max="9952" width="17.54296875" style="50" customWidth="1"/>
    <col min="9953" max="9953" width="11.54296875" style="50" customWidth="1"/>
    <col min="9954" max="9957" width="10.90625" style="50"/>
    <col min="9958" max="9958" width="22.54296875" style="50" customWidth="1"/>
    <col min="9959" max="9959" width="14" style="50" customWidth="1"/>
    <col min="9960" max="9960" width="1.7265625" style="50" customWidth="1"/>
    <col min="9961" max="10205" width="10.90625" style="50"/>
    <col min="10206" max="10206" width="4.453125" style="50" customWidth="1"/>
    <col min="10207" max="10207" width="10.90625" style="50"/>
    <col min="10208" max="10208" width="17.54296875" style="50" customWidth="1"/>
    <col min="10209" max="10209" width="11.54296875" style="50" customWidth="1"/>
    <col min="10210" max="10213" width="10.90625" style="50"/>
    <col min="10214" max="10214" width="22.54296875" style="50" customWidth="1"/>
    <col min="10215" max="10215" width="14" style="50" customWidth="1"/>
    <col min="10216" max="10216" width="1.7265625" style="50" customWidth="1"/>
    <col min="10217" max="10461" width="10.90625" style="50"/>
    <col min="10462" max="10462" width="4.453125" style="50" customWidth="1"/>
    <col min="10463" max="10463" width="10.90625" style="50"/>
    <col min="10464" max="10464" width="17.54296875" style="50" customWidth="1"/>
    <col min="10465" max="10465" width="11.54296875" style="50" customWidth="1"/>
    <col min="10466" max="10469" width="10.90625" style="50"/>
    <col min="10470" max="10470" width="22.54296875" style="50" customWidth="1"/>
    <col min="10471" max="10471" width="14" style="50" customWidth="1"/>
    <col min="10472" max="10472" width="1.7265625" style="50" customWidth="1"/>
    <col min="10473" max="10717" width="10.90625" style="50"/>
    <col min="10718" max="10718" width="4.453125" style="50" customWidth="1"/>
    <col min="10719" max="10719" width="10.90625" style="50"/>
    <col min="10720" max="10720" width="17.54296875" style="50" customWidth="1"/>
    <col min="10721" max="10721" width="11.54296875" style="50" customWidth="1"/>
    <col min="10722" max="10725" width="10.90625" style="50"/>
    <col min="10726" max="10726" width="22.54296875" style="50" customWidth="1"/>
    <col min="10727" max="10727" width="14" style="50" customWidth="1"/>
    <col min="10728" max="10728" width="1.7265625" style="50" customWidth="1"/>
    <col min="10729" max="10973" width="10.90625" style="50"/>
    <col min="10974" max="10974" width="4.453125" style="50" customWidth="1"/>
    <col min="10975" max="10975" width="10.90625" style="50"/>
    <col min="10976" max="10976" width="17.54296875" style="50" customWidth="1"/>
    <col min="10977" max="10977" width="11.54296875" style="50" customWidth="1"/>
    <col min="10978" max="10981" width="10.90625" style="50"/>
    <col min="10982" max="10982" width="22.54296875" style="50" customWidth="1"/>
    <col min="10983" max="10983" width="14" style="50" customWidth="1"/>
    <col min="10984" max="10984" width="1.7265625" style="50" customWidth="1"/>
    <col min="10985" max="11229" width="10.90625" style="50"/>
    <col min="11230" max="11230" width="4.453125" style="50" customWidth="1"/>
    <col min="11231" max="11231" width="10.90625" style="50"/>
    <col min="11232" max="11232" width="17.54296875" style="50" customWidth="1"/>
    <col min="11233" max="11233" width="11.54296875" style="50" customWidth="1"/>
    <col min="11234" max="11237" width="10.90625" style="50"/>
    <col min="11238" max="11238" width="22.54296875" style="50" customWidth="1"/>
    <col min="11239" max="11239" width="14" style="50" customWidth="1"/>
    <col min="11240" max="11240" width="1.7265625" style="50" customWidth="1"/>
    <col min="11241" max="11485" width="10.90625" style="50"/>
    <col min="11486" max="11486" width="4.453125" style="50" customWidth="1"/>
    <col min="11487" max="11487" width="10.90625" style="50"/>
    <col min="11488" max="11488" width="17.54296875" style="50" customWidth="1"/>
    <col min="11489" max="11489" width="11.54296875" style="50" customWidth="1"/>
    <col min="11490" max="11493" width="10.90625" style="50"/>
    <col min="11494" max="11494" width="22.54296875" style="50" customWidth="1"/>
    <col min="11495" max="11495" width="14" style="50" customWidth="1"/>
    <col min="11496" max="11496" width="1.7265625" style="50" customWidth="1"/>
    <col min="11497" max="11741" width="10.90625" style="50"/>
    <col min="11742" max="11742" width="4.453125" style="50" customWidth="1"/>
    <col min="11743" max="11743" width="10.90625" style="50"/>
    <col min="11744" max="11744" width="17.54296875" style="50" customWidth="1"/>
    <col min="11745" max="11745" width="11.54296875" style="50" customWidth="1"/>
    <col min="11746" max="11749" width="10.90625" style="50"/>
    <col min="11750" max="11750" width="22.54296875" style="50" customWidth="1"/>
    <col min="11751" max="11751" width="14" style="50" customWidth="1"/>
    <col min="11752" max="11752" width="1.7265625" style="50" customWidth="1"/>
    <col min="11753" max="11997" width="10.90625" style="50"/>
    <col min="11998" max="11998" width="4.453125" style="50" customWidth="1"/>
    <col min="11999" max="11999" width="10.90625" style="50"/>
    <col min="12000" max="12000" width="17.54296875" style="50" customWidth="1"/>
    <col min="12001" max="12001" width="11.54296875" style="50" customWidth="1"/>
    <col min="12002" max="12005" width="10.90625" style="50"/>
    <col min="12006" max="12006" width="22.54296875" style="50" customWidth="1"/>
    <col min="12007" max="12007" width="14" style="50" customWidth="1"/>
    <col min="12008" max="12008" width="1.7265625" style="50" customWidth="1"/>
    <col min="12009" max="12253" width="10.90625" style="50"/>
    <col min="12254" max="12254" width="4.453125" style="50" customWidth="1"/>
    <col min="12255" max="12255" width="10.90625" style="50"/>
    <col min="12256" max="12256" width="17.54296875" style="50" customWidth="1"/>
    <col min="12257" max="12257" width="11.54296875" style="50" customWidth="1"/>
    <col min="12258" max="12261" width="10.90625" style="50"/>
    <col min="12262" max="12262" width="22.54296875" style="50" customWidth="1"/>
    <col min="12263" max="12263" width="14" style="50" customWidth="1"/>
    <col min="12264" max="12264" width="1.7265625" style="50" customWidth="1"/>
    <col min="12265" max="12509" width="10.90625" style="50"/>
    <col min="12510" max="12510" width="4.453125" style="50" customWidth="1"/>
    <col min="12511" max="12511" width="10.90625" style="50"/>
    <col min="12512" max="12512" width="17.54296875" style="50" customWidth="1"/>
    <col min="12513" max="12513" width="11.54296875" style="50" customWidth="1"/>
    <col min="12514" max="12517" width="10.90625" style="50"/>
    <col min="12518" max="12518" width="22.54296875" style="50" customWidth="1"/>
    <col min="12519" max="12519" width="14" style="50" customWidth="1"/>
    <col min="12520" max="12520" width="1.7265625" style="50" customWidth="1"/>
    <col min="12521" max="12765" width="10.90625" style="50"/>
    <col min="12766" max="12766" width="4.453125" style="50" customWidth="1"/>
    <col min="12767" max="12767" width="10.90625" style="50"/>
    <col min="12768" max="12768" width="17.54296875" style="50" customWidth="1"/>
    <col min="12769" max="12769" width="11.54296875" style="50" customWidth="1"/>
    <col min="12770" max="12773" width="10.90625" style="50"/>
    <col min="12774" max="12774" width="22.54296875" style="50" customWidth="1"/>
    <col min="12775" max="12775" width="14" style="50" customWidth="1"/>
    <col min="12776" max="12776" width="1.7265625" style="50" customWidth="1"/>
    <col min="12777" max="13021" width="10.90625" style="50"/>
    <col min="13022" max="13022" width="4.453125" style="50" customWidth="1"/>
    <col min="13023" max="13023" width="10.90625" style="50"/>
    <col min="13024" max="13024" width="17.54296875" style="50" customWidth="1"/>
    <col min="13025" max="13025" width="11.54296875" style="50" customWidth="1"/>
    <col min="13026" max="13029" width="10.90625" style="50"/>
    <col min="13030" max="13030" width="22.54296875" style="50" customWidth="1"/>
    <col min="13031" max="13031" width="14" style="50" customWidth="1"/>
    <col min="13032" max="13032" width="1.7265625" style="50" customWidth="1"/>
    <col min="13033" max="13277" width="10.90625" style="50"/>
    <col min="13278" max="13278" width="4.453125" style="50" customWidth="1"/>
    <col min="13279" max="13279" width="10.90625" style="50"/>
    <col min="13280" max="13280" width="17.54296875" style="50" customWidth="1"/>
    <col min="13281" max="13281" width="11.54296875" style="50" customWidth="1"/>
    <col min="13282" max="13285" width="10.90625" style="50"/>
    <col min="13286" max="13286" width="22.54296875" style="50" customWidth="1"/>
    <col min="13287" max="13287" width="14" style="50" customWidth="1"/>
    <col min="13288" max="13288" width="1.7265625" style="50" customWidth="1"/>
    <col min="13289" max="13533" width="10.90625" style="50"/>
    <col min="13534" max="13534" width="4.453125" style="50" customWidth="1"/>
    <col min="13535" max="13535" width="10.90625" style="50"/>
    <col min="13536" max="13536" width="17.54296875" style="50" customWidth="1"/>
    <col min="13537" max="13537" width="11.54296875" style="50" customWidth="1"/>
    <col min="13538" max="13541" width="10.90625" style="50"/>
    <col min="13542" max="13542" width="22.54296875" style="50" customWidth="1"/>
    <col min="13543" max="13543" width="14" style="50" customWidth="1"/>
    <col min="13544" max="13544" width="1.7265625" style="50" customWidth="1"/>
    <col min="13545" max="13789" width="10.90625" style="50"/>
    <col min="13790" max="13790" width="4.453125" style="50" customWidth="1"/>
    <col min="13791" max="13791" width="10.90625" style="50"/>
    <col min="13792" max="13792" width="17.54296875" style="50" customWidth="1"/>
    <col min="13793" max="13793" width="11.54296875" style="50" customWidth="1"/>
    <col min="13794" max="13797" width="10.90625" style="50"/>
    <col min="13798" max="13798" width="22.54296875" style="50" customWidth="1"/>
    <col min="13799" max="13799" width="14" style="50" customWidth="1"/>
    <col min="13800" max="13800" width="1.7265625" style="50" customWidth="1"/>
    <col min="13801" max="14045" width="10.90625" style="50"/>
    <col min="14046" max="14046" width="4.453125" style="50" customWidth="1"/>
    <col min="14047" max="14047" width="10.90625" style="50"/>
    <col min="14048" max="14048" width="17.54296875" style="50" customWidth="1"/>
    <col min="14049" max="14049" width="11.54296875" style="50" customWidth="1"/>
    <col min="14050" max="14053" width="10.90625" style="50"/>
    <col min="14054" max="14054" width="22.54296875" style="50" customWidth="1"/>
    <col min="14055" max="14055" width="14" style="50" customWidth="1"/>
    <col min="14056" max="14056" width="1.7265625" style="50" customWidth="1"/>
    <col min="14057" max="14301" width="10.90625" style="50"/>
    <col min="14302" max="14302" width="4.453125" style="50" customWidth="1"/>
    <col min="14303" max="14303" width="10.90625" style="50"/>
    <col min="14304" max="14304" width="17.54296875" style="50" customWidth="1"/>
    <col min="14305" max="14305" width="11.54296875" style="50" customWidth="1"/>
    <col min="14306" max="14309" width="10.90625" style="50"/>
    <col min="14310" max="14310" width="22.54296875" style="50" customWidth="1"/>
    <col min="14311" max="14311" width="14" style="50" customWidth="1"/>
    <col min="14312" max="14312" width="1.7265625" style="50" customWidth="1"/>
    <col min="14313" max="14557" width="10.90625" style="50"/>
    <col min="14558" max="14558" width="4.453125" style="50" customWidth="1"/>
    <col min="14559" max="14559" width="10.90625" style="50"/>
    <col min="14560" max="14560" width="17.54296875" style="50" customWidth="1"/>
    <col min="14561" max="14561" width="11.54296875" style="50" customWidth="1"/>
    <col min="14562" max="14565" width="10.90625" style="50"/>
    <col min="14566" max="14566" width="22.54296875" style="50" customWidth="1"/>
    <col min="14567" max="14567" width="14" style="50" customWidth="1"/>
    <col min="14568" max="14568" width="1.7265625" style="50" customWidth="1"/>
    <col min="14569" max="14813" width="10.90625" style="50"/>
    <col min="14814" max="14814" width="4.453125" style="50" customWidth="1"/>
    <col min="14815" max="14815" width="10.90625" style="50"/>
    <col min="14816" max="14816" width="17.54296875" style="50" customWidth="1"/>
    <col min="14817" max="14817" width="11.54296875" style="50" customWidth="1"/>
    <col min="14818" max="14821" width="10.90625" style="50"/>
    <col min="14822" max="14822" width="22.54296875" style="50" customWidth="1"/>
    <col min="14823" max="14823" width="14" style="50" customWidth="1"/>
    <col min="14824" max="14824" width="1.7265625" style="50" customWidth="1"/>
    <col min="14825" max="15069" width="10.90625" style="50"/>
    <col min="15070" max="15070" width="4.453125" style="50" customWidth="1"/>
    <col min="15071" max="15071" width="10.90625" style="50"/>
    <col min="15072" max="15072" width="17.54296875" style="50" customWidth="1"/>
    <col min="15073" max="15073" width="11.54296875" style="50" customWidth="1"/>
    <col min="15074" max="15077" width="10.90625" style="50"/>
    <col min="15078" max="15078" width="22.54296875" style="50" customWidth="1"/>
    <col min="15079" max="15079" width="14" style="50" customWidth="1"/>
    <col min="15080" max="15080" width="1.7265625" style="50" customWidth="1"/>
    <col min="15081" max="15325" width="10.90625" style="50"/>
    <col min="15326" max="15326" width="4.453125" style="50" customWidth="1"/>
    <col min="15327" max="15327" width="10.90625" style="50"/>
    <col min="15328" max="15328" width="17.54296875" style="50" customWidth="1"/>
    <col min="15329" max="15329" width="11.54296875" style="50" customWidth="1"/>
    <col min="15330" max="15333" width="10.90625" style="50"/>
    <col min="15334" max="15334" width="22.54296875" style="50" customWidth="1"/>
    <col min="15335" max="15335" width="14" style="50" customWidth="1"/>
    <col min="15336" max="15336" width="1.7265625" style="50" customWidth="1"/>
    <col min="15337" max="15581" width="10.90625" style="50"/>
    <col min="15582" max="15582" width="4.453125" style="50" customWidth="1"/>
    <col min="15583" max="15583" width="10.90625" style="50"/>
    <col min="15584" max="15584" width="17.54296875" style="50" customWidth="1"/>
    <col min="15585" max="15585" width="11.54296875" style="50" customWidth="1"/>
    <col min="15586" max="15589" width="10.90625" style="50"/>
    <col min="15590" max="15590" width="22.54296875" style="50" customWidth="1"/>
    <col min="15591" max="15591" width="14" style="50" customWidth="1"/>
    <col min="15592" max="15592" width="1.7265625" style="50" customWidth="1"/>
    <col min="15593" max="15837" width="10.90625" style="50"/>
    <col min="15838" max="15838" width="4.453125" style="50" customWidth="1"/>
    <col min="15839" max="15839" width="10.90625" style="50"/>
    <col min="15840" max="15840" width="17.54296875" style="50" customWidth="1"/>
    <col min="15841" max="15841" width="11.54296875" style="50" customWidth="1"/>
    <col min="15842" max="15845" width="10.90625" style="50"/>
    <col min="15846" max="15846" width="22.54296875" style="50" customWidth="1"/>
    <col min="15847" max="15847" width="14" style="50" customWidth="1"/>
    <col min="15848" max="15848" width="1.7265625" style="50" customWidth="1"/>
    <col min="15849" max="16093" width="10.90625" style="50"/>
    <col min="16094" max="16094" width="4.453125" style="50" customWidth="1"/>
    <col min="16095" max="16095" width="10.90625" style="50"/>
    <col min="16096" max="16096" width="17.54296875" style="50" customWidth="1"/>
    <col min="16097" max="16097" width="11.54296875" style="50" customWidth="1"/>
    <col min="16098" max="16101" width="10.90625" style="50"/>
    <col min="16102" max="16102" width="22.54296875" style="50" customWidth="1"/>
    <col min="16103" max="16103" width="14" style="50" customWidth="1"/>
    <col min="16104" max="16104" width="1.7265625" style="50" customWidth="1"/>
    <col min="16105" max="16384" width="10.90625" style="50"/>
  </cols>
  <sheetData>
    <row r="1" spans="2:10" ht="6" customHeight="1" thickBot="1"/>
    <row r="2" spans="2:10" ht="19.5" customHeight="1">
      <c r="B2" s="51"/>
      <c r="C2" s="52"/>
      <c r="D2" s="53" t="s">
        <v>269</v>
      </c>
      <c r="E2" s="54"/>
      <c r="F2" s="54"/>
      <c r="G2" s="54"/>
      <c r="H2" s="54"/>
      <c r="I2" s="55"/>
      <c r="J2" s="56" t="s">
        <v>270</v>
      </c>
    </row>
    <row r="3" spans="2:10" ht="4.5" customHeight="1" thickBot="1">
      <c r="B3" s="57"/>
      <c r="C3" s="58"/>
      <c r="D3" s="59"/>
      <c r="E3" s="60"/>
      <c r="F3" s="60"/>
      <c r="G3" s="60"/>
      <c r="H3" s="60"/>
      <c r="I3" s="61"/>
      <c r="J3" s="62"/>
    </row>
    <row r="4" spans="2:10" ht="13">
      <c r="B4" s="57"/>
      <c r="C4" s="58"/>
      <c r="D4" s="53" t="s">
        <v>271</v>
      </c>
      <c r="E4" s="54"/>
      <c r="F4" s="54"/>
      <c r="G4" s="54"/>
      <c r="H4" s="54"/>
      <c r="I4" s="55"/>
      <c r="J4" s="56" t="s">
        <v>272</v>
      </c>
    </row>
    <row r="5" spans="2:10" ht="5.25" customHeight="1">
      <c r="B5" s="57"/>
      <c r="C5" s="58"/>
      <c r="D5" s="90"/>
      <c r="E5" s="91"/>
      <c r="F5" s="91"/>
      <c r="G5" s="91"/>
      <c r="H5" s="91"/>
      <c r="I5" s="92"/>
      <c r="J5" s="63"/>
    </row>
    <row r="6" spans="2:10" ht="4.5" customHeight="1" thickBot="1">
      <c r="B6" s="65"/>
      <c r="C6" s="66"/>
      <c r="D6" s="59"/>
      <c r="E6" s="60"/>
      <c r="F6" s="60"/>
      <c r="G6" s="60"/>
      <c r="H6" s="60"/>
      <c r="I6" s="61"/>
      <c r="J6" s="62"/>
    </row>
    <row r="7" spans="2:10" ht="6" customHeight="1">
      <c r="B7" s="68"/>
      <c r="J7" s="69"/>
    </row>
    <row r="8" spans="2:10" ht="9" customHeight="1">
      <c r="B8" s="68"/>
      <c r="J8" s="69"/>
    </row>
    <row r="9" spans="2:10" ht="13">
      <c r="B9" s="68"/>
      <c r="C9" s="70" t="s">
        <v>287</v>
      </c>
      <c r="E9" s="64"/>
      <c r="H9" s="67"/>
      <c r="J9" s="69"/>
    </row>
    <row r="10" spans="2:10" ht="8.25" customHeight="1">
      <c r="B10" s="68"/>
      <c r="J10" s="69"/>
    </row>
    <row r="11" spans="2:10" ht="13">
      <c r="B11" s="68"/>
      <c r="C11" s="70" t="s">
        <v>288</v>
      </c>
      <c r="J11" s="69"/>
    </row>
    <row r="12" spans="2:10" ht="13">
      <c r="B12" s="68"/>
      <c r="C12" s="70" t="s">
        <v>254</v>
      </c>
      <c r="J12" s="69"/>
    </row>
    <row r="13" spans="2:10">
      <c r="B13" s="68"/>
      <c r="J13" s="69"/>
    </row>
    <row r="14" spans="2:10">
      <c r="B14" s="68"/>
      <c r="C14" s="50" t="s">
        <v>289</v>
      </c>
      <c r="J14" s="69"/>
    </row>
    <row r="15" spans="2:10" ht="9" customHeight="1">
      <c r="B15" s="68"/>
      <c r="C15" s="71"/>
      <c r="J15" s="69"/>
    </row>
    <row r="16" spans="2:10" ht="13">
      <c r="B16" s="68"/>
      <c r="C16" s="50" t="s">
        <v>273</v>
      </c>
      <c r="D16" s="64"/>
      <c r="H16" s="73" t="s">
        <v>257</v>
      </c>
      <c r="I16" s="73" t="s">
        <v>258</v>
      </c>
      <c r="J16" s="69"/>
    </row>
    <row r="17" spans="2:12" ht="13">
      <c r="B17" s="68"/>
      <c r="C17" s="70" t="s">
        <v>259</v>
      </c>
      <c r="D17" s="70"/>
      <c r="E17" s="70"/>
      <c r="F17" s="70"/>
      <c r="H17" s="93">
        <v>89</v>
      </c>
      <c r="I17" s="94">
        <v>70197141</v>
      </c>
      <c r="J17" s="69"/>
    </row>
    <row r="18" spans="2:12">
      <c r="B18" s="68"/>
      <c r="C18" s="50" t="s">
        <v>260</v>
      </c>
      <c r="H18" s="96"/>
      <c r="I18" s="97">
        <v>0</v>
      </c>
      <c r="J18" s="69"/>
    </row>
    <row r="19" spans="2:12">
      <c r="B19" s="68"/>
      <c r="C19" s="50" t="s">
        <v>261</v>
      </c>
      <c r="H19" s="96"/>
      <c r="I19" s="97"/>
      <c r="J19" s="69"/>
    </row>
    <row r="20" spans="2:12">
      <c r="B20" s="68"/>
      <c r="C20" s="50" t="s">
        <v>274</v>
      </c>
      <c r="H20" s="107">
        <v>6</v>
      </c>
      <c r="I20" s="97">
        <v>1276281</v>
      </c>
      <c r="J20" s="69"/>
    </row>
    <row r="21" spans="2:12">
      <c r="B21" s="68"/>
      <c r="C21" s="50" t="s">
        <v>262</v>
      </c>
      <c r="H21" s="107"/>
      <c r="I21" s="97">
        <v>0</v>
      </c>
      <c r="J21" s="69"/>
    </row>
    <row r="22" spans="2:12" ht="13" thickBot="1">
      <c r="B22" s="68"/>
      <c r="C22" s="50" t="s">
        <v>275</v>
      </c>
      <c r="H22" s="106">
        <v>1</v>
      </c>
      <c r="I22" s="100">
        <v>1778172</v>
      </c>
      <c r="J22" s="69"/>
      <c r="L22" s="50" t="s">
        <v>290</v>
      </c>
    </row>
    <row r="23" spans="2:12" ht="13">
      <c r="B23" s="68"/>
      <c r="C23" s="70" t="s">
        <v>276</v>
      </c>
      <c r="D23" s="70"/>
      <c r="E23" s="70"/>
      <c r="F23" s="70"/>
      <c r="H23" s="93">
        <f>SUM(H18:H22)</f>
        <v>7</v>
      </c>
      <c r="I23" s="94">
        <f>SUM(I18:I22)</f>
        <v>3054453</v>
      </c>
      <c r="J23" s="69"/>
    </row>
    <row r="24" spans="2:12">
      <c r="B24" s="68"/>
      <c r="C24" s="50" t="s">
        <v>277</v>
      </c>
      <c r="H24" s="96">
        <v>36</v>
      </c>
      <c r="I24" s="97">
        <v>34284666</v>
      </c>
      <c r="J24" s="69"/>
    </row>
    <row r="25" spans="2:12" ht="13" thickBot="1">
      <c r="B25" s="68"/>
      <c r="C25" s="50" t="s">
        <v>237</v>
      </c>
      <c r="H25" s="106">
        <v>46</v>
      </c>
      <c r="I25" s="100">
        <v>32858022</v>
      </c>
      <c r="J25" s="69"/>
    </row>
    <row r="26" spans="2:12" ht="13">
      <c r="B26" s="68"/>
      <c r="C26" s="70" t="s">
        <v>278</v>
      </c>
      <c r="D26" s="70"/>
      <c r="E26" s="70"/>
      <c r="F26" s="70"/>
      <c r="H26" s="108">
        <f>H23+H24+H25</f>
        <v>89</v>
      </c>
      <c r="I26" s="94">
        <f>SUM(I24:I25)</f>
        <v>67142688</v>
      </c>
      <c r="J26" s="69"/>
    </row>
    <row r="27" spans="2:12" ht="13.5" thickBot="1">
      <c r="B27" s="68"/>
      <c r="C27" s="50" t="s">
        <v>279</v>
      </c>
      <c r="D27" s="70"/>
      <c r="E27" s="70"/>
      <c r="F27" s="70"/>
      <c r="H27" s="99"/>
      <c r="I27" s="100">
        <v>0</v>
      </c>
      <c r="J27" s="69"/>
    </row>
    <row r="28" spans="2:12" ht="13">
      <c r="B28" s="68"/>
      <c r="C28" s="70" t="s">
        <v>280</v>
      </c>
      <c r="D28" s="70"/>
      <c r="E28" s="70"/>
      <c r="F28" s="70"/>
      <c r="H28" s="98"/>
      <c r="I28" s="97"/>
      <c r="J28" s="69"/>
    </row>
    <row r="29" spans="2:12" ht="13">
      <c r="B29" s="68"/>
      <c r="C29" s="70"/>
      <c r="D29" s="70"/>
      <c r="E29" s="70"/>
      <c r="F29" s="70"/>
      <c r="H29" s="96"/>
      <c r="I29" s="94"/>
      <c r="J29" s="69"/>
    </row>
    <row r="30" spans="2:12" ht="13.5" thickBot="1">
      <c r="B30" s="68"/>
      <c r="C30" s="70" t="s">
        <v>281</v>
      </c>
      <c r="D30" s="70"/>
      <c r="H30" s="101">
        <f>H23+H24+H25</f>
        <v>89</v>
      </c>
      <c r="I30" s="102">
        <f>I23+I26</f>
        <v>70197141</v>
      </c>
      <c r="J30" s="69"/>
    </row>
    <row r="31" spans="2:12" ht="13.5" thickTop="1">
      <c r="B31" s="68"/>
      <c r="C31" s="70"/>
      <c r="D31" s="70"/>
      <c r="H31" s="103"/>
      <c r="I31" s="97">
        <f>I17-I30</f>
        <v>0</v>
      </c>
      <c r="J31" s="69"/>
    </row>
    <row r="32" spans="2:12" ht="13">
      <c r="B32" s="68"/>
      <c r="C32" s="70"/>
      <c r="D32" s="70"/>
      <c r="H32" s="103"/>
      <c r="I32" s="97"/>
      <c r="J32" s="69"/>
    </row>
    <row r="33" spans="2:10" ht="13">
      <c r="B33" s="68"/>
      <c r="C33" s="70"/>
      <c r="D33" s="70"/>
      <c r="H33" s="103"/>
      <c r="I33" s="97"/>
      <c r="J33" s="69"/>
    </row>
    <row r="34" spans="2:10" ht="13">
      <c r="B34" s="68"/>
      <c r="C34" s="70"/>
      <c r="D34" s="70"/>
      <c r="H34" s="103"/>
      <c r="I34" s="97"/>
      <c r="J34" s="69"/>
    </row>
    <row r="35" spans="2:10" ht="9.75" customHeight="1">
      <c r="B35" s="68"/>
      <c r="G35" s="82"/>
      <c r="H35" s="103"/>
      <c r="I35" s="95"/>
      <c r="J35" s="69"/>
    </row>
    <row r="36" spans="2:10" ht="13.5" thickBot="1">
      <c r="B36" s="68"/>
      <c r="C36" s="84"/>
      <c r="D36" s="85"/>
      <c r="H36" s="104"/>
      <c r="I36" s="105"/>
      <c r="J36" s="69"/>
    </row>
    <row r="37" spans="2:10" ht="13">
      <c r="B37" s="68"/>
      <c r="C37" s="70" t="s">
        <v>282</v>
      </c>
      <c r="D37" s="82"/>
      <c r="H37" s="86" t="s">
        <v>283</v>
      </c>
      <c r="I37" s="82"/>
      <c r="J37" s="69"/>
    </row>
    <row r="38" spans="2:10" ht="13">
      <c r="B38" s="68"/>
      <c r="C38" s="70" t="s">
        <v>284</v>
      </c>
      <c r="H38" s="70" t="s">
        <v>265</v>
      </c>
      <c r="I38" s="82"/>
      <c r="J38" s="69"/>
    </row>
    <row r="39" spans="2:10" ht="13">
      <c r="B39" s="68"/>
      <c r="H39" s="70" t="s">
        <v>285</v>
      </c>
      <c r="I39" s="82"/>
      <c r="J39" s="69"/>
    </row>
    <row r="40" spans="2:10" ht="13">
      <c r="B40" s="68"/>
      <c r="G40" s="70"/>
      <c r="H40" s="82"/>
      <c r="I40" s="82"/>
      <c r="J40" s="69"/>
    </row>
    <row r="41" spans="2:10">
      <c r="B41" s="68"/>
      <c r="C41" s="112" t="s">
        <v>286</v>
      </c>
      <c r="D41" s="112"/>
      <c r="E41" s="112"/>
      <c r="F41" s="112"/>
      <c r="G41" s="112"/>
      <c r="H41" s="112"/>
      <c r="I41" s="112"/>
      <c r="J41" s="69"/>
    </row>
    <row r="42" spans="2:10">
      <c r="B42" s="68"/>
      <c r="C42" s="112"/>
      <c r="D42" s="112"/>
      <c r="E42" s="112"/>
      <c r="F42" s="112"/>
      <c r="G42" s="112"/>
      <c r="H42" s="112"/>
      <c r="I42" s="112"/>
      <c r="J42" s="69"/>
    </row>
    <row r="43" spans="2:10" ht="7.5" customHeight="1" thickBot="1">
      <c r="B43" s="87"/>
      <c r="C43" s="88"/>
      <c r="D43" s="88"/>
      <c r="E43" s="88"/>
      <c r="F43" s="88"/>
      <c r="G43" s="85"/>
      <c r="H43" s="85"/>
      <c r="I43" s="85"/>
      <c r="J43" s="89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FOR_CSA_004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2023-07-28T15:40:39Z</cp:lastPrinted>
  <dcterms:created xsi:type="dcterms:W3CDTF">2022-06-01T14:39:12Z</dcterms:created>
  <dcterms:modified xsi:type="dcterms:W3CDTF">2023-12-20T16:30:00Z</dcterms:modified>
</cp:coreProperties>
</file>