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0324452 FUND ICOMSALUD IP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FACTURA'!$A$2:$U$10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I23" i="3"/>
  <c r="H23" i="3"/>
  <c r="H31" i="3" l="1"/>
  <c r="P1" i="2" l="1"/>
  <c r="O1" i="2"/>
  <c r="N1" i="2"/>
  <c r="M1" i="2"/>
  <c r="K1" i="2"/>
  <c r="J1" i="2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<sst xmlns="http://schemas.openxmlformats.org/spreadsheetml/2006/main" count="146" uniqueCount="81">
  <si>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</si>
  <si>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</si>
  <si>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</si>
  <si>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</si>
  <si>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</si>
  <si>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</si>
  <si>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</si>
  <si>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</si>
  <si>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</si>
  <si>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</si>
  <si>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</si>
  <si>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</si>
  <si>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</si>
  <si>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</si>
  <si>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CALI-BUENAVENTURA</t>
  </si>
  <si>
    <t>DOMICILIARIA</t>
  </si>
  <si>
    <t>ALF+FAC</t>
  </si>
  <si>
    <t>LLAVE</t>
  </si>
  <si>
    <t xml:space="preserve">Fecha de radicacion EPS </t>
  </si>
  <si>
    <t>Estado de factura EPS Diciembre 11</t>
  </si>
  <si>
    <t>FIE1144</t>
  </si>
  <si>
    <t>FIE1145</t>
  </si>
  <si>
    <t>FIE1534</t>
  </si>
  <si>
    <t>FIE1535</t>
  </si>
  <si>
    <t>FIE1536</t>
  </si>
  <si>
    <t>FIE1588</t>
  </si>
  <si>
    <t>FIE1589</t>
  </si>
  <si>
    <t>FIE1621</t>
  </si>
  <si>
    <t>900324452_FIE1144</t>
  </si>
  <si>
    <t>900324452_FIE1145</t>
  </si>
  <si>
    <t>900324452_FIE1534</t>
  </si>
  <si>
    <t>900324452_FIE1535</t>
  </si>
  <si>
    <t>900324452_FIE1536</t>
  </si>
  <si>
    <t>900324452_FIE1588</t>
  </si>
  <si>
    <t>900324452_FIE1589</t>
  </si>
  <si>
    <t>900324452_FIE1621</t>
  </si>
  <si>
    <t>valor Total Bruto</t>
  </si>
  <si>
    <t>valor Radicado</t>
  </si>
  <si>
    <t>valor Glosa Pendiente</t>
  </si>
  <si>
    <t>valor Pagar</t>
  </si>
  <si>
    <t>Por pagar SAP</t>
  </si>
  <si>
    <t>P. abiertas doc</t>
  </si>
  <si>
    <t>07.07.2023</t>
  </si>
  <si>
    <t>10.08.2023</t>
  </si>
  <si>
    <t>20.10.2023</t>
  </si>
  <si>
    <t>27.11.2023</t>
  </si>
  <si>
    <t>Valor compensacion SAP</t>
  </si>
  <si>
    <t>Doc compensacion</t>
  </si>
  <si>
    <t>Fecha de compensacion</t>
  </si>
  <si>
    <t>FACTURA PENDIENTE EN PROGRAMACION DE PAGO</t>
  </si>
  <si>
    <t>FACTURA EN PROCESO INTERNO</t>
  </si>
  <si>
    <t>GLOSA EN PROCESO INTERNO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</si>
  <si>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</si>
  <si>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</si>
  <si>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</si>
  <si>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</si>
  <si>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</si>
  <si>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</si>
  <si>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</si>
  <si>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</si>
  <si>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</si>
  <si>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</si>
  <si>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</si>
  <si>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</si>
  <si>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</si>
  <si>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</si>
  <si>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</si>
  <si>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</si>
  <si>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</si>
  <si>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</si>
  <si>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</si>
  <si>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</si>
  <si>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</si>
  <si>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ICOMSALUD IPS</t>
  </si>
  <si>
    <t>Santiago de Cali, 11 De Diciembre del 2023</t>
  </si>
  <si>
    <t>NIT: 900324452</t>
  </si>
  <si>
    <t>Cristina Becerra Rojas</t>
  </si>
  <si>
    <t>Lider de auditoria</t>
  </si>
  <si>
    <t>A continuacion me permito remitir nuestra respuesta al estado de cartera presentado en la fecha: 05/12/2023</t>
  </si>
  <si>
    <t>Con Corte al dia: 30/11/2023</t>
  </si>
  <si>
    <t>HOJA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</si>
</sst>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3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9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0" fontId="0" fillId="0" borderId="2" xfId="0" applyBorder="1"/>
    <xf numFmtId="6" fontId="0" fillId="0" borderId="2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6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5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1" xfId="1" applyNumberFormat="1" applyFont="1" applyBorder="1"/>
    <xf numFmtId="165" fontId="4" fillId="2" borderId="1" xfId="1" applyNumberFormat="1" applyFont="1" applyFill="1" applyBorder="1" applyAlignment="1">
      <alignment horizontal="center"/>
    </xf>
    <xf numFmtId="165" fontId="1" fillId="0" borderId="0" xfId="1" applyNumberFormat="1" applyFont="1"/>
    <xf numFmtId="165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10" xfId="4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10" xfId="4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9" fontId="9" fillId="0" borderId="14" xfId="4" applyFont="1" applyBorder="1" applyAlignment="1">
      <alignment horizontal="center"/>
    </xf>
    <xf numFmtId="170" fontId="9" fillId="0" borderId="14" xfId="2" applyNumberFormat="1" applyFont="1" applyBorder="1" applyAlignment="1">
      <alignment horizontal="right"/>
    </xf>
    <xf numFmtId="171" fontId="6" fillId="0" borderId="0" xfId="3" applyNumberFormat="1" applyFont="1"/>
    <xf numFmtId="169" fontId="6" fillId="0" borderId="0" xfId="4" applyFont="1"/>
    <xf numFmtId="170" fontId="6" fillId="0" borderId="0" xfId="2" applyNumberFormat="1" applyFont="1"/>
    <xf numFmtId="171" fontId="9" fillId="0" borderId="10" xfId="3" applyNumberFormat="1" applyFont="1" applyBorder="1"/>
    <xf numFmtId="171" fontId="6" fillId="0" borderId="10" xfId="3" applyNumberFormat="1" applyFont="1" applyBorder="1"/>
    <xf numFmtId="169" fontId="9" fillId="0" borderId="10" xfId="4" applyFont="1" applyBorder="1"/>
    <xf numFmtId="170" fontId="6" fillId="0" borderId="10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1" fontId="7" fillId="0" borderId="10" xfId="3" applyNumberFormat="1" applyFont="1" applyBorder="1"/>
    <xf numFmtId="0" fontId="7" fillId="0" borderId="11" xfId="3" applyFont="1" applyBorder="1"/>
    <xf numFmtId="173" fontId="9" fillId="0" borderId="0" xfId="4" applyNumberFormat="1" applyFont="1" applyAlignment="1">
      <alignment horizontal="center"/>
    </xf>
    <xf numFmtId="173" fontId="7" fillId="0" borderId="0" xfId="4" applyNumberFormat="1" applyFont="1" applyAlignment="1">
      <alignment horizontal="center"/>
    </xf>
    <xf numFmtId="173" fontId="7" fillId="0" borderId="10" xfId="4" applyNumberFormat="1" applyFont="1" applyBorder="1" applyAlignment="1">
      <alignment horizont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26.54296875" customWidth="1"/>
    <col min="3" max="3" width="9" customWidth="1"/>
    <col min="4" max="4" width="8.81640625" customWidth="1"/>
    <col min="5" max="5" width="12.54296875" customWidth="1"/>
    <col min="6" max="6" width="13.7265625" customWidth="1"/>
    <col min="7" max="8" width="13.453125" customWidth="1"/>
    <col min="9" max="9" width="15.7265625" bestFit="1" customWidth="1"/>
    <col min="10" max="10" width="22.54296875" customWidth="1"/>
    <col min="11" max="11" width="21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900324452</v>
      </c>
      <c r="B2" s="1" t="s">
        <v>11</v>
      </c>
      <c r="C2" s="1" t="s">
        <v>12</v>
      </c>
      <c r="D2" s="1">
        <v>1144</v>
      </c>
      <c r="E2" s="8">
        <v>45092</v>
      </c>
      <c r="F2" s="8">
        <v>45092</v>
      </c>
      <c r="G2" s="5">
        <v>2575712</v>
      </c>
      <c r="H2" s="5">
        <v>578033</v>
      </c>
      <c r="I2" s="4" t="s">
        <v>13</v>
      </c>
      <c r="J2" s="4" t="s">
        <v>14</v>
      </c>
      <c r="K2" s="4" t="s">
        <v>15</v>
      </c>
    </row>
    <row r="3" spans="1:11" x14ac:dyDescent="0.35">
      <c r="A3" s="6">
        <v>900324452</v>
      </c>
      <c r="B3" s="6" t="s">
        <v>11</v>
      </c>
      <c r="C3" s="6" t="s">
        <v>12</v>
      </c>
      <c r="D3" s="6">
        <v>1145</v>
      </c>
      <c r="E3" s="9">
        <v>45092</v>
      </c>
      <c r="F3" s="9">
        <v>45092</v>
      </c>
      <c r="G3" s="7">
        <v>2024156</v>
      </c>
      <c r="H3" s="5">
        <v>76167</v>
      </c>
      <c r="I3" s="4" t="s">
        <v>13</v>
      </c>
      <c r="J3" s="4" t="s">
        <v>14</v>
      </c>
      <c r="K3" s="4" t="s">
        <v>15</v>
      </c>
    </row>
    <row r="4" spans="1:11" x14ac:dyDescent="0.35">
      <c r="A4" s="6">
        <v>900324452</v>
      </c>
      <c r="B4" s="6" t="s">
        <v>11</v>
      </c>
      <c r="C4" s="6" t="s">
        <v>12</v>
      </c>
      <c r="D4" s="6">
        <v>1534</v>
      </c>
      <c r="E4" s="9">
        <v>45176</v>
      </c>
      <c r="F4" s="9">
        <v>45176</v>
      </c>
      <c r="G4" s="7">
        <v>269543</v>
      </c>
      <c r="H4" s="5">
        <v>269543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900324452</v>
      </c>
      <c r="B5" s="1" t="s">
        <v>11</v>
      </c>
      <c r="C5" s="6" t="s">
        <v>12</v>
      </c>
      <c r="D5" s="6">
        <v>1535</v>
      </c>
      <c r="E5" s="9">
        <v>45176</v>
      </c>
      <c r="F5" s="9">
        <v>45176</v>
      </c>
      <c r="G5" s="7">
        <v>5867820</v>
      </c>
      <c r="H5" s="5">
        <v>5867820</v>
      </c>
      <c r="I5" s="4" t="s">
        <v>13</v>
      </c>
      <c r="J5" s="4" t="s">
        <v>14</v>
      </c>
      <c r="K5" s="4" t="s">
        <v>15</v>
      </c>
    </row>
    <row r="6" spans="1:11" x14ac:dyDescent="0.35">
      <c r="A6" s="6">
        <v>900324452</v>
      </c>
      <c r="B6" s="6" t="s">
        <v>11</v>
      </c>
      <c r="C6" s="6" t="s">
        <v>12</v>
      </c>
      <c r="D6" s="6">
        <v>1536</v>
      </c>
      <c r="E6" s="9">
        <v>45183</v>
      </c>
      <c r="F6" s="9">
        <v>45184</v>
      </c>
      <c r="G6" s="7">
        <v>22153126</v>
      </c>
      <c r="H6" s="5">
        <v>727770</v>
      </c>
      <c r="I6" s="4" t="s">
        <v>13</v>
      </c>
      <c r="J6" s="4" t="s">
        <v>14</v>
      </c>
      <c r="K6" s="4" t="s">
        <v>15</v>
      </c>
    </row>
    <row r="7" spans="1:11" x14ac:dyDescent="0.35">
      <c r="A7" s="6">
        <v>900324452</v>
      </c>
      <c r="B7" s="6" t="s">
        <v>11</v>
      </c>
      <c r="C7" s="6" t="s">
        <v>12</v>
      </c>
      <c r="D7" s="6">
        <v>1588</v>
      </c>
      <c r="E7" s="9">
        <v>45212</v>
      </c>
      <c r="F7" s="9">
        <v>45212</v>
      </c>
      <c r="G7" s="7">
        <v>19409769</v>
      </c>
      <c r="H7" s="5">
        <v>1010386</v>
      </c>
      <c r="I7" s="4" t="s">
        <v>13</v>
      </c>
      <c r="J7" s="4" t="s">
        <v>14</v>
      </c>
      <c r="K7" s="4" t="s">
        <v>15</v>
      </c>
    </row>
    <row r="8" spans="1:11" x14ac:dyDescent="0.35">
      <c r="A8" s="1">
        <v>900324452</v>
      </c>
      <c r="B8" s="1" t="s">
        <v>11</v>
      </c>
      <c r="C8" s="6" t="s">
        <v>12</v>
      </c>
      <c r="D8" s="6">
        <v>1589</v>
      </c>
      <c r="E8" s="9">
        <v>45212</v>
      </c>
      <c r="F8" s="9">
        <v>45212</v>
      </c>
      <c r="G8" s="7">
        <v>583458</v>
      </c>
      <c r="H8" s="5">
        <v>583458</v>
      </c>
      <c r="I8" s="4" t="s">
        <v>13</v>
      </c>
      <c r="J8" s="4" t="s">
        <v>14</v>
      </c>
      <c r="K8" s="4" t="s">
        <v>15</v>
      </c>
    </row>
    <row r="9" spans="1:11" x14ac:dyDescent="0.35">
      <c r="A9" s="6">
        <v>900324452</v>
      </c>
      <c r="B9" s="6" t="s">
        <v>11</v>
      </c>
      <c r="C9" s="1" t="s">
        <v>12</v>
      </c>
      <c r="D9" s="1">
        <v>1621</v>
      </c>
      <c r="E9" s="8">
        <v>45245</v>
      </c>
      <c r="F9" s="8">
        <v>45261</v>
      </c>
      <c r="G9" s="5">
        <v>543400</v>
      </c>
      <c r="H9" s="5">
        <v>543400</v>
      </c>
      <c r="I9" s="4" t="s">
        <v>13</v>
      </c>
      <c r="J9" s="4" t="s">
        <v>14</v>
      </c>
      <c r="K9" s="4" t="s">
        <v>15</v>
      </c>
    </row>
    <row r="10" spans="1:11" x14ac:dyDescent="0.35">
      <c r="H10" s="10">
        <f>SUM(H2:H9)</f>
        <v>9656577</v>
      </c>
    </row>
  </sheetData>
  <dataValidations count="1">
    <dataValidation type="whole" operator="greaterThan" allowBlank="1" showInputMessage="1" showErrorMessage="1" errorTitle="DATO ERRADO" error="El valor debe ser diferente de cero" sqref="G1:H3 G10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2" max="2" width="26.54296875" customWidth="1"/>
    <col min="3" max="3" width="9" customWidth="1"/>
    <col min="4" max="5" width="8.81640625" customWidth="1"/>
    <col min="6" max="6" width="19" bestFit="1" customWidth="1"/>
    <col min="7" max="7" width="12.54296875" customWidth="1"/>
    <col min="8" max="9" width="13.7265625" customWidth="1"/>
    <col min="10" max="11" width="13.453125" customWidth="1"/>
    <col min="12" max="12" width="45.1796875" bestFit="1" customWidth="1"/>
    <col min="13" max="13" width="21.81640625" style="17" customWidth="1"/>
    <col min="14" max="14" width="15.36328125" style="17" bestFit="1" customWidth="1"/>
    <col min="15" max="15" width="14.26953125" style="17" bestFit="1" customWidth="1"/>
    <col min="16" max="16" width="15.36328125" style="17" bestFit="1" customWidth="1"/>
    <col min="17" max="17" width="11.54296875" bestFit="1" customWidth="1"/>
    <col min="18" max="18" width="13.6328125" bestFit="1" customWidth="1"/>
    <col min="19" max="19" width="18.08984375" style="17" customWidth="1"/>
    <col min="20" max="20" width="14.08984375" customWidth="1"/>
    <col min="21" max="21" width="16.81640625" customWidth="1"/>
  </cols>
  <sheetData>
    <row r="1" spans="1:21" s="20" customFormat="1" x14ac:dyDescent="0.35">
      <c r="J1" s="20">
        <f>SUBTOTAL(9,J3:J10)</f>
        <v>53426984</v>
      </c>
      <c r="K1" s="20">
        <f>SUBTOTAL(9,K3:K10)</f>
        <v>9656577</v>
      </c>
      <c r="M1" s="20">
        <f t="shared" ref="M1:P1" si="0">SUBTOTAL(9,M3:M10)</f>
        <v>52883584</v>
      </c>
      <c r="N1" s="20">
        <f t="shared" si="0"/>
        <v>52883584</v>
      </c>
      <c r="O1" s="20">
        <f t="shared" si="0"/>
        <v>1738156</v>
      </c>
      <c r="P1" s="20">
        <f t="shared" si="0"/>
        <v>49147749</v>
      </c>
    </row>
    <row r="2" spans="1:21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1" t="s">
        <v>17</v>
      </c>
      <c r="G2" s="2" t="s">
        <v>2</v>
      </c>
      <c r="H2" s="2" t="s">
        <v>3</v>
      </c>
      <c r="I2" s="14" t="s">
        <v>18</v>
      </c>
      <c r="J2" s="2" t="s">
        <v>4</v>
      </c>
      <c r="K2" s="12" t="s">
        <v>5</v>
      </c>
      <c r="L2" s="13" t="s">
        <v>19</v>
      </c>
      <c r="M2" s="16" t="s">
        <v>36</v>
      </c>
      <c r="N2" s="16" t="s">
        <v>37</v>
      </c>
      <c r="O2" s="23" t="s">
        <v>38</v>
      </c>
      <c r="P2" s="16" t="s">
        <v>39</v>
      </c>
      <c r="Q2" s="13" t="s">
        <v>40</v>
      </c>
      <c r="R2" s="13" t="s">
        <v>41</v>
      </c>
      <c r="S2" s="21" t="s">
        <v>46</v>
      </c>
      <c r="T2" s="22" t="s">
        <v>47</v>
      </c>
      <c r="U2" s="22" t="s">
        <v>48</v>
      </c>
    </row>
    <row r="3" spans="1:21" x14ac:dyDescent="0.35">
      <c r="A3" s="1">
        <v>900324452</v>
      </c>
      <c r="B3" s="1" t="s">
        <v>11</v>
      </c>
      <c r="C3" s="1" t="s">
        <v>12</v>
      </c>
      <c r="D3" s="1">
        <v>1144</v>
      </c>
      <c r="E3" s="1" t="s">
        <v>20</v>
      </c>
      <c r="F3" s="1" t="s">
        <v>28</v>
      </c>
      <c r="G3" s="8">
        <v>45092</v>
      </c>
      <c r="H3" s="8">
        <v>45092</v>
      </c>
      <c r="I3" s="8">
        <v>45094</v>
      </c>
      <c r="J3" s="5">
        <v>2575712</v>
      </c>
      <c r="K3" s="5">
        <v>578033</v>
      </c>
      <c r="L3" s="15" t="s">
        <v>49</v>
      </c>
      <c r="M3" s="19">
        <v>2575712</v>
      </c>
      <c r="N3" s="18">
        <v>2575712</v>
      </c>
      <c r="O3" s="18">
        <v>0</v>
      </c>
      <c r="P3" s="18">
        <v>578033</v>
      </c>
      <c r="Q3" s="18">
        <v>0</v>
      </c>
      <c r="R3" s="1"/>
      <c r="S3" s="18">
        <v>1997679</v>
      </c>
      <c r="T3" s="1">
        <v>2201409309</v>
      </c>
      <c r="U3" s="1" t="s">
        <v>42</v>
      </c>
    </row>
    <row r="4" spans="1:21" x14ac:dyDescent="0.35">
      <c r="A4" s="1">
        <v>900324452</v>
      </c>
      <c r="B4" s="1" t="s">
        <v>11</v>
      </c>
      <c r="C4" s="1" t="s">
        <v>12</v>
      </c>
      <c r="D4" s="1">
        <v>1145</v>
      </c>
      <c r="E4" s="1" t="s">
        <v>21</v>
      </c>
      <c r="F4" s="1" t="s">
        <v>29</v>
      </c>
      <c r="G4" s="8">
        <v>45092</v>
      </c>
      <c r="H4" s="8">
        <v>45092</v>
      </c>
      <c r="I4" s="8">
        <v>45126.291666666664</v>
      </c>
      <c r="J4" s="5">
        <v>2024156</v>
      </c>
      <c r="K4" s="5">
        <v>76167</v>
      </c>
      <c r="L4" s="15" t="s">
        <v>49</v>
      </c>
      <c r="M4" s="19">
        <v>2024156</v>
      </c>
      <c r="N4" s="18">
        <v>2024156</v>
      </c>
      <c r="O4" s="18">
        <v>0</v>
      </c>
      <c r="P4" s="18">
        <v>2024156</v>
      </c>
      <c r="Q4" s="18">
        <v>76167</v>
      </c>
      <c r="R4" s="1">
        <v>1222335522</v>
      </c>
      <c r="S4" s="18">
        <v>1947989</v>
      </c>
      <c r="T4" s="1">
        <v>2201420735</v>
      </c>
      <c r="U4" s="1" t="s">
        <v>43</v>
      </c>
    </row>
    <row r="5" spans="1:21" x14ac:dyDescent="0.35">
      <c r="A5" s="1">
        <v>900324452</v>
      </c>
      <c r="B5" s="1" t="s">
        <v>11</v>
      </c>
      <c r="C5" s="1" t="s">
        <v>12</v>
      </c>
      <c r="D5" s="1">
        <v>1534</v>
      </c>
      <c r="E5" s="1" t="s">
        <v>22</v>
      </c>
      <c r="F5" s="1" t="s">
        <v>30</v>
      </c>
      <c r="G5" s="8">
        <v>45176</v>
      </c>
      <c r="H5" s="8">
        <v>45176</v>
      </c>
      <c r="I5" s="8">
        <v>45176.665395451389</v>
      </c>
      <c r="J5" s="5">
        <v>269543</v>
      </c>
      <c r="K5" s="5">
        <v>269543</v>
      </c>
      <c r="L5" s="15" t="s">
        <v>49</v>
      </c>
      <c r="M5" s="19">
        <v>269543</v>
      </c>
      <c r="N5" s="18">
        <v>269543</v>
      </c>
      <c r="O5" s="18">
        <v>0</v>
      </c>
      <c r="P5" s="18">
        <v>269543</v>
      </c>
      <c r="Q5" s="18">
        <v>0</v>
      </c>
      <c r="R5" s="1"/>
      <c r="S5" s="18">
        <v>0</v>
      </c>
      <c r="T5" s="1"/>
      <c r="U5" s="1"/>
    </row>
    <row r="6" spans="1:21" x14ac:dyDescent="0.35">
      <c r="A6" s="1">
        <v>900324452</v>
      </c>
      <c r="B6" s="1" t="s">
        <v>11</v>
      </c>
      <c r="C6" s="1" t="s">
        <v>12</v>
      </c>
      <c r="D6" s="1">
        <v>1535</v>
      </c>
      <c r="E6" s="1" t="s">
        <v>23</v>
      </c>
      <c r="F6" s="1" t="s">
        <v>31</v>
      </c>
      <c r="G6" s="8">
        <v>45176</v>
      </c>
      <c r="H6" s="8">
        <v>45176</v>
      </c>
      <c r="I6" s="8">
        <v>45176.666167048614</v>
      </c>
      <c r="J6" s="5">
        <v>5867820</v>
      </c>
      <c r="K6" s="5">
        <v>5867820</v>
      </c>
      <c r="L6" s="15" t="s">
        <v>49</v>
      </c>
      <c r="M6" s="19">
        <v>5867820</v>
      </c>
      <c r="N6" s="18">
        <v>5867820</v>
      </c>
      <c r="O6" s="18">
        <v>0</v>
      </c>
      <c r="P6" s="18">
        <v>5867820</v>
      </c>
      <c r="Q6" s="18">
        <v>0</v>
      </c>
      <c r="R6" s="1"/>
      <c r="S6" s="18">
        <v>0</v>
      </c>
      <c r="T6" s="1"/>
      <c r="U6" s="1"/>
    </row>
    <row r="7" spans="1:21" x14ac:dyDescent="0.35">
      <c r="A7" s="1">
        <v>900324452</v>
      </c>
      <c r="B7" s="1" t="s">
        <v>11</v>
      </c>
      <c r="C7" s="1" t="s">
        <v>12</v>
      </c>
      <c r="D7" s="1">
        <v>1536</v>
      </c>
      <c r="E7" s="1" t="s">
        <v>24</v>
      </c>
      <c r="F7" s="1" t="s">
        <v>32</v>
      </c>
      <c r="G7" s="8">
        <v>45183</v>
      </c>
      <c r="H7" s="8">
        <v>45184</v>
      </c>
      <c r="I7" s="8">
        <v>45184.467001770834</v>
      </c>
      <c r="J7" s="5">
        <v>22153126</v>
      </c>
      <c r="K7" s="5">
        <v>727770</v>
      </c>
      <c r="L7" s="15" t="s">
        <v>51</v>
      </c>
      <c r="M7" s="19">
        <v>22153126</v>
      </c>
      <c r="N7" s="18">
        <v>22153126</v>
      </c>
      <c r="O7" s="18">
        <v>727770</v>
      </c>
      <c r="P7" s="18">
        <v>21425356</v>
      </c>
      <c r="Q7" s="18">
        <v>0</v>
      </c>
      <c r="R7" s="1"/>
      <c r="S7" s="18">
        <v>21425356</v>
      </c>
      <c r="T7" s="1">
        <v>2201443084</v>
      </c>
      <c r="U7" s="1" t="s">
        <v>44</v>
      </c>
    </row>
    <row r="8" spans="1:21" x14ac:dyDescent="0.35">
      <c r="A8" s="1">
        <v>900324452</v>
      </c>
      <c r="B8" s="1" t="s">
        <v>11</v>
      </c>
      <c r="C8" s="1" t="s">
        <v>12</v>
      </c>
      <c r="D8" s="1">
        <v>1588</v>
      </c>
      <c r="E8" s="1" t="s">
        <v>25</v>
      </c>
      <c r="F8" s="1" t="s">
        <v>33</v>
      </c>
      <c r="G8" s="8">
        <v>45212</v>
      </c>
      <c r="H8" s="8">
        <v>45212</v>
      </c>
      <c r="I8" s="8">
        <v>45212.692323842595</v>
      </c>
      <c r="J8" s="5">
        <v>19409769</v>
      </c>
      <c r="K8" s="5">
        <v>1010386</v>
      </c>
      <c r="L8" s="15" t="s">
        <v>51</v>
      </c>
      <c r="M8" s="19">
        <v>19409769</v>
      </c>
      <c r="N8" s="18">
        <v>19409769</v>
      </c>
      <c r="O8" s="18">
        <v>1010386</v>
      </c>
      <c r="P8" s="18">
        <v>18399383</v>
      </c>
      <c r="Q8" s="18">
        <v>0</v>
      </c>
      <c r="R8" s="1"/>
      <c r="S8" s="18">
        <v>3044360</v>
      </c>
      <c r="T8" s="1">
        <v>2201453704</v>
      </c>
      <c r="U8" s="1" t="s">
        <v>45</v>
      </c>
    </row>
    <row r="9" spans="1:21" x14ac:dyDescent="0.35">
      <c r="A9" s="1">
        <v>900324452</v>
      </c>
      <c r="B9" s="1" t="s">
        <v>11</v>
      </c>
      <c r="C9" s="1" t="s">
        <v>12</v>
      </c>
      <c r="D9" s="1">
        <v>1589</v>
      </c>
      <c r="E9" s="1" t="s">
        <v>26</v>
      </c>
      <c r="F9" s="1" t="s">
        <v>34</v>
      </c>
      <c r="G9" s="8">
        <v>45212</v>
      </c>
      <c r="H9" s="8">
        <v>45212</v>
      </c>
      <c r="I9" s="8">
        <v>45212.694120914355</v>
      </c>
      <c r="J9" s="5">
        <v>583458</v>
      </c>
      <c r="K9" s="5">
        <v>583458</v>
      </c>
      <c r="L9" s="15" t="s">
        <v>49</v>
      </c>
      <c r="M9" s="19">
        <v>583458</v>
      </c>
      <c r="N9" s="18">
        <v>583458</v>
      </c>
      <c r="O9" s="18">
        <v>0</v>
      </c>
      <c r="P9" s="18">
        <v>583458</v>
      </c>
      <c r="Q9" s="5">
        <v>583458</v>
      </c>
      <c r="R9" s="1">
        <v>1222335518</v>
      </c>
      <c r="S9" s="18">
        <v>0</v>
      </c>
      <c r="T9" s="1"/>
      <c r="U9" s="1"/>
    </row>
    <row r="10" spans="1:21" x14ac:dyDescent="0.35">
      <c r="A10" s="1">
        <v>900324452</v>
      </c>
      <c r="B10" s="1" t="s">
        <v>11</v>
      </c>
      <c r="C10" s="1" t="s">
        <v>12</v>
      </c>
      <c r="D10" s="1">
        <v>1621</v>
      </c>
      <c r="E10" s="1" t="s">
        <v>27</v>
      </c>
      <c r="F10" s="1" t="s">
        <v>35</v>
      </c>
      <c r="G10" s="8">
        <v>45245</v>
      </c>
      <c r="H10" s="8">
        <v>45261</v>
      </c>
      <c r="I10" s="8">
        <v>45261.291666666664</v>
      </c>
      <c r="J10" s="5">
        <v>543400</v>
      </c>
      <c r="K10" s="5">
        <v>543400</v>
      </c>
      <c r="L10" s="15" t="s">
        <v>49</v>
      </c>
      <c r="M10" s="19">
        <v>0</v>
      </c>
      <c r="N10" s="18">
        <v>0</v>
      </c>
      <c r="O10" s="18">
        <v>0</v>
      </c>
      <c r="P10" s="18">
        <v>0</v>
      </c>
      <c r="Q10" s="18">
        <v>0</v>
      </c>
      <c r="R10" s="1"/>
      <c r="S10" s="18">
        <v>0</v>
      </c>
      <c r="T10" s="1"/>
      <c r="U10" s="1"/>
    </row>
  </sheetData>
  <autoFilter ref="A2:U10"/>
  <dataValidations count="1">
    <dataValidation type="whole" operator="greaterThan" allowBlank="1" showInputMessage="1" showErrorMessage="1" errorTitle="DATO ERRADO" error="El valor debe ser diferente de cero" sqref="J2:K4 J1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Normal="100" workbookViewId="0">
      <selection activeCell="F28" sqref="F28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2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52</v>
      </c>
      <c r="E2" s="28"/>
      <c r="F2" s="28"/>
      <c r="G2" s="28"/>
      <c r="H2" s="28"/>
      <c r="I2" s="29"/>
      <c r="J2" s="30" t="s">
        <v>80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53</v>
      </c>
      <c r="E4" s="28"/>
      <c r="F4" s="28"/>
      <c r="G4" s="28"/>
      <c r="H4" s="28"/>
      <c r="I4" s="29"/>
      <c r="J4" s="30" t="s">
        <v>54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74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73</v>
      </c>
      <c r="J11" s="44"/>
    </row>
    <row r="12" spans="2:10" ht="13" x14ac:dyDescent="0.3">
      <c r="B12" s="43"/>
      <c r="C12" s="45" t="s">
        <v>75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78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79</v>
      </c>
      <c r="D16" s="46"/>
      <c r="G16" s="48"/>
      <c r="H16" s="50" t="s">
        <v>55</v>
      </c>
      <c r="I16" s="50" t="s">
        <v>56</v>
      </c>
      <c r="J16" s="44"/>
    </row>
    <row r="17" spans="2:14" ht="13" x14ac:dyDescent="0.3">
      <c r="B17" s="43"/>
      <c r="C17" s="45" t="s">
        <v>57</v>
      </c>
      <c r="D17" s="45"/>
      <c r="E17" s="45"/>
      <c r="F17" s="45"/>
      <c r="G17" s="48"/>
      <c r="H17" s="80">
        <v>8</v>
      </c>
      <c r="I17" s="51">
        <v>9656577</v>
      </c>
      <c r="J17" s="44"/>
    </row>
    <row r="18" spans="2:14" x14ac:dyDescent="0.25">
      <c r="B18" s="43"/>
      <c r="C18" s="24" t="s">
        <v>58</v>
      </c>
      <c r="G18" s="48"/>
      <c r="H18" s="53"/>
      <c r="I18" s="54"/>
      <c r="J18" s="44"/>
    </row>
    <row r="19" spans="2:14" x14ac:dyDescent="0.25">
      <c r="B19" s="43"/>
      <c r="C19" s="24" t="s">
        <v>59</v>
      </c>
      <c r="G19" s="48"/>
      <c r="H19" s="53"/>
      <c r="I19" s="54"/>
      <c r="J19" s="44"/>
    </row>
    <row r="20" spans="2:14" x14ac:dyDescent="0.25">
      <c r="B20" s="43"/>
      <c r="C20" s="24" t="s">
        <v>60</v>
      </c>
      <c r="H20" s="55"/>
      <c r="I20" s="56"/>
      <c r="J20" s="44"/>
    </row>
    <row r="21" spans="2:14" x14ac:dyDescent="0.25">
      <c r="B21" s="43"/>
      <c r="C21" s="24" t="s">
        <v>61</v>
      </c>
      <c r="H21" s="55"/>
      <c r="I21" s="56"/>
      <c r="J21" s="44"/>
      <c r="N21" s="57"/>
    </row>
    <row r="22" spans="2:14" ht="13" thickBot="1" x14ac:dyDescent="0.3">
      <c r="B22" s="43"/>
      <c r="C22" s="24" t="s">
        <v>62</v>
      </c>
      <c r="H22" s="58"/>
      <c r="I22" s="59"/>
      <c r="J22" s="44"/>
    </row>
    <row r="23" spans="2:14" ht="13" x14ac:dyDescent="0.3">
      <c r="B23" s="43"/>
      <c r="C23" s="45" t="s">
        <v>63</v>
      </c>
      <c r="D23" s="45"/>
      <c r="E23" s="45"/>
      <c r="F23" s="45"/>
      <c r="H23" s="60">
        <f>H18+H19+H20+H21+H22</f>
        <v>0</v>
      </c>
      <c r="I23" s="60">
        <f>I18+I19+I20+I21+I22</f>
        <v>0</v>
      </c>
      <c r="J23" s="44"/>
    </row>
    <row r="24" spans="2:14" x14ac:dyDescent="0.25">
      <c r="B24" s="43"/>
      <c r="C24" s="24" t="s">
        <v>64</v>
      </c>
      <c r="H24" s="81">
        <v>6</v>
      </c>
      <c r="I24" s="56">
        <v>7918421</v>
      </c>
      <c r="J24" s="44"/>
    </row>
    <row r="25" spans="2:14" ht="13" thickBot="1" x14ac:dyDescent="0.3">
      <c r="B25" s="43"/>
      <c r="C25" s="24" t="s">
        <v>50</v>
      </c>
      <c r="H25" s="82">
        <v>2</v>
      </c>
      <c r="I25" s="59">
        <v>1738156</v>
      </c>
      <c r="J25" s="44"/>
    </row>
    <row r="26" spans="2:14" ht="13" x14ac:dyDescent="0.3">
      <c r="B26" s="43"/>
      <c r="C26" s="45" t="s">
        <v>65</v>
      </c>
      <c r="D26" s="45"/>
      <c r="E26" s="45"/>
      <c r="F26" s="45"/>
      <c r="H26" s="60">
        <f>H24+H25</f>
        <v>8</v>
      </c>
      <c r="I26" s="60">
        <f>I24+I25</f>
        <v>9656577</v>
      </c>
      <c r="J26" s="44"/>
    </row>
    <row r="27" spans="2:14" ht="13.5" thickBot="1" x14ac:dyDescent="0.35">
      <c r="B27" s="43"/>
      <c r="C27" s="48" t="s">
        <v>66</v>
      </c>
      <c r="D27" s="61"/>
      <c r="E27" s="61"/>
      <c r="F27" s="61"/>
      <c r="G27" s="48"/>
      <c r="H27" s="62"/>
      <c r="I27" s="63"/>
      <c r="J27" s="64"/>
    </row>
    <row r="28" spans="2:14" ht="13" x14ac:dyDescent="0.3">
      <c r="B28" s="43"/>
      <c r="C28" s="61" t="s">
        <v>67</v>
      </c>
      <c r="D28" s="61"/>
      <c r="E28" s="61"/>
      <c r="F28" s="61"/>
      <c r="G28" s="48"/>
      <c r="H28" s="54">
        <f>H27</f>
        <v>0</v>
      </c>
      <c r="I28" s="54">
        <f>I27</f>
        <v>0</v>
      </c>
      <c r="J28" s="64"/>
    </row>
    <row r="29" spans="2:14" ht="13" x14ac:dyDescent="0.3">
      <c r="B29" s="43"/>
      <c r="C29" s="61"/>
      <c r="D29" s="61"/>
      <c r="E29" s="61"/>
      <c r="F29" s="61"/>
      <c r="G29" s="48"/>
      <c r="H29" s="53"/>
      <c r="I29" s="51"/>
      <c r="J29" s="64"/>
    </row>
    <row r="30" spans="2:14" ht="13.5" thickBot="1" x14ac:dyDescent="0.35">
      <c r="B30" s="43"/>
      <c r="C30" s="61" t="s">
        <v>68</v>
      </c>
      <c r="D30" s="61"/>
      <c r="E30" s="48"/>
      <c r="F30" s="48"/>
      <c r="G30" s="48"/>
      <c r="H30" s="65"/>
      <c r="I30" s="66"/>
      <c r="J30" s="64"/>
    </row>
    <row r="31" spans="2:14" ht="13.5" thickTop="1" x14ac:dyDescent="0.3">
      <c r="B31" s="43"/>
      <c r="C31" s="61"/>
      <c r="D31" s="61"/>
      <c r="E31" s="48"/>
      <c r="F31" s="48"/>
      <c r="G31" s="48"/>
      <c r="H31" s="54">
        <f>H23+H26+H28</f>
        <v>8</v>
      </c>
      <c r="I31" s="54">
        <f>I23+I26+I28</f>
        <v>9656577</v>
      </c>
      <c r="J31" s="64"/>
    </row>
    <row r="32" spans="2:14" ht="9.75" customHeight="1" x14ac:dyDescent="0.25">
      <c r="B32" s="43"/>
      <c r="C32" s="48"/>
      <c r="D32" s="48"/>
      <c r="E32" s="48"/>
      <c r="F32" s="48"/>
      <c r="G32" s="67"/>
      <c r="H32" s="68"/>
      <c r="I32" s="69"/>
      <c r="J32" s="64"/>
    </row>
    <row r="33" spans="2:10" ht="9.75" customHeight="1" x14ac:dyDescent="0.25">
      <c r="B33" s="43"/>
      <c r="C33" s="48"/>
      <c r="D33" s="48"/>
      <c r="E33" s="48"/>
      <c r="F33" s="48"/>
      <c r="G33" s="67"/>
      <c r="H33" s="68"/>
      <c r="I33" s="69"/>
      <c r="J33" s="64"/>
    </row>
    <row r="34" spans="2:10" ht="9.75" customHeight="1" x14ac:dyDescent="0.25">
      <c r="B34" s="43"/>
      <c r="C34" s="48"/>
      <c r="D34" s="48"/>
      <c r="E34" s="48"/>
      <c r="F34" s="48"/>
      <c r="G34" s="67"/>
      <c r="H34" s="68"/>
      <c r="I34" s="69"/>
      <c r="J34" s="64"/>
    </row>
    <row r="35" spans="2:10" ht="9.75" customHeight="1" x14ac:dyDescent="0.25">
      <c r="B35" s="43"/>
      <c r="C35" s="48"/>
      <c r="D35" s="48"/>
      <c r="E35" s="48"/>
      <c r="F35" s="48"/>
      <c r="G35" s="67"/>
      <c r="H35" s="68"/>
      <c r="I35" s="69"/>
      <c r="J35" s="64"/>
    </row>
    <row r="36" spans="2:10" ht="9.75" customHeight="1" x14ac:dyDescent="0.25">
      <c r="B36" s="43"/>
      <c r="C36" s="48"/>
      <c r="D36" s="48"/>
      <c r="E36" s="48"/>
      <c r="F36" s="48"/>
      <c r="G36" s="67"/>
      <c r="H36" s="68"/>
      <c r="I36" s="69"/>
      <c r="J36" s="64"/>
    </row>
    <row r="37" spans="2:10" ht="13.5" thickBot="1" x14ac:dyDescent="0.35">
      <c r="B37" s="43"/>
      <c r="C37" s="70"/>
      <c r="D37" s="71"/>
      <c r="E37" s="48"/>
      <c r="F37" s="48"/>
      <c r="G37" s="48"/>
      <c r="H37" s="72"/>
      <c r="I37" s="73"/>
      <c r="J37" s="64"/>
    </row>
    <row r="38" spans="2:10" ht="13" x14ac:dyDescent="0.3">
      <c r="B38" s="43"/>
      <c r="C38" s="61" t="s">
        <v>76</v>
      </c>
      <c r="D38" s="67"/>
      <c r="E38" s="48"/>
      <c r="F38" s="48"/>
      <c r="G38" s="48"/>
      <c r="H38" s="74" t="s">
        <v>69</v>
      </c>
      <c r="I38" s="67"/>
      <c r="J38" s="64"/>
    </row>
    <row r="39" spans="2:10" ht="13" x14ac:dyDescent="0.3">
      <c r="B39" s="43"/>
      <c r="C39" s="61" t="s">
        <v>77</v>
      </c>
      <c r="D39" s="48"/>
      <c r="E39" s="48"/>
      <c r="F39" s="48"/>
      <c r="G39" s="48"/>
      <c r="H39" s="61" t="s">
        <v>70</v>
      </c>
      <c r="I39" s="67"/>
      <c r="J39" s="64"/>
    </row>
    <row r="40" spans="2:10" ht="13" x14ac:dyDescent="0.3">
      <c r="B40" s="43"/>
      <c r="C40" s="48"/>
      <c r="D40" s="48"/>
      <c r="E40" s="48"/>
      <c r="F40" s="48"/>
      <c r="G40" s="48"/>
      <c r="H40" s="61" t="s">
        <v>71</v>
      </c>
      <c r="I40" s="67"/>
      <c r="J40" s="64"/>
    </row>
    <row r="41" spans="2:10" ht="13" x14ac:dyDescent="0.3">
      <c r="B41" s="43"/>
      <c r="C41" s="48"/>
      <c r="D41" s="48"/>
      <c r="E41" s="48"/>
      <c r="F41" s="48"/>
      <c r="G41" s="61"/>
      <c r="H41" s="67"/>
      <c r="I41" s="67"/>
      <c r="J41" s="64"/>
    </row>
    <row r="42" spans="2:10" x14ac:dyDescent="0.25">
      <c r="B42" s="43"/>
      <c r="C42" s="75" t="s">
        <v>72</v>
      </c>
      <c r="D42" s="75"/>
      <c r="E42" s="75"/>
      <c r="F42" s="75"/>
      <c r="G42" s="75"/>
      <c r="H42" s="75"/>
      <c r="I42" s="75"/>
      <c r="J42" s="64"/>
    </row>
    <row r="43" spans="2:10" x14ac:dyDescent="0.25">
      <c r="B43" s="43"/>
      <c r="C43" s="75"/>
      <c r="D43" s="75"/>
      <c r="E43" s="75"/>
      <c r="F43" s="75"/>
      <c r="G43" s="75"/>
      <c r="H43" s="75"/>
      <c r="I43" s="75"/>
      <c r="J43" s="64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Paola Andrea Jimenez Prado</cp:lastModifiedBy>
  <cp:lastPrinted>2023-12-11T16:46:34Z</cp:lastPrinted>
  <dcterms:created xsi:type="dcterms:W3CDTF">2022-06-01T14:39:12Z</dcterms:created>
  <dcterms:modified xsi:type="dcterms:W3CDTF">2023-12-11T16:53:33Z</dcterms:modified>
</cp:coreProperties>
</file>